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re\OneDrive\Desktop\KU_Inventory\KU-Inventory-Lab\app\database\"/>
    </mc:Choice>
  </mc:AlternateContent>
  <xr:revisionPtr revIDLastSave="0" documentId="13_ncr:1_{7772C430-8240-41F7-A2C8-C92690203642}" xr6:coauthVersionLast="47" xr6:coauthVersionMax="47" xr10:uidLastSave="{00000000-0000-0000-0000-000000000000}"/>
  <bookViews>
    <workbookView xWindow="2730" yWindow="2730" windowWidth="21600" windowHeight="11385" activeTab="2" xr2:uid="{00000000-000D-0000-FFFF-FFFF00000000}"/>
  </bookViews>
  <sheets>
    <sheet name="CONFIG" sheetId="1" r:id="rId1"/>
    <sheet name="A" sheetId="2" r:id="rId2"/>
    <sheet name="B" sheetId="3" r:id="rId3"/>
    <sheet name="RESUL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4" l="1"/>
  <c r="C19" i="4"/>
  <c r="D18" i="4"/>
  <c r="C18" i="4"/>
  <c r="D14" i="4"/>
  <c r="D10" i="4"/>
  <c r="C10" i="4"/>
  <c r="C14" i="4" s="1"/>
  <c r="D5" i="4"/>
  <c r="D4" i="4"/>
  <c r="C4" i="4"/>
  <c r="C5" i="4" s="1"/>
  <c r="D3" i="4"/>
  <c r="D11" i="4" s="1"/>
  <c r="C3" i="4"/>
  <c r="C11" i="4" s="1"/>
  <c r="Q603" i="3"/>
  <c r="C603" i="3"/>
  <c r="Q602" i="3"/>
  <c r="C602" i="3"/>
  <c r="Q601" i="3"/>
  <c r="C601" i="3"/>
  <c r="Q600" i="3"/>
  <c r="C600" i="3"/>
  <c r="Q599" i="3"/>
  <c r="C599" i="3"/>
  <c r="Q598" i="3"/>
  <c r="C598" i="3"/>
  <c r="Q597" i="3"/>
  <c r="C597" i="3"/>
  <c r="Q596" i="3"/>
  <c r="C596" i="3"/>
  <c r="Q595" i="3"/>
  <c r="C595" i="3"/>
  <c r="Q594" i="3"/>
  <c r="C594" i="3"/>
  <c r="Q593" i="3"/>
  <c r="C593" i="3"/>
  <c r="Q592" i="3"/>
  <c r="C592" i="3"/>
  <c r="Q591" i="3"/>
  <c r="C591" i="3"/>
  <c r="Q590" i="3"/>
  <c r="C590" i="3"/>
  <c r="Q589" i="3"/>
  <c r="C589" i="3"/>
  <c r="Q588" i="3"/>
  <c r="C588" i="3"/>
  <c r="Q587" i="3"/>
  <c r="C587" i="3"/>
  <c r="Q586" i="3"/>
  <c r="C586" i="3"/>
  <c r="Q585" i="3"/>
  <c r="C585" i="3"/>
  <c r="Q584" i="3"/>
  <c r="C584" i="3"/>
  <c r="Q583" i="3"/>
  <c r="C583" i="3"/>
  <c r="Q582" i="3"/>
  <c r="C582" i="3"/>
  <c r="Q581" i="3"/>
  <c r="C581" i="3"/>
  <c r="Q580" i="3"/>
  <c r="C580" i="3"/>
  <c r="Q579" i="3"/>
  <c r="C579" i="3"/>
  <c r="Q578" i="3"/>
  <c r="C578" i="3"/>
  <c r="Q577" i="3"/>
  <c r="C577" i="3"/>
  <c r="Q576" i="3"/>
  <c r="C576" i="3"/>
  <c r="Q575" i="3"/>
  <c r="C575" i="3"/>
  <c r="Q574" i="3"/>
  <c r="C574" i="3"/>
  <c r="Q573" i="3"/>
  <c r="C573" i="3"/>
  <c r="Q572" i="3"/>
  <c r="C572" i="3"/>
  <c r="Q571" i="3"/>
  <c r="C571" i="3"/>
  <c r="Q570" i="3"/>
  <c r="C570" i="3"/>
  <c r="Q569" i="3"/>
  <c r="C569" i="3"/>
  <c r="Q568" i="3"/>
  <c r="C568" i="3"/>
  <c r="Q567" i="3"/>
  <c r="C567" i="3"/>
  <c r="Q566" i="3"/>
  <c r="C566" i="3"/>
  <c r="Q565" i="3"/>
  <c r="C565" i="3"/>
  <c r="Q564" i="3"/>
  <c r="C564" i="3"/>
  <c r="Q563" i="3"/>
  <c r="C563" i="3"/>
  <c r="Q562" i="3"/>
  <c r="C562" i="3"/>
  <c r="Q561" i="3"/>
  <c r="C561" i="3"/>
  <c r="Q560" i="3"/>
  <c r="C560" i="3"/>
  <c r="Q559" i="3"/>
  <c r="C559" i="3"/>
  <c r="Q558" i="3"/>
  <c r="C558" i="3"/>
  <c r="Q557" i="3"/>
  <c r="C557" i="3"/>
  <c r="Q556" i="3"/>
  <c r="C556" i="3"/>
  <c r="Q555" i="3"/>
  <c r="C555" i="3"/>
  <c r="Q554" i="3"/>
  <c r="C554" i="3"/>
  <c r="Q553" i="3"/>
  <c r="C553" i="3"/>
  <c r="Q552" i="3"/>
  <c r="C552" i="3"/>
  <c r="Q551" i="3"/>
  <c r="C551" i="3"/>
  <c r="Q550" i="3"/>
  <c r="C550" i="3"/>
  <c r="Q549" i="3"/>
  <c r="C549" i="3"/>
  <c r="Q548" i="3"/>
  <c r="C548" i="3"/>
  <c r="Q547" i="3"/>
  <c r="C547" i="3"/>
  <c r="Q546" i="3"/>
  <c r="C546" i="3"/>
  <c r="Q545" i="3"/>
  <c r="C545" i="3"/>
  <c r="Q544" i="3"/>
  <c r="C544" i="3"/>
  <c r="Q543" i="3"/>
  <c r="C543" i="3"/>
  <c r="Q542" i="3"/>
  <c r="C542" i="3"/>
  <c r="Q541" i="3"/>
  <c r="C541" i="3"/>
  <c r="Q540" i="3"/>
  <c r="C540" i="3"/>
  <c r="Q539" i="3"/>
  <c r="C539" i="3"/>
  <c r="Q538" i="3"/>
  <c r="C538" i="3"/>
  <c r="Q537" i="3"/>
  <c r="C537" i="3"/>
  <c r="Q536" i="3"/>
  <c r="C536" i="3"/>
  <c r="Q535" i="3"/>
  <c r="C535" i="3"/>
  <c r="Q534" i="3"/>
  <c r="C534" i="3"/>
  <c r="Q533" i="3"/>
  <c r="C533" i="3"/>
  <c r="Q532" i="3"/>
  <c r="C532" i="3"/>
  <c r="Q531" i="3"/>
  <c r="C531" i="3"/>
  <c r="Q530" i="3"/>
  <c r="C530" i="3"/>
  <c r="Q529" i="3"/>
  <c r="C529" i="3"/>
  <c r="Q528" i="3"/>
  <c r="C528" i="3"/>
  <c r="Q527" i="3"/>
  <c r="C527" i="3"/>
  <c r="Q526" i="3"/>
  <c r="C526" i="3"/>
  <c r="Q525" i="3"/>
  <c r="C525" i="3"/>
  <c r="Q524" i="3"/>
  <c r="C524" i="3"/>
  <c r="Q523" i="3"/>
  <c r="C523" i="3"/>
  <c r="Q522" i="3"/>
  <c r="C522" i="3"/>
  <c r="Q521" i="3"/>
  <c r="C521" i="3"/>
  <c r="Q520" i="3"/>
  <c r="C520" i="3"/>
  <c r="Q519" i="3"/>
  <c r="C519" i="3"/>
  <c r="Q518" i="3"/>
  <c r="C518" i="3"/>
  <c r="Q517" i="3"/>
  <c r="C517" i="3"/>
  <c r="Q516" i="3"/>
  <c r="C516" i="3"/>
  <c r="Q515" i="3"/>
  <c r="C515" i="3"/>
  <c r="Q514" i="3"/>
  <c r="C514" i="3"/>
  <c r="Q513" i="3"/>
  <c r="C513" i="3"/>
  <c r="Q512" i="3"/>
  <c r="C512" i="3"/>
  <c r="Q511" i="3"/>
  <c r="C511" i="3"/>
  <c r="Q510" i="3"/>
  <c r="C510" i="3"/>
  <c r="Q509" i="3"/>
  <c r="C509" i="3"/>
  <c r="Q508" i="3"/>
  <c r="C508" i="3"/>
  <c r="Q507" i="3"/>
  <c r="C507" i="3"/>
  <c r="Q506" i="3"/>
  <c r="C506" i="3"/>
  <c r="Q505" i="3"/>
  <c r="C505" i="3"/>
  <c r="Q504" i="3"/>
  <c r="C504" i="3"/>
  <c r="Q503" i="3"/>
  <c r="C503" i="3"/>
  <c r="Q502" i="3"/>
  <c r="C502" i="3"/>
  <c r="Q501" i="3"/>
  <c r="C501" i="3"/>
  <c r="Q500" i="3"/>
  <c r="C500" i="3"/>
  <c r="Q499" i="3"/>
  <c r="C499" i="3"/>
  <c r="Q498" i="3"/>
  <c r="C498" i="3"/>
  <c r="Q497" i="3"/>
  <c r="C497" i="3"/>
  <c r="Q496" i="3"/>
  <c r="C496" i="3"/>
  <c r="Q495" i="3"/>
  <c r="C495" i="3"/>
  <c r="Q494" i="3"/>
  <c r="C494" i="3"/>
  <c r="Q493" i="3"/>
  <c r="C493" i="3"/>
  <c r="Q492" i="3"/>
  <c r="C492" i="3"/>
  <c r="Q491" i="3"/>
  <c r="C491" i="3"/>
  <c r="Q490" i="3"/>
  <c r="C490" i="3"/>
  <c r="Q489" i="3"/>
  <c r="C489" i="3"/>
  <c r="Q488" i="3"/>
  <c r="C488" i="3"/>
  <c r="Q487" i="3"/>
  <c r="C487" i="3"/>
  <c r="Q486" i="3"/>
  <c r="C486" i="3"/>
  <c r="Q485" i="3"/>
  <c r="C485" i="3"/>
  <c r="Q484" i="3"/>
  <c r="C484" i="3"/>
  <c r="Q483" i="3"/>
  <c r="C483" i="3"/>
  <c r="Q482" i="3"/>
  <c r="C482" i="3"/>
  <c r="Q481" i="3"/>
  <c r="C481" i="3"/>
  <c r="Q480" i="3"/>
  <c r="C480" i="3"/>
  <c r="Q479" i="3"/>
  <c r="C479" i="3"/>
  <c r="Q478" i="3"/>
  <c r="C478" i="3"/>
  <c r="Q477" i="3"/>
  <c r="C477" i="3"/>
  <c r="Q476" i="3"/>
  <c r="C476" i="3"/>
  <c r="Q475" i="3"/>
  <c r="C475" i="3"/>
  <c r="Q474" i="3"/>
  <c r="C474" i="3"/>
  <c r="Q473" i="3"/>
  <c r="C473" i="3"/>
  <c r="Q472" i="3"/>
  <c r="C472" i="3"/>
  <c r="Q471" i="3"/>
  <c r="C471" i="3"/>
  <c r="Q470" i="3"/>
  <c r="C470" i="3"/>
  <c r="Q469" i="3"/>
  <c r="C469" i="3"/>
  <c r="Q468" i="3"/>
  <c r="C468" i="3"/>
  <c r="Q467" i="3"/>
  <c r="C467" i="3"/>
  <c r="Q466" i="3"/>
  <c r="C466" i="3"/>
  <c r="Q465" i="3"/>
  <c r="C465" i="3"/>
  <c r="Q464" i="3"/>
  <c r="C464" i="3"/>
  <c r="Q463" i="3"/>
  <c r="C463" i="3"/>
  <c r="Q462" i="3"/>
  <c r="C462" i="3"/>
  <c r="Q461" i="3"/>
  <c r="C461" i="3"/>
  <c r="Q460" i="3"/>
  <c r="C460" i="3"/>
  <c r="Q459" i="3"/>
  <c r="C459" i="3"/>
  <c r="Q458" i="3"/>
  <c r="C458" i="3"/>
  <c r="Q457" i="3"/>
  <c r="C457" i="3"/>
  <c r="Q456" i="3"/>
  <c r="C456" i="3"/>
  <c r="Q455" i="3"/>
  <c r="C455" i="3"/>
  <c r="Q454" i="3"/>
  <c r="C454" i="3"/>
  <c r="Q453" i="3"/>
  <c r="C453" i="3"/>
  <c r="Q452" i="3"/>
  <c r="C452" i="3"/>
  <c r="Q451" i="3"/>
  <c r="C451" i="3"/>
  <c r="Q450" i="3"/>
  <c r="C450" i="3"/>
  <c r="Q449" i="3"/>
  <c r="C449" i="3"/>
  <c r="Q448" i="3"/>
  <c r="C448" i="3"/>
  <c r="Q447" i="3"/>
  <c r="C447" i="3"/>
  <c r="Q446" i="3"/>
  <c r="C446" i="3"/>
  <c r="Q445" i="3"/>
  <c r="C445" i="3"/>
  <c r="Q444" i="3"/>
  <c r="C444" i="3"/>
  <c r="Q443" i="3"/>
  <c r="C443" i="3"/>
  <c r="Q442" i="3"/>
  <c r="C442" i="3"/>
  <c r="Q441" i="3"/>
  <c r="C441" i="3"/>
  <c r="Q440" i="3"/>
  <c r="C440" i="3"/>
  <c r="Q439" i="3"/>
  <c r="C439" i="3"/>
  <c r="Q438" i="3"/>
  <c r="C438" i="3"/>
  <c r="Q437" i="3"/>
  <c r="C437" i="3"/>
  <c r="Q436" i="3"/>
  <c r="C436" i="3"/>
  <c r="Q435" i="3"/>
  <c r="C435" i="3"/>
  <c r="Q434" i="3"/>
  <c r="C434" i="3"/>
  <c r="Q433" i="3"/>
  <c r="C433" i="3"/>
  <c r="Q432" i="3"/>
  <c r="C432" i="3"/>
  <c r="Q431" i="3"/>
  <c r="C431" i="3"/>
  <c r="Q430" i="3"/>
  <c r="C430" i="3"/>
  <c r="Q429" i="3"/>
  <c r="C429" i="3"/>
  <c r="Q428" i="3"/>
  <c r="C428" i="3"/>
  <c r="Q427" i="3"/>
  <c r="C427" i="3"/>
  <c r="Q426" i="3"/>
  <c r="C426" i="3"/>
  <c r="Q425" i="3"/>
  <c r="C425" i="3"/>
  <c r="Q424" i="3"/>
  <c r="C424" i="3"/>
  <c r="Q423" i="3"/>
  <c r="C423" i="3"/>
  <c r="Q422" i="3"/>
  <c r="C422" i="3"/>
  <c r="Q421" i="3"/>
  <c r="C421" i="3"/>
  <c r="Q420" i="3"/>
  <c r="C420" i="3"/>
  <c r="Q419" i="3"/>
  <c r="C419" i="3"/>
  <c r="Q418" i="3"/>
  <c r="C418" i="3"/>
  <c r="Q417" i="3"/>
  <c r="C417" i="3"/>
  <c r="Q416" i="3"/>
  <c r="C416" i="3"/>
  <c r="Q415" i="3"/>
  <c r="C415" i="3"/>
  <c r="Q414" i="3"/>
  <c r="C414" i="3"/>
  <c r="Q413" i="3"/>
  <c r="C413" i="3"/>
  <c r="Q412" i="3"/>
  <c r="C412" i="3"/>
  <c r="Q411" i="3"/>
  <c r="C411" i="3"/>
  <c r="Q410" i="3"/>
  <c r="C410" i="3"/>
  <c r="Q409" i="3"/>
  <c r="C409" i="3"/>
  <c r="Q408" i="3"/>
  <c r="C408" i="3"/>
  <c r="Q407" i="3"/>
  <c r="C407" i="3"/>
  <c r="Q406" i="3"/>
  <c r="C406" i="3"/>
  <c r="Q405" i="3"/>
  <c r="C405" i="3"/>
  <c r="Q404" i="3"/>
  <c r="C404" i="3"/>
  <c r="Q403" i="3"/>
  <c r="C403" i="3"/>
  <c r="Q402" i="3"/>
  <c r="C402" i="3"/>
  <c r="Q401" i="3"/>
  <c r="C401" i="3"/>
  <c r="Q400" i="3"/>
  <c r="C400" i="3"/>
  <c r="Q399" i="3"/>
  <c r="C399" i="3"/>
  <c r="Q398" i="3"/>
  <c r="C398" i="3"/>
  <c r="Q397" i="3"/>
  <c r="C397" i="3"/>
  <c r="Q396" i="3"/>
  <c r="C396" i="3"/>
  <c r="Q395" i="3"/>
  <c r="C395" i="3"/>
  <c r="Q394" i="3"/>
  <c r="C394" i="3"/>
  <c r="Q393" i="3"/>
  <c r="C393" i="3"/>
  <c r="Q392" i="3"/>
  <c r="C392" i="3"/>
  <c r="Q391" i="3"/>
  <c r="C391" i="3"/>
  <c r="Q390" i="3"/>
  <c r="C390" i="3"/>
  <c r="Q389" i="3"/>
  <c r="C389" i="3"/>
  <c r="Q388" i="3"/>
  <c r="C388" i="3"/>
  <c r="Q387" i="3"/>
  <c r="C387" i="3"/>
  <c r="Q386" i="3"/>
  <c r="C386" i="3"/>
  <c r="Q385" i="3"/>
  <c r="C385" i="3"/>
  <c r="Q384" i="3"/>
  <c r="C384" i="3"/>
  <c r="Q383" i="3"/>
  <c r="C383" i="3"/>
  <c r="Q382" i="3"/>
  <c r="C382" i="3"/>
  <c r="Q381" i="3"/>
  <c r="C381" i="3"/>
  <c r="Q380" i="3"/>
  <c r="C380" i="3"/>
  <c r="Q379" i="3"/>
  <c r="C379" i="3"/>
  <c r="Q378" i="3"/>
  <c r="C378" i="3"/>
  <c r="Q377" i="3"/>
  <c r="C377" i="3"/>
  <c r="Q376" i="3"/>
  <c r="C376" i="3"/>
  <c r="Q375" i="3"/>
  <c r="C375" i="3"/>
  <c r="Q374" i="3"/>
  <c r="C374" i="3"/>
  <c r="Q373" i="3"/>
  <c r="C373" i="3"/>
  <c r="Q372" i="3"/>
  <c r="C372" i="3"/>
  <c r="Q371" i="3"/>
  <c r="C371" i="3"/>
  <c r="Q370" i="3"/>
  <c r="C370" i="3"/>
  <c r="Q369" i="3"/>
  <c r="C369" i="3"/>
  <c r="Q368" i="3"/>
  <c r="C368" i="3"/>
  <c r="Q367" i="3"/>
  <c r="C367" i="3"/>
  <c r="Q366" i="3"/>
  <c r="C366" i="3"/>
  <c r="Q365" i="3"/>
  <c r="C365" i="3"/>
  <c r="Q364" i="3"/>
  <c r="C364" i="3"/>
  <c r="Q363" i="3"/>
  <c r="C363" i="3"/>
  <c r="Q362" i="3"/>
  <c r="C362" i="3"/>
  <c r="Q361" i="3"/>
  <c r="C361" i="3"/>
  <c r="Q360" i="3"/>
  <c r="C360" i="3"/>
  <c r="Q359" i="3"/>
  <c r="C359" i="3"/>
  <c r="Q358" i="3"/>
  <c r="C358" i="3"/>
  <c r="Q357" i="3"/>
  <c r="C357" i="3"/>
  <c r="Q356" i="3"/>
  <c r="C356" i="3"/>
  <c r="Q355" i="3"/>
  <c r="C355" i="3"/>
  <c r="Q354" i="3"/>
  <c r="C354" i="3"/>
  <c r="Q353" i="3"/>
  <c r="C353" i="3"/>
  <c r="Q352" i="3"/>
  <c r="C352" i="3"/>
  <c r="Q351" i="3"/>
  <c r="C351" i="3"/>
  <c r="Q350" i="3"/>
  <c r="C350" i="3"/>
  <c r="Q349" i="3"/>
  <c r="C349" i="3"/>
  <c r="Q348" i="3"/>
  <c r="C348" i="3"/>
  <c r="Q347" i="3"/>
  <c r="C347" i="3"/>
  <c r="Q346" i="3"/>
  <c r="C346" i="3"/>
  <c r="Q345" i="3"/>
  <c r="C345" i="3"/>
  <c r="Q344" i="3"/>
  <c r="C344" i="3"/>
  <c r="Q343" i="3"/>
  <c r="C343" i="3"/>
  <c r="Q342" i="3"/>
  <c r="C342" i="3"/>
  <c r="Q341" i="3"/>
  <c r="C341" i="3"/>
  <c r="Q340" i="3"/>
  <c r="C340" i="3"/>
  <c r="Q339" i="3"/>
  <c r="C339" i="3"/>
  <c r="Q338" i="3"/>
  <c r="C338" i="3"/>
  <c r="Q337" i="3"/>
  <c r="C337" i="3"/>
  <c r="Q336" i="3"/>
  <c r="C336" i="3"/>
  <c r="Q335" i="3"/>
  <c r="C335" i="3"/>
  <c r="Q334" i="3"/>
  <c r="C334" i="3"/>
  <c r="Q333" i="3"/>
  <c r="C333" i="3"/>
  <c r="Q332" i="3"/>
  <c r="C332" i="3"/>
  <c r="Q331" i="3"/>
  <c r="C331" i="3"/>
  <c r="Q330" i="3"/>
  <c r="C330" i="3"/>
  <c r="Q329" i="3"/>
  <c r="C329" i="3"/>
  <c r="Q328" i="3"/>
  <c r="C328" i="3"/>
  <c r="Q327" i="3"/>
  <c r="C327" i="3"/>
  <c r="Q326" i="3"/>
  <c r="C326" i="3"/>
  <c r="Q325" i="3"/>
  <c r="C325" i="3"/>
  <c r="Q324" i="3"/>
  <c r="C324" i="3"/>
  <c r="Q323" i="3"/>
  <c r="C323" i="3"/>
  <c r="Q322" i="3"/>
  <c r="C322" i="3"/>
  <c r="Q321" i="3"/>
  <c r="C321" i="3"/>
  <c r="Q320" i="3"/>
  <c r="C320" i="3"/>
  <c r="Q319" i="3"/>
  <c r="C319" i="3"/>
  <c r="Q318" i="3"/>
  <c r="C318" i="3"/>
  <c r="Q317" i="3"/>
  <c r="C317" i="3"/>
  <c r="Q316" i="3"/>
  <c r="C316" i="3"/>
  <c r="Q315" i="3"/>
  <c r="C315" i="3"/>
  <c r="Q314" i="3"/>
  <c r="C314" i="3"/>
  <c r="Q313" i="3"/>
  <c r="C313" i="3"/>
  <c r="Q312" i="3"/>
  <c r="C312" i="3"/>
  <c r="Q311" i="3"/>
  <c r="C311" i="3"/>
  <c r="Q310" i="3"/>
  <c r="C310" i="3"/>
  <c r="Q309" i="3"/>
  <c r="C309" i="3"/>
  <c r="Q308" i="3"/>
  <c r="C308" i="3"/>
  <c r="Q307" i="3"/>
  <c r="C307" i="3"/>
  <c r="Q306" i="3"/>
  <c r="C306" i="3"/>
  <c r="Q305" i="3"/>
  <c r="C305" i="3"/>
  <c r="Q304" i="3"/>
  <c r="C304" i="3"/>
  <c r="Q303" i="3"/>
  <c r="C303" i="3"/>
  <c r="Q302" i="3"/>
  <c r="C302" i="3"/>
  <c r="Q301" i="3"/>
  <c r="C301" i="3"/>
  <c r="Q300" i="3"/>
  <c r="C300" i="3"/>
  <c r="Q299" i="3"/>
  <c r="C299" i="3"/>
  <c r="Q298" i="3"/>
  <c r="C298" i="3"/>
  <c r="Q297" i="3"/>
  <c r="C297" i="3"/>
  <c r="Q296" i="3"/>
  <c r="C296" i="3"/>
  <c r="Q295" i="3"/>
  <c r="C295" i="3"/>
  <c r="Q294" i="3"/>
  <c r="C294" i="3"/>
  <c r="Q293" i="3"/>
  <c r="C293" i="3"/>
  <c r="Q292" i="3"/>
  <c r="C292" i="3"/>
  <c r="Q291" i="3"/>
  <c r="C291" i="3"/>
  <c r="Q290" i="3"/>
  <c r="C290" i="3"/>
  <c r="Q289" i="3"/>
  <c r="C289" i="3"/>
  <c r="Q288" i="3"/>
  <c r="C288" i="3"/>
  <c r="Q287" i="3"/>
  <c r="C287" i="3"/>
  <c r="Q286" i="3"/>
  <c r="C286" i="3"/>
  <c r="Q285" i="3"/>
  <c r="C285" i="3"/>
  <c r="Q284" i="3"/>
  <c r="C284" i="3"/>
  <c r="Q283" i="3"/>
  <c r="C283" i="3"/>
  <c r="Q282" i="3"/>
  <c r="C282" i="3"/>
  <c r="Q281" i="3"/>
  <c r="C281" i="3"/>
  <c r="Q280" i="3"/>
  <c r="C280" i="3"/>
  <c r="Q279" i="3"/>
  <c r="C279" i="3"/>
  <c r="Q278" i="3"/>
  <c r="C278" i="3"/>
  <c r="Q277" i="3"/>
  <c r="C277" i="3"/>
  <c r="Q276" i="3"/>
  <c r="C276" i="3"/>
  <c r="Q275" i="3"/>
  <c r="C275" i="3"/>
  <c r="Q274" i="3"/>
  <c r="C274" i="3"/>
  <c r="Q273" i="3"/>
  <c r="C273" i="3"/>
  <c r="Q272" i="3"/>
  <c r="C272" i="3"/>
  <c r="Q271" i="3"/>
  <c r="C271" i="3"/>
  <c r="Q270" i="3"/>
  <c r="C270" i="3"/>
  <c r="Q269" i="3"/>
  <c r="C269" i="3"/>
  <c r="Q268" i="3"/>
  <c r="C268" i="3"/>
  <c r="Q267" i="3"/>
  <c r="C267" i="3"/>
  <c r="Q266" i="3"/>
  <c r="C266" i="3"/>
  <c r="Q265" i="3"/>
  <c r="C265" i="3"/>
  <c r="Q264" i="3"/>
  <c r="C264" i="3"/>
  <c r="Q263" i="3"/>
  <c r="C263" i="3"/>
  <c r="Q262" i="3"/>
  <c r="C262" i="3"/>
  <c r="Q261" i="3"/>
  <c r="C261" i="3"/>
  <c r="Q260" i="3"/>
  <c r="C260" i="3"/>
  <c r="Q259" i="3"/>
  <c r="C259" i="3"/>
  <c r="Q258" i="3"/>
  <c r="C258" i="3"/>
  <c r="Q257" i="3"/>
  <c r="C257" i="3"/>
  <c r="Q256" i="3"/>
  <c r="C256" i="3"/>
  <c r="Q255" i="3"/>
  <c r="C255" i="3"/>
  <c r="Q254" i="3"/>
  <c r="C254" i="3"/>
  <c r="Q253" i="3"/>
  <c r="C253" i="3"/>
  <c r="Q252" i="3"/>
  <c r="C252" i="3"/>
  <c r="Q251" i="3"/>
  <c r="C251" i="3"/>
  <c r="Q250" i="3"/>
  <c r="C250" i="3"/>
  <c r="Q249" i="3"/>
  <c r="C249" i="3"/>
  <c r="Q248" i="3"/>
  <c r="C248" i="3"/>
  <c r="Q247" i="3"/>
  <c r="C247" i="3"/>
  <c r="Q246" i="3"/>
  <c r="C246" i="3"/>
  <c r="Q245" i="3"/>
  <c r="C245" i="3"/>
  <c r="Q244" i="3"/>
  <c r="C244" i="3"/>
  <c r="Q243" i="3"/>
  <c r="C243" i="3"/>
  <c r="Q242" i="3"/>
  <c r="C242" i="3"/>
  <c r="Q241" i="3"/>
  <c r="C241" i="3"/>
  <c r="Q240" i="3"/>
  <c r="C240" i="3"/>
  <c r="Q239" i="3"/>
  <c r="C239" i="3"/>
  <c r="Q238" i="3"/>
  <c r="C238" i="3"/>
  <c r="Q237" i="3"/>
  <c r="C237" i="3"/>
  <c r="Q236" i="3"/>
  <c r="C236" i="3"/>
  <c r="Q235" i="3"/>
  <c r="C235" i="3"/>
  <c r="Q234" i="3"/>
  <c r="C234" i="3"/>
  <c r="Q233" i="3"/>
  <c r="C233" i="3"/>
  <c r="Q232" i="3"/>
  <c r="C232" i="3"/>
  <c r="Q231" i="3"/>
  <c r="C231" i="3"/>
  <c r="Q230" i="3"/>
  <c r="C230" i="3"/>
  <c r="Q229" i="3"/>
  <c r="C229" i="3"/>
  <c r="Q228" i="3"/>
  <c r="C228" i="3"/>
  <c r="Q227" i="3"/>
  <c r="C227" i="3"/>
  <c r="Q226" i="3"/>
  <c r="C226" i="3"/>
  <c r="Q225" i="3"/>
  <c r="C225" i="3"/>
  <c r="Q224" i="3"/>
  <c r="C224" i="3"/>
  <c r="Q223" i="3"/>
  <c r="C223" i="3"/>
  <c r="Q222" i="3"/>
  <c r="C222" i="3"/>
  <c r="Q221" i="3"/>
  <c r="C221" i="3"/>
  <c r="Q220" i="3"/>
  <c r="C220" i="3"/>
  <c r="Q219" i="3"/>
  <c r="C219" i="3"/>
  <c r="Q218" i="3"/>
  <c r="C218" i="3"/>
  <c r="Q217" i="3"/>
  <c r="C217" i="3"/>
  <c r="Q216" i="3"/>
  <c r="C216" i="3"/>
  <c r="Q215" i="3"/>
  <c r="C215" i="3"/>
  <c r="Q214" i="3"/>
  <c r="C214" i="3"/>
  <c r="Q213" i="3"/>
  <c r="C213" i="3"/>
  <c r="Q212" i="3"/>
  <c r="C212" i="3"/>
  <c r="Q211" i="3"/>
  <c r="C211" i="3"/>
  <c r="Q210" i="3"/>
  <c r="C210" i="3"/>
  <c r="Q209" i="3"/>
  <c r="C209" i="3"/>
  <c r="Q208" i="3"/>
  <c r="C208" i="3"/>
  <c r="Q207" i="3"/>
  <c r="C207" i="3"/>
  <c r="Q206" i="3"/>
  <c r="C206" i="3"/>
  <c r="Q205" i="3"/>
  <c r="C205" i="3"/>
  <c r="Q204" i="3"/>
  <c r="C204" i="3"/>
  <c r="Q203" i="3"/>
  <c r="C203" i="3"/>
  <c r="Q202" i="3"/>
  <c r="C202" i="3"/>
  <c r="Q201" i="3"/>
  <c r="C201" i="3"/>
  <c r="Q200" i="3"/>
  <c r="C200" i="3"/>
  <c r="Q199" i="3"/>
  <c r="C199" i="3"/>
  <c r="Q198" i="3"/>
  <c r="C198" i="3"/>
  <c r="Q197" i="3"/>
  <c r="C197" i="3"/>
  <c r="Q196" i="3"/>
  <c r="C196" i="3"/>
  <c r="Q195" i="3"/>
  <c r="C195" i="3"/>
  <c r="Q194" i="3"/>
  <c r="C194" i="3"/>
  <c r="Q193" i="3"/>
  <c r="C193" i="3"/>
  <c r="Q192" i="3"/>
  <c r="C192" i="3"/>
  <c r="Q191" i="3"/>
  <c r="C191" i="3"/>
  <c r="Q190" i="3"/>
  <c r="C190" i="3"/>
  <c r="Q189" i="3"/>
  <c r="C189" i="3"/>
  <c r="Q188" i="3"/>
  <c r="C188" i="3"/>
  <c r="Q187" i="3"/>
  <c r="C187" i="3"/>
  <c r="Q186" i="3"/>
  <c r="C186" i="3"/>
  <c r="Q185" i="3"/>
  <c r="C185" i="3"/>
  <c r="Q184" i="3"/>
  <c r="C184" i="3"/>
  <c r="Q183" i="3"/>
  <c r="C183" i="3"/>
  <c r="Q182" i="3"/>
  <c r="C182" i="3"/>
  <c r="Q181" i="3"/>
  <c r="C181" i="3"/>
  <c r="Q180" i="3"/>
  <c r="C180" i="3"/>
  <c r="Q179" i="3"/>
  <c r="C179" i="3"/>
  <c r="Q178" i="3"/>
  <c r="C178" i="3"/>
  <c r="Q177" i="3"/>
  <c r="C177" i="3"/>
  <c r="Q176" i="3"/>
  <c r="C176" i="3"/>
  <c r="Q175" i="3"/>
  <c r="C175" i="3"/>
  <c r="Q174" i="3"/>
  <c r="C174" i="3"/>
  <c r="Q173" i="3"/>
  <c r="C173" i="3"/>
  <c r="Q172" i="3"/>
  <c r="C172" i="3"/>
  <c r="Q171" i="3"/>
  <c r="C171" i="3"/>
  <c r="Q170" i="3"/>
  <c r="C170" i="3"/>
  <c r="Q169" i="3"/>
  <c r="C169" i="3"/>
  <c r="Q168" i="3"/>
  <c r="C168" i="3"/>
  <c r="Q167" i="3"/>
  <c r="C167" i="3"/>
  <c r="Q166" i="3"/>
  <c r="C166" i="3"/>
  <c r="Q165" i="3"/>
  <c r="C165" i="3"/>
  <c r="Q164" i="3"/>
  <c r="C164" i="3"/>
  <c r="Q163" i="3"/>
  <c r="C163" i="3"/>
  <c r="Q162" i="3"/>
  <c r="C162" i="3"/>
  <c r="Q161" i="3"/>
  <c r="C161" i="3"/>
  <c r="Q160" i="3"/>
  <c r="C160" i="3"/>
  <c r="Q159" i="3"/>
  <c r="C159" i="3"/>
  <c r="Q158" i="3"/>
  <c r="C158" i="3"/>
  <c r="Q157" i="3"/>
  <c r="C157" i="3"/>
  <c r="Q156" i="3"/>
  <c r="C156" i="3"/>
  <c r="Q155" i="3"/>
  <c r="C155" i="3"/>
  <c r="Q154" i="3"/>
  <c r="C154" i="3"/>
  <c r="Q153" i="3"/>
  <c r="C153" i="3"/>
  <c r="Q152" i="3"/>
  <c r="C152" i="3"/>
  <c r="Q151" i="3"/>
  <c r="C151" i="3"/>
  <c r="Q150" i="3"/>
  <c r="C150" i="3"/>
  <c r="Q149" i="3"/>
  <c r="C149" i="3"/>
  <c r="Q148" i="3"/>
  <c r="C148" i="3"/>
  <c r="Q147" i="3"/>
  <c r="C147" i="3"/>
  <c r="Q146" i="3"/>
  <c r="C146" i="3"/>
  <c r="Q145" i="3"/>
  <c r="C145" i="3"/>
  <c r="Q144" i="3"/>
  <c r="C144" i="3"/>
  <c r="Q143" i="3"/>
  <c r="C143" i="3"/>
  <c r="Q142" i="3"/>
  <c r="C142" i="3"/>
  <c r="Q141" i="3"/>
  <c r="C141" i="3"/>
  <c r="Q140" i="3"/>
  <c r="C140" i="3"/>
  <c r="Q139" i="3"/>
  <c r="C139" i="3"/>
  <c r="Q138" i="3"/>
  <c r="C138" i="3"/>
  <c r="Q137" i="3"/>
  <c r="C137" i="3"/>
  <c r="Q136" i="3"/>
  <c r="C136" i="3"/>
  <c r="Q135" i="3"/>
  <c r="C135" i="3"/>
  <c r="Q134" i="3"/>
  <c r="C134" i="3"/>
  <c r="Q133" i="3"/>
  <c r="C133" i="3"/>
  <c r="Q132" i="3"/>
  <c r="C132" i="3"/>
  <c r="Q131" i="3"/>
  <c r="C131" i="3"/>
  <c r="Q130" i="3"/>
  <c r="C130" i="3"/>
  <c r="Q129" i="3"/>
  <c r="C129" i="3"/>
  <c r="Q128" i="3"/>
  <c r="C128" i="3"/>
  <c r="Q127" i="3"/>
  <c r="C127" i="3"/>
  <c r="Q126" i="3"/>
  <c r="C126" i="3"/>
  <c r="Q125" i="3"/>
  <c r="C125" i="3"/>
  <c r="Q124" i="3"/>
  <c r="C124" i="3"/>
  <c r="Q123" i="3"/>
  <c r="C123" i="3"/>
  <c r="Q122" i="3"/>
  <c r="C122" i="3"/>
  <c r="Q121" i="3"/>
  <c r="C121" i="3"/>
  <c r="Q120" i="3"/>
  <c r="C120" i="3"/>
  <c r="Q119" i="3"/>
  <c r="C119" i="3"/>
  <c r="Q118" i="3"/>
  <c r="C118" i="3"/>
  <c r="Q117" i="3"/>
  <c r="C117" i="3"/>
  <c r="Q116" i="3"/>
  <c r="C116" i="3"/>
  <c r="Q115" i="3"/>
  <c r="C115" i="3"/>
  <c r="Q114" i="3"/>
  <c r="C114" i="3"/>
  <c r="Q113" i="3"/>
  <c r="C113" i="3"/>
  <c r="Q112" i="3"/>
  <c r="C112" i="3"/>
  <c r="Q111" i="3"/>
  <c r="C111" i="3"/>
  <c r="Q110" i="3"/>
  <c r="C110" i="3"/>
  <c r="Q109" i="3"/>
  <c r="C109" i="3"/>
  <c r="Q108" i="3"/>
  <c r="C108" i="3"/>
  <c r="Q107" i="3"/>
  <c r="C107" i="3"/>
  <c r="Q106" i="3"/>
  <c r="C106" i="3"/>
  <c r="Q105" i="3"/>
  <c r="C105" i="3"/>
  <c r="Q104" i="3"/>
  <c r="C104" i="3"/>
  <c r="Q103" i="3"/>
  <c r="C103" i="3"/>
  <c r="Q102" i="3"/>
  <c r="C102" i="3"/>
  <c r="Q101" i="3"/>
  <c r="C101" i="3"/>
  <c r="Q100" i="3"/>
  <c r="C100" i="3"/>
  <c r="Q99" i="3"/>
  <c r="C99" i="3"/>
  <c r="Q98" i="3"/>
  <c r="C98" i="3"/>
  <c r="Q97" i="3"/>
  <c r="C97" i="3"/>
  <c r="Q96" i="3"/>
  <c r="C96" i="3"/>
  <c r="Q95" i="3"/>
  <c r="C95" i="3"/>
  <c r="Q94" i="3"/>
  <c r="C94" i="3"/>
  <c r="Q93" i="3"/>
  <c r="C93" i="3"/>
  <c r="Q92" i="3"/>
  <c r="C92" i="3"/>
  <c r="Q91" i="3"/>
  <c r="C91" i="3"/>
  <c r="Q90" i="3"/>
  <c r="C90" i="3"/>
  <c r="Q89" i="3"/>
  <c r="C89" i="3"/>
  <c r="Q88" i="3"/>
  <c r="C88" i="3"/>
  <c r="Q87" i="3"/>
  <c r="C87" i="3"/>
  <c r="Q86" i="3"/>
  <c r="C86" i="3"/>
  <c r="Q85" i="3"/>
  <c r="C85" i="3"/>
  <c r="Q84" i="3"/>
  <c r="C84" i="3"/>
  <c r="Q83" i="3"/>
  <c r="C83" i="3"/>
  <c r="Q82" i="3"/>
  <c r="C82" i="3"/>
  <c r="Q81" i="3"/>
  <c r="C81" i="3"/>
  <c r="Q80" i="3"/>
  <c r="C80" i="3"/>
  <c r="Q79" i="3"/>
  <c r="C79" i="3"/>
  <c r="Q78" i="3"/>
  <c r="C78" i="3"/>
  <c r="Q77" i="3"/>
  <c r="C77" i="3"/>
  <c r="Q76" i="3"/>
  <c r="C76" i="3"/>
  <c r="Q75" i="3"/>
  <c r="C75" i="3"/>
  <c r="Q74" i="3"/>
  <c r="C74" i="3"/>
  <c r="Q73" i="3"/>
  <c r="C73" i="3"/>
  <c r="Q72" i="3"/>
  <c r="C72" i="3"/>
  <c r="Q71" i="3"/>
  <c r="C71" i="3"/>
  <c r="Q70" i="3"/>
  <c r="C70" i="3"/>
  <c r="Q69" i="3"/>
  <c r="C69" i="3"/>
  <c r="Q68" i="3"/>
  <c r="C68" i="3"/>
  <c r="Q67" i="3"/>
  <c r="C67" i="3"/>
  <c r="Q66" i="3"/>
  <c r="C66" i="3"/>
  <c r="Q65" i="3"/>
  <c r="C65" i="3"/>
  <c r="Q64" i="3"/>
  <c r="C64" i="3"/>
  <c r="Q63" i="3"/>
  <c r="C63" i="3"/>
  <c r="Q62" i="3"/>
  <c r="C62" i="3"/>
  <c r="Q61" i="3"/>
  <c r="C61" i="3"/>
  <c r="Q60" i="3"/>
  <c r="C60" i="3"/>
  <c r="Q59" i="3"/>
  <c r="C59" i="3"/>
  <c r="Q58" i="3"/>
  <c r="C58" i="3"/>
  <c r="Q57" i="3"/>
  <c r="C57" i="3"/>
  <c r="Q56" i="3"/>
  <c r="C56" i="3"/>
  <c r="Q55" i="3"/>
  <c r="C55" i="3"/>
  <c r="Q54" i="3"/>
  <c r="C54" i="3"/>
  <c r="Q53" i="3"/>
  <c r="C53" i="3"/>
  <c r="Q52" i="3"/>
  <c r="C52" i="3"/>
  <c r="Q51" i="3"/>
  <c r="C51" i="3"/>
  <c r="Q50" i="3"/>
  <c r="C50" i="3"/>
  <c r="Q49" i="3"/>
  <c r="C49" i="3"/>
  <c r="Q48" i="3"/>
  <c r="C48" i="3"/>
  <c r="Q47" i="3"/>
  <c r="C47" i="3"/>
  <c r="Q46" i="3"/>
  <c r="C46" i="3"/>
  <c r="Q45" i="3"/>
  <c r="C45" i="3"/>
  <c r="Q44" i="3"/>
  <c r="C44" i="3"/>
  <c r="Q43" i="3"/>
  <c r="C43" i="3"/>
  <c r="Q42" i="3"/>
  <c r="C42" i="3"/>
  <c r="Q41" i="3"/>
  <c r="C41" i="3"/>
  <c r="Q40" i="3"/>
  <c r="C40" i="3"/>
  <c r="Q39" i="3"/>
  <c r="C39" i="3"/>
  <c r="Q38" i="3"/>
  <c r="C38" i="3"/>
  <c r="Q37" i="3"/>
  <c r="C37" i="3"/>
  <c r="Q36" i="3"/>
  <c r="C36" i="3"/>
  <c r="Q35" i="3"/>
  <c r="C35" i="3"/>
  <c r="Q34" i="3"/>
  <c r="C34" i="3"/>
  <c r="Q33" i="3"/>
  <c r="C33" i="3"/>
  <c r="Q32" i="3"/>
  <c r="C32" i="3"/>
  <c r="Q31" i="3"/>
  <c r="C31" i="3"/>
  <c r="Q30" i="3"/>
  <c r="C30" i="3"/>
  <c r="Q29" i="3"/>
  <c r="C29" i="3"/>
  <c r="Q28" i="3"/>
  <c r="C28" i="3"/>
  <c r="Q27" i="3"/>
  <c r="C27" i="3"/>
  <c r="Q26" i="3"/>
  <c r="C26" i="3"/>
  <c r="Q25" i="3"/>
  <c r="C25" i="3"/>
  <c r="Q24" i="3"/>
  <c r="C24" i="3"/>
  <c r="Q23" i="3"/>
  <c r="C23" i="3"/>
  <c r="Q22" i="3"/>
  <c r="C22" i="3"/>
  <c r="Q21" i="3"/>
  <c r="C21" i="3"/>
  <c r="Q20" i="3"/>
  <c r="C20" i="3"/>
  <c r="Q19" i="3"/>
  <c r="C19" i="3"/>
  <c r="Q18" i="3"/>
  <c r="C18" i="3"/>
  <c r="Q17" i="3"/>
  <c r="C17" i="3"/>
  <c r="Q16" i="3"/>
  <c r="C16" i="3"/>
  <c r="Q15" i="3"/>
  <c r="C15" i="3"/>
  <c r="Q14" i="3"/>
  <c r="C14" i="3"/>
  <c r="Q13" i="3"/>
  <c r="C13" i="3"/>
  <c r="AB12" i="3"/>
  <c r="Q12" i="3"/>
  <c r="C12" i="3"/>
  <c r="Q11" i="3"/>
  <c r="C11" i="3"/>
  <c r="Q10" i="3"/>
  <c r="C10" i="3"/>
  <c r="Q9" i="3"/>
  <c r="C9" i="3"/>
  <c r="X8" i="3"/>
  <c r="Q8" i="3"/>
  <c r="C8" i="3"/>
  <c r="Q7" i="3"/>
  <c r="C7" i="3"/>
  <c r="Q6" i="3"/>
  <c r="C6" i="3"/>
  <c r="Q5" i="3"/>
  <c r="E5" i="3"/>
  <c r="C5" i="3"/>
  <c r="Q4" i="3"/>
  <c r="X13" i="3" s="1"/>
  <c r="P4" i="3"/>
  <c r="G4" i="3"/>
  <c r="F4" i="3"/>
  <c r="X3" i="3" a="1"/>
  <c r="X3" i="3" s="1"/>
  <c r="D8" i="4" s="1"/>
  <c r="M3" i="3"/>
  <c r="X2" i="3"/>
  <c r="D7" i="4" s="1"/>
  <c r="D20" i="4" s="1"/>
  <c r="D13" i="4" s="1"/>
  <c r="Q603" i="2"/>
  <c r="C603" i="2"/>
  <c r="Q602" i="2"/>
  <c r="C602" i="2"/>
  <c r="Q601" i="2"/>
  <c r="C601" i="2"/>
  <c r="Q600" i="2"/>
  <c r="C600" i="2"/>
  <c r="Q599" i="2"/>
  <c r="C599" i="2"/>
  <c r="Q598" i="2"/>
  <c r="C598" i="2"/>
  <c r="Q597" i="2"/>
  <c r="C597" i="2"/>
  <c r="Q596" i="2"/>
  <c r="C596" i="2"/>
  <c r="Q595" i="2"/>
  <c r="C595" i="2"/>
  <c r="Q594" i="2"/>
  <c r="C594" i="2"/>
  <c r="Q593" i="2"/>
  <c r="C593" i="2"/>
  <c r="Q592" i="2"/>
  <c r="C592" i="2"/>
  <c r="Q591" i="2"/>
  <c r="C591" i="2"/>
  <c r="Q590" i="2"/>
  <c r="C590" i="2"/>
  <c r="Q589" i="2"/>
  <c r="C589" i="2"/>
  <c r="Q588" i="2"/>
  <c r="C588" i="2"/>
  <c r="Q587" i="2"/>
  <c r="C587" i="2"/>
  <c r="Q586" i="2"/>
  <c r="C586" i="2"/>
  <c r="Q585" i="2"/>
  <c r="C585" i="2"/>
  <c r="Q584" i="2"/>
  <c r="C584" i="2"/>
  <c r="Q583" i="2"/>
  <c r="C583" i="2"/>
  <c r="Q582" i="2"/>
  <c r="C582" i="2"/>
  <c r="Q581" i="2"/>
  <c r="C581" i="2"/>
  <c r="Q580" i="2"/>
  <c r="C580" i="2"/>
  <c r="Q579" i="2"/>
  <c r="C579" i="2"/>
  <c r="Q578" i="2"/>
  <c r="C578" i="2"/>
  <c r="Q577" i="2"/>
  <c r="C577" i="2"/>
  <c r="Q576" i="2"/>
  <c r="C576" i="2"/>
  <c r="Q575" i="2"/>
  <c r="C575" i="2"/>
  <c r="Q574" i="2"/>
  <c r="C574" i="2"/>
  <c r="Q573" i="2"/>
  <c r="C573" i="2"/>
  <c r="Q572" i="2"/>
  <c r="C572" i="2"/>
  <c r="Q571" i="2"/>
  <c r="C571" i="2"/>
  <c r="Q570" i="2"/>
  <c r="C570" i="2"/>
  <c r="Q569" i="2"/>
  <c r="C569" i="2"/>
  <c r="Q568" i="2"/>
  <c r="C568" i="2"/>
  <c r="Q567" i="2"/>
  <c r="C567" i="2"/>
  <c r="Q566" i="2"/>
  <c r="C566" i="2"/>
  <c r="Q565" i="2"/>
  <c r="C565" i="2"/>
  <c r="Q564" i="2"/>
  <c r="C564" i="2"/>
  <c r="Q563" i="2"/>
  <c r="C563" i="2"/>
  <c r="Q562" i="2"/>
  <c r="C562" i="2"/>
  <c r="Q561" i="2"/>
  <c r="C561" i="2"/>
  <c r="Q560" i="2"/>
  <c r="C560" i="2"/>
  <c r="Q559" i="2"/>
  <c r="C559" i="2"/>
  <c r="Q558" i="2"/>
  <c r="C558" i="2"/>
  <c r="Q557" i="2"/>
  <c r="C557" i="2"/>
  <c r="Q556" i="2"/>
  <c r="C556" i="2"/>
  <c r="Q555" i="2"/>
  <c r="C555" i="2"/>
  <c r="Q554" i="2"/>
  <c r="C554" i="2"/>
  <c r="Q553" i="2"/>
  <c r="C553" i="2"/>
  <c r="Q552" i="2"/>
  <c r="C552" i="2"/>
  <c r="Q551" i="2"/>
  <c r="C551" i="2"/>
  <c r="Q550" i="2"/>
  <c r="C550" i="2"/>
  <c r="Q549" i="2"/>
  <c r="C549" i="2"/>
  <c r="Q548" i="2"/>
  <c r="C548" i="2"/>
  <c r="Q547" i="2"/>
  <c r="C547" i="2"/>
  <c r="Q546" i="2"/>
  <c r="C546" i="2"/>
  <c r="Q545" i="2"/>
  <c r="C545" i="2"/>
  <c r="Q544" i="2"/>
  <c r="C544" i="2"/>
  <c r="Q543" i="2"/>
  <c r="C543" i="2"/>
  <c r="Q542" i="2"/>
  <c r="C542" i="2"/>
  <c r="Q541" i="2"/>
  <c r="C541" i="2"/>
  <c r="Q540" i="2"/>
  <c r="C540" i="2"/>
  <c r="Q539" i="2"/>
  <c r="C539" i="2"/>
  <c r="Q538" i="2"/>
  <c r="C538" i="2"/>
  <c r="Q537" i="2"/>
  <c r="C537" i="2"/>
  <c r="Q536" i="2"/>
  <c r="C536" i="2"/>
  <c r="Q535" i="2"/>
  <c r="C535" i="2"/>
  <c r="Q534" i="2"/>
  <c r="C534" i="2"/>
  <c r="Q533" i="2"/>
  <c r="C533" i="2"/>
  <c r="Q532" i="2"/>
  <c r="C532" i="2"/>
  <c r="Q531" i="2"/>
  <c r="C531" i="2"/>
  <c r="Q530" i="2"/>
  <c r="C530" i="2"/>
  <c r="Q529" i="2"/>
  <c r="C529" i="2"/>
  <c r="Q528" i="2"/>
  <c r="C528" i="2"/>
  <c r="Q527" i="2"/>
  <c r="C527" i="2"/>
  <c r="Q526" i="2"/>
  <c r="C526" i="2"/>
  <c r="Q525" i="2"/>
  <c r="C525" i="2"/>
  <c r="Q524" i="2"/>
  <c r="C524" i="2"/>
  <c r="Q523" i="2"/>
  <c r="C523" i="2"/>
  <c r="Q522" i="2"/>
  <c r="C522" i="2"/>
  <c r="Q521" i="2"/>
  <c r="C521" i="2"/>
  <c r="Q520" i="2"/>
  <c r="C520" i="2"/>
  <c r="Q519" i="2"/>
  <c r="C519" i="2"/>
  <c r="Q518" i="2"/>
  <c r="C518" i="2"/>
  <c r="Q517" i="2"/>
  <c r="C517" i="2"/>
  <c r="Q516" i="2"/>
  <c r="C516" i="2"/>
  <c r="Q515" i="2"/>
  <c r="C515" i="2"/>
  <c r="Q514" i="2"/>
  <c r="C514" i="2"/>
  <c r="Q513" i="2"/>
  <c r="C513" i="2"/>
  <c r="Q512" i="2"/>
  <c r="C512" i="2"/>
  <c r="Q511" i="2"/>
  <c r="C511" i="2"/>
  <c r="Q510" i="2"/>
  <c r="C510" i="2"/>
  <c r="Q509" i="2"/>
  <c r="C509" i="2"/>
  <c r="Q508" i="2"/>
  <c r="C508" i="2"/>
  <c r="Q507" i="2"/>
  <c r="C507" i="2"/>
  <c r="Q506" i="2"/>
  <c r="C506" i="2"/>
  <c r="Q505" i="2"/>
  <c r="C505" i="2"/>
  <c r="Q504" i="2"/>
  <c r="C504" i="2"/>
  <c r="Q503" i="2"/>
  <c r="C503" i="2"/>
  <c r="Q502" i="2"/>
  <c r="C502" i="2"/>
  <c r="Q501" i="2"/>
  <c r="C501" i="2"/>
  <c r="Q500" i="2"/>
  <c r="C500" i="2"/>
  <c r="Q499" i="2"/>
  <c r="C499" i="2"/>
  <c r="Q498" i="2"/>
  <c r="C498" i="2"/>
  <c r="Q497" i="2"/>
  <c r="C497" i="2"/>
  <c r="Q496" i="2"/>
  <c r="C496" i="2"/>
  <c r="Q495" i="2"/>
  <c r="C495" i="2"/>
  <c r="Q494" i="2"/>
  <c r="C494" i="2"/>
  <c r="Q493" i="2"/>
  <c r="C493" i="2"/>
  <c r="Q492" i="2"/>
  <c r="C492" i="2"/>
  <c r="Q491" i="2"/>
  <c r="C491" i="2"/>
  <c r="Q490" i="2"/>
  <c r="C490" i="2"/>
  <c r="Q489" i="2"/>
  <c r="C489" i="2"/>
  <c r="Q488" i="2"/>
  <c r="C488" i="2"/>
  <c r="Q487" i="2"/>
  <c r="C487" i="2"/>
  <c r="Q486" i="2"/>
  <c r="C486" i="2"/>
  <c r="Q485" i="2"/>
  <c r="C485" i="2"/>
  <c r="Q484" i="2"/>
  <c r="C484" i="2"/>
  <c r="Q483" i="2"/>
  <c r="C483" i="2"/>
  <c r="Q482" i="2"/>
  <c r="C482" i="2"/>
  <c r="Q481" i="2"/>
  <c r="C481" i="2"/>
  <c r="Q480" i="2"/>
  <c r="C480" i="2"/>
  <c r="Q479" i="2"/>
  <c r="C479" i="2"/>
  <c r="Q478" i="2"/>
  <c r="C478" i="2"/>
  <c r="Q477" i="2"/>
  <c r="C477" i="2"/>
  <c r="Q476" i="2"/>
  <c r="C476" i="2"/>
  <c r="Q475" i="2"/>
  <c r="C475" i="2"/>
  <c r="Q474" i="2"/>
  <c r="C474" i="2"/>
  <c r="Q473" i="2"/>
  <c r="C473" i="2"/>
  <c r="Q472" i="2"/>
  <c r="C472" i="2"/>
  <c r="Q471" i="2"/>
  <c r="C471" i="2"/>
  <c r="Q470" i="2"/>
  <c r="C470" i="2"/>
  <c r="Q469" i="2"/>
  <c r="C469" i="2"/>
  <c r="Q468" i="2"/>
  <c r="C468" i="2"/>
  <c r="Q467" i="2"/>
  <c r="C467" i="2"/>
  <c r="Q466" i="2"/>
  <c r="C466" i="2"/>
  <c r="Q465" i="2"/>
  <c r="C465" i="2"/>
  <c r="Q464" i="2"/>
  <c r="C464" i="2"/>
  <c r="Q463" i="2"/>
  <c r="C463" i="2"/>
  <c r="Q462" i="2"/>
  <c r="C462" i="2"/>
  <c r="Q461" i="2"/>
  <c r="C461" i="2"/>
  <c r="Q460" i="2"/>
  <c r="C460" i="2"/>
  <c r="Q459" i="2"/>
  <c r="C459" i="2"/>
  <c r="Q458" i="2"/>
  <c r="C458" i="2"/>
  <c r="Q457" i="2"/>
  <c r="C457" i="2"/>
  <c r="Q456" i="2"/>
  <c r="C456" i="2"/>
  <c r="Q455" i="2"/>
  <c r="C455" i="2"/>
  <c r="Q454" i="2"/>
  <c r="C454" i="2"/>
  <c r="Q453" i="2"/>
  <c r="C453" i="2"/>
  <c r="Q452" i="2"/>
  <c r="C452" i="2"/>
  <c r="Q451" i="2"/>
  <c r="C451" i="2"/>
  <c r="Q450" i="2"/>
  <c r="C450" i="2"/>
  <c r="Q449" i="2"/>
  <c r="C449" i="2"/>
  <c r="Q448" i="2"/>
  <c r="C448" i="2"/>
  <c r="Q447" i="2"/>
  <c r="C447" i="2"/>
  <c r="Q446" i="2"/>
  <c r="C446" i="2"/>
  <c r="Q445" i="2"/>
  <c r="C445" i="2"/>
  <c r="Q444" i="2"/>
  <c r="C444" i="2"/>
  <c r="Q443" i="2"/>
  <c r="C443" i="2"/>
  <c r="Q442" i="2"/>
  <c r="C442" i="2"/>
  <c r="Q441" i="2"/>
  <c r="C441" i="2"/>
  <c r="Q440" i="2"/>
  <c r="C440" i="2"/>
  <c r="Q439" i="2"/>
  <c r="C439" i="2"/>
  <c r="Q438" i="2"/>
  <c r="C438" i="2"/>
  <c r="Q437" i="2"/>
  <c r="C437" i="2"/>
  <c r="Q436" i="2"/>
  <c r="C436" i="2"/>
  <c r="Q435" i="2"/>
  <c r="C435" i="2"/>
  <c r="Q434" i="2"/>
  <c r="C434" i="2"/>
  <c r="Q433" i="2"/>
  <c r="C433" i="2"/>
  <c r="Q432" i="2"/>
  <c r="C432" i="2"/>
  <c r="Q431" i="2"/>
  <c r="C431" i="2"/>
  <c r="Q430" i="2"/>
  <c r="C430" i="2"/>
  <c r="Q429" i="2"/>
  <c r="C429" i="2"/>
  <c r="Q428" i="2"/>
  <c r="C428" i="2"/>
  <c r="Q427" i="2"/>
  <c r="C427" i="2"/>
  <c r="Q426" i="2"/>
  <c r="C426" i="2"/>
  <c r="Q425" i="2"/>
  <c r="C425" i="2"/>
  <c r="Q424" i="2"/>
  <c r="C424" i="2"/>
  <c r="Q423" i="2"/>
  <c r="C423" i="2"/>
  <c r="Q422" i="2"/>
  <c r="C422" i="2"/>
  <c r="Q421" i="2"/>
  <c r="C421" i="2"/>
  <c r="Q420" i="2"/>
  <c r="C420" i="2"/>
  <c r="Q419" i="2"/>
  <c r="C419" i="2"/>
  <c r="Q418" i="2"/>
  <c r="C418" i="2"/>
  <c r="Q417" i="2"/>
  <c r="C417" i="2"/>
  <c r="Q416" i="2"/>
  <c r="C416" i="2"/>
  <c r="Q415" i="2"/>
  <c r="C415" i="2"/>
  <c r="Q414" i="2"/>
  <c r="C414" i="2"/>
  <c r="Q413" i="2"/>
  <c r="C413" i="2"/>
  <c r="Q412" i="2"/>
  <c r="C412" i="2"/>
  <c r="Q411" i="2"/>
  <c r="C411" i="2"/>
  <c r="Q410" i="2"/>
  <c r="C410" i="2"/>
  <c r="Q409" i="2"/>
  <c r="C409" i="2"/>
  <c r="Q408" i="2"/>
  <c r="C408" i="2"/>
  <c r="Q407" i="2"/>
  <c r="C407" i="2"/>
  <c r="Q406" i="2"/>
  <c r="C406" i="2"/>
  <c r="Q405" i="2"/>
  <c r="C405" i="2"/>
  <c r="Q404" i="2"/>
  <c r="C404" i="2"/>
  <c r="Q403" i="2"/>
  <c r="C403" i="2"/>
  <c r="Q402" i="2"/>
  <c r="C402" i="2"/>
  <c r="Q401" i="2"/>
  <c r="C401" i="2"/>
  <c r="Q400" i="2"/>
  <c r="C400" i="2"/>
  <c r="Q399" i="2"/>
  <c r="C399" i="2"/>
  <c r="Q398" i="2"/>
  <c r="C398" i="2"/>
  <c r="Q397" i="2"/>
  <c r="C397" i="2"/>
  <c r="Q396" i="2"/>
  <c r="C396" i="2"/>
  <c r="Q395" i="2"/>
  <c r="C395" i="2"/>
  <c r="Q394" i="2"/>
  <c r="C394" i="2"/>
  <c r="Q393" i="2"/>
  <c r="C393" i="2"/>
  <c r="Q392" i="2"/>
  <c r="C392" i="2"/>
  <c r="Q391" i="2"/>
  <c r="C391" i="2"/>
  <c r="Q390" i="2"/>
  <c r="C390" i="2"/>
  <c r="Q389" i="2"/>
  <c r="C389" i="2"/>
  <c r="Q388" i="2"/>
  <c r="C388" i="2"/>
  <c r="Q387" i="2"/>
  <c r="C387" i="2"/>
  <c r="Q386" i="2"/>
  <c r="C386" i="2"/>
  <c r="Q385" i="2"/>
  <c r="C385" i="2"/>
  <c r="Q384" i="2"/>
  <c r="C384" i="2"/>
  <c r="Q383" i="2"/>
  <c r="C383" i="2"/>
  <c r="Q382" i="2"/>
  <c r="C382" i="2"/>
  <c r="Q381" i="2"/>
  <c r="C381" i="2"/>
  <c r="Q380" i="2"/>
  <c r="C380" i="2"/>
  <c r="Q379" i="2"/>
  <c r="C379" i="2"/>
  <c r="Q378" i="2"/>
  <c r="C378" i="2"/>
  <c r="Q377" i="2"/>
  <c r="C377" i="2"/>
  <c r="Q376" i="2"/>
  <c r="C376" i="2"/>
  <c r="Q375" i="2"/>
  <c r="C375" i="2"/>
  <c r="Q374" i="2"/>
  <c r="C374" i="2"/>
  <c r="Q373" i="2"/>
  <c r="C373" i="2"/>
  <c r="Q372" i="2"/>
  <c r="C372" i="2"/>
  <c r="Q371" i="2"/>
  <c r="C371" i="2"/>
  <c r="Q370" i="2"/>
  <c r="C370" i="2"/>
  <c r="Q369" i="2"/>
  <c r="C369" i="2"/>
  <c r="Q368" i="2"/>
  <c r="C368" i="2"/>
  <c r="Q367" i="2"/>
  <c r="C367" i="2"/>
  <c r="Q366" i="2"/>
  <c r="C366" i="2"/>
  <c r="Q365" i="2"/>
  <c r="C365" i="2"/>
  <c r="Q364" i="2"/>
  <c r="C364" i="2"/>
  <c r="Q363" i="2"/>
  <c r="C363" i="2"/>
  <c r="Q362" i="2"/>
  <c r="C362" i="2"/>
  <c r="Q361" i="2"/>
  <c r="C361" i="2"/>
  <c r="Q360" i="2"/>
  <c r="C360" i="2"/>
  <c r="Q359" i="2"/>
  <c r="C359" i="2"/>
  <c r="Q358" i="2"/>
  <c r="C358" i="2"/>
  <c r="Q357" i="2"/>
  <c r="C357" i="2"/>
  <c r="Q356" i="2"/>
  <c r="C356" i="2"/>
  <c r="Q355" i="2"/>
  <c r="C355" i="2"/>
  <c r="Q354" i="2"/>
  <c r="C354" i="2"/>
  <c r="Q353" i="2"/>
  <c r="C353" i="2"/>
  <c r="Q352" i="2"/>
  <c r="C352" i="2"/>
  <c r="Q351" i="2"/>
  <c r="C351" i="2"/>
  <c r="Q350" i="2"/>
  <c r="C350" i="2"/>
  <c r="Q349" i="2"/>
  <c r="C349" i="2"/>
  <c r="Q348" i="2"/>
  <c r="C348" i="2"/>
  <c r="Q347" i="2"/>
  <c r="C347" i="2"/>
  <c r="Q346" i="2"/>
  <c r="C346" i="2"/>
  <c r="Q345" i="2"/>
  <c r="C345" i="2"/>
  <c r="Q344" i="2"/>
  <c r="C344" i="2"/>
  <c r="Q343" i="2"/>
  <c r="C343" i="2"/>
  <c r="Q342" i="2"/>
  <c r="C342" i="2"/>
  <c r="Q341" i="2"/>
  <c r="C341" i="2"/>
  <c r="Q340" i="2"/>
  <c r="C340" i="2"/>
  <c r="Q339" i="2"/>
  <c r="C339" i="2"/>
  <c r="Q338" i="2"/>
  <c r="C338" i="2"/>
  <c r="Q337" i="2"/>
  <c r="C337" i="2"/>
  <c r="Q336" i="2"/>
  <c r="C336" i="2"/>
  <c r="Q335" i="2"/>
  <c r="C335" i="2"/>
  <c r="Q334" i="2"/>
  <c r="C334" i="2"/>
  <c r="Q333" i="2"/>
  <c r="C333" i="2"/>
  <c r="Q332" i="2"/>
  <c r="C332" i="2"/>
  <c r="Q331" i="2"/>
  <c r="C331" i="2"/>
  <c r="Q330" i="2"/>
  <c r="C330" i="2"/>
  <c r="Q329" i="2"/>
  <c r="C329" i="2"/>
  <c r="Q328" i="2"/>
  <c r="C328" i="2"/>
  <c r="Q327" i="2"/>
  <c r="C327" i="2"/>
  <c r="Q326" i="2"/>
  <c r="C326" i="2"/>
  <c r="Q325" i="2"/>
  <c r="C325" i="2"/>
  <c r="Q324" i="2"/>
  <c r="C324" i="2"/>
  <c r="Q323" i="2"/>
  <c r="C323" i="2"/>
  <c r="Q322" i="2"/>
  <c r="C322" i="2"/>
  <c r="Q321" i="2"/>
  <c r="C321" i="2"/>
  <c r="Q320" i="2"/>
  <c r="C320" i="2"/>
  <c r="Q319" i="2"/>
  <c r="C319" i="2"/>
  <c r="Q318" i="2"/>
  <c r="C318" i="2"/>
  <c r="Q317" i="2"/>
  <c r="C317" i="2"/>
  <c r="Q316" i="2"/>
  <c r="C316" i="2"/>
  <c r="Q315" i="2"/>
  <c r="C315" i="2"/>
  <c r="Q314" i="2"/>
  <c r="C314" i="2"/>
  <c r="Q313" i="2"/>
  <c r="C313" i="2"/>
  <c r="Q312" i="2"/>
  <c r="C312" i="2"/>
  <c r="Q311" i="2"/>
  <c r="C311" i="2"/>
  <c r="Q310" i="2"/>
  <c r="C310" i="2"/>
  <c r="Q309" i="2"/>
  <c r="C309" i="2"/>
  <c r="Q308" i="2"/>
  <c r="C308" i="2"/>
  <c r="Q307" i="2"/>
  <c r="C307" i="2"/>
  <c r="Q306" i="2"/>
  <c r="C306" i="2"/>
  <c r="Q305" i="2"/>
  <c r="C305" i="2"/>
  <c r="Q304" i="2"/>
  <c r="C304" i="2"/>
  <c r="Q303" i="2"/>
  <c r="C303" i="2"/>
  <c r="Q302" i="2"/>
  <c r="C302" i="2"/>
  <c r="Q301" i="2"/>
  <c r="C301" i="2"/>
  <c r="Q300" i="2"/>
  <c r="C300" i="2"/>
  <c r="Q299" i="2"/>
  <c r="C299" i="2"/>
  <c r="Q298" i="2"/>
  <c r="C298" i="2"/>
  <c r="Q297" i="2"/>
  <c r="C297" i="2"/>
  <c r="Q296" i="2"/>
  <c r="C296" i="2"/>
  <c r="Q295" i="2"/>
  <c r="C295" i="2"/>
  <c r="Q294" i="2"/>
  <c r="C294" i="2"/>
  <c r="Q293" i="2"/>
  <c r="C293" i="2"/>
  <c r="Q292" i="2"/>
  <c r="C292" i="2"/>
  <c r="Q291" i="2"/>
  <c r="C291" i="2"/>
  <c r="Q290" i="2"/>
  <c r="C290" i="2"/>
  <c r="Q289" i="2"/>
  <c r="C289" i="2"/>
  <c r="Q288" i="2"/>
  <c r="C288" i="2"/>
  <c r="Q287" i="2"/>
  <c r="C287" i="2"/>
  <c r="Q286" i="2"/>
  <c r="C286" i="2"/>
  <c r="Q285" i="2"/>
  <c r="C285" i="2"/>
  <c r="Q284" i="2"/>
  <c r="C284" i="2"/>
  <c r="Q283" i="2"/>
  <c r="C283" i="2"/>
  <c r="Q282" i="2"/>
  <c r="C282" i="2"/>
  <c r="Q281" i="2"/>
  <c r="C281" i="2"/>
  <c r="Q280" i="2"/>
  <c r="C280" i="2"/>
  <c r="Q279" i="2"/>
  <c r="C279" i="2"/>
  <c r="Q278" i="2"/>
  <c r="C278" i="2"/>
  <c r="Q277" i="2"/>
  <c r="C277" i="2"/>
  <c r="Q276" i="2"/>
  <c r="C276" i="2"/>
  <c r="Q275" i="2"/>
  <c r="C275" i="2"/>
  <c r="Q274" i="2"/>
  <c r="C274" i="2"/>
  <c r="Q273" i="2"/>
  <c r="C273" i="2"/>
  <c r="Q272" i="2"/>
  <c r="C272" i="2"/>
  <c r="Q271" i="2"/>
  <c r="C271" i="2"/>
  <c r="Q270" i="2"/>
  <c r="C270" i="2"/>
  <c r="Q269" i="2"/>
  <c r="C269" i="2"/>
  <c r="Q268" i="2"/>
  <c r="C268" i="2"/>
  <c r="Q267" i="2"/>
  <c r="C267" i="2"/>
  <c r="Q266" i="2"/>
  <c r="C266" i="2"/>
  <c r="Q265" i="2"/>
  <c r="C265" i="2"/>
  <c r="Q264" i="2"/>
  <c r="C264" i="2"/>
  <c r="Q263" i="2"/>
  <c r="C263" i="2"/>
  <c r="Q262" i="2"/>
  <c r="C262" i="2"/>
  <c r="Q261" i="2"/>
  <c r="C261" i="2"/>
  <c r="Q260" i="2"/>
  <c r="C260" i="2"/>
  <c r="Q259" i="2"/>
  <c r="C259" i="2"/>
  <c r="Q258" i="2"/>
  <c r="C258" i="2"/>
  <c r="Q257" i="2"/>
  <c r="C257" i="2"/>
  <c r="Q256" i="2"/>
  <c r="C256" i="2"/>
  <c r="Q255" i="2"/>
  <c r="C255" i="2"/>
  <c r="Q254" i="2"/>
  <c r="C254" i="2"/>
  <c r="Q253" i="2"/>
  <c r="C253" i="2"/>
  <c r="Q252" i="2"/>
  <c r="C252" i="2"/>
  <c r="Q251" i="2"/>
  <c r="C251" i="2"/>
  <c r="Q250" i="2"/>
  <c r="C250" i="2"/>
  <c r="Q249" i="2"/>
  <c r="C249" i="2"/>
  <c r="Q248" i="2"/>
  <c r="C248" i="2"/>
  <c r="Q247" i="2"/>
  <c r="C247" i="2"/>
  <c r="Q246" i="2"/>
  <c r="C246" i="2"/>
  <c r="Q245" i="2"/>
  <c r="C245" i="2"/>
  <c r="Q244" i="2"/>
  <c r="C244" i="2"/>
  <c r="Q243" i="2"/>
  <c r="C243" i="2"/>
  <c r="Q242" i="2"/>
  <c r="C242" i="2"/>
  <c r="Q241" i="2"/>
  <c r="C241" i="2"/>
  <c r="Q240" i="2"/>
  <c r="C240" i="2"/>
  <c r="Q239" i="2"/>
  <c r="C239" i="2"/>
  <c r="Q238" i="2"/>
  <c r="C238" i="2"/>
  <c r="Q237" i="2"/>
  <c r="C237" i="2"/>
  <c r="Q236" i="2"/>
  <c r="C236" i="2"/>
  <c r="Q235" i="2"/>
  <c r="C235" i="2"/>
  <c r="Q234" i="2"/>
  <c r="C234" i="2"/>
  <c r="Q233" i="2"/>
  <c r="C233" i="2"/>
  <c r="Q232" i="2"/>
  <c r="C232" i="2"/>
  <c r="Q231" i="2"/>
  <c r="C231" i="2"/>
  <c r="Q230" i="2"/>
  <c r="C230" i="2"/>
  <c r="Q229" i="2"/>
  <c r="C229" i="2"/>
  <c r="Q228" i="2"/>
  <c r="C228" i="2"/>
  <c r="Q227" i="2"/>
  <c r="C227" i="2"/>
  <c r="Q226" i="2"/>
  <c r="C226" i="2"/>
  <c r="Q225" i="2"/>
  <c r="C225" i="2"/>
  <c r="Q224" i="2"/>
  <c r="C224" i="2"/>
  <c r="Q223" i="2"/>
  <c r="C223" i="2"/>
  <c r="Q222" i="2"/>
  <c r="C222" i="2"/>
  <c r="Q221" i="2"/>
  <c r="C221" i="2"/>
  <c r="Q220" i="2"/>
  <c r="C220" i="2"/>
  <c r="Q219" i="2"/>
  <c r="C219" i="2"/>
  <c r="Q218" i="2"/>
  <c r="C218" i="2"/>
  <c r="Q217" i="2"/>
  <c r="C217" i="2"/>
  <c r="Q216" i="2"/>
  <c r="C216" i="2"/>
  <c r="Q215" i="2"/>
  <c r="C215" i="2"/>
  <c r="Q214" i="2"/>
  <c r="C214" i="2"/>
  <c r="Q213" i="2"/>
  <c r="C213" i="2"/>
  <c r="Q212" i="2"/>
  <c r="C212" i="2"/>
  <c r="Q211" i="2"/>
  <c r="C211" i="2"/>
  <c r="Q210" i="2"/>
  <c r="C210" i="2"/>
  <c r="Q209" i="2"/>
  <c r="C209" i="2"/>
  <c r="Q208" i="2"/>
  <c r="C208" i="2"/>
  <c r="Q207" i="2"/>
  <c r="C207" i="2"/>
  <c r="Q206" i="2"/>
  <c r="C206" i="2"/>
  <c r="Q205" i="2"/>
  <c r="C205" i="2"/>
  <c r="Q204" i="2"/>
  <c r="C204" i="2"/>
  <c r="Q203" i="2"/>
  <c r="C203" i="2"/>
  <c r="Q202" i="2"/>
  <c r="C202" i="2"/>
  <c r="Q201" i="2"/>
  <c r="C201" i="2"/>
  <c r="Q200" i="2"/>
  <c r="C200" i="2"/>
  <c r="Q199" i="2"/>
  <c r="C199" i="2"/>
  <c r="Q198" i="2"/>
  <c r="C198" i="2"/>
  <c r="Q197" i="2"/>
  <c r="C197" i="2"/>
  <c r="Q196" i="2"/>
  <c r="C196" i="2"/>
  <c r="Q195" i="2"/>
  <c r="C195" i="2"/>
  <c r="Q194" i="2"/>
  <c r="C194" i="2"/>
  <c r="Q193" i="2"/>
  <c r="C193" i="2"/>
  <c r="Q192" i="2"/>
  <c r="C192" i="2"/>
  <c r="Q191" i="2"/>
  <c r="C191" i="2"/>
  <c r="Q190" i="2"/>
  <c r="C190" i="2"/>
  <c r="Q189" i="2"/>
  <c r="C189" i="2"/>
  <c r="Q188" i="2"/>
  <c r="C188" i="2"/>
  <c r="Q187" i="2"/>
  <c r="C187" i="2"/>
  <c r="Q186" i="2"/>
  <c r="C186" i="2"/>
  <c r="Q185" i="2"/>
  <c r="C185" i="2"/>
  <c r="Q184" i="2"/>
  <c r="C184" i="2"/>
  <c r="Q183" i="2"/>
  <c r="C183" i="2"/>
  <c r="Q182" i="2"/>
  <c r="C182" i="2"/>
  <c r="Q181" i="2"/>
  <c r="C181" i="2"/>
  <c r="Q180" i="2"/>
  <c r="C180" i="2"/>
  <c r="Q179" i="2"/>
  <c r="C179" i="2"/>
  <c r="Q178" i="2"/>
  <c r="C178" i="2"/>
  <c r="Q177" i="2"/>
  <c r="C177" i="2"/>
  <c r="Q176" i="2"/>
  <c r="C176" i="2"/>
  <c r="Q175" i="2"/>
  <c r="C175" i="2"/>
  <c r="Q174" i="2"/>
  <c r="C174" i="2"/>
  <c r="Q173" i="2"/>
  <c r="C173" i="2"/>
  <c r="Q172" i="2"/>
  <c r="C172" i="2"/>
  <c r="Q171" i="2"/>
  <c r="C171" i="2"/>
  <c r="Q170" i="2"/>
  <c r="C170" i="2"/>
  <c r="Q169" i="2"/>
  <c r="C169" i="2"/>
  <c r="Q168" i="2"/>
  <c r="C168" i="2"/>
  <c r="Q167" i="2"/>
  <c r="C167" i="2"/>
  <c r="Q166" i="2"/>
  <c r="C166" i="2"/>
  <c r="Q165" i="2"/>
  <c r="C165" i="2"/>
  <c r="Q164" i="2"/>
  <c r="C164" i="2"/>
  <c r="Q163" i="2"/>
  <c r="C163" i="2"/>
  <c r="Q162" i="2"/>
  <c r="C162" i="2"/>
  <c r="Q161" i="2"/>
  <c r="C161" i="2"/>
  <c r="Q160" i="2"/>
  <c r="C160" i="2"/>
  <c r="Q159" i="2"/>
  <c r="C159" i="2"/>
  <c r="Q158" i="2"/>
  <c r="C158" i="2"/>
  <c r="Q157" i="2"/>
  <c r="C157" i="2"/>
  <c r="Q156" i="2"/>
  <c r="C156" i="2"/>
  <c r="Q155" i="2"/>
  <c r="C155" i="2"/>
  <c r="Q154" i="2"/>
  <c r="C154" i="2"/>
  <c r="Q153" i="2"/>
  <c r="C153" i="2"/>
  <c r="Q152" i="2"/>
  <c r="C152" i="2"/>
  <c r="Q151" i="2"/>
  <c r="C151" i="2"/>
  <c r="Q150" i="2"/>
  <c r="C150" i="2"/>
  <c r="Q149" i="2"/>
  <c r="C149" i="2"/>
  <c r="Q148" i="2"/>
  <c r="C148" i="2"/>
  <c r="Q147" i="2"/>
  <c r="C147" i="2"/>
  <c r="Q146" i="2"/>
  <c r="C146" i="2"/>
  <c r="Q145" i="2"/>
  <c r="C145" i="2"/>
  <c r="Q144" i="2"/>
  <c r="C144" i="2"/>
  <c r="Q143" i="2"/>
  <c r="C143" i="2"/>
  <c r="Q142" i="2"/>
  <c r="C142" i="2"/>
  <c r="Q141" i="2"/>
  <c r="C141" i="2"/>
  <c r="Q140" i="2"/>
  <c r="C140" i="2"/>
  <c r="Q139" i="2"/>
  <c r="C139" i="2"/>
  <c r="Q138" i="2"/>
  <c r="C138" i="2"/>
  <c r="Q137" i="2"/>
  <c r="C137" i="2"/>
  <c r="Q136" i="2"/>
  <c r="C136" i="2"/>
  <c r="Q135" i="2"/>
  <c r="C135" i="2"/>
  <c r="Q134" i="2"/>
  <c r="C134" i="2"/>
  <c r="Q133" i="2"/>
  <c r="C133" i="2"/>
  <c r="Q132" i="2"/>
  <c r="C132" i="2"/>
  <c r="Q131" i="2"/>
  <c r="C131" i="2"/>
  <c r="Q130" i="2"/>
  <c r="C130" i="2"/>
  <c r="Q129" i="2"/>
  <c r="C129" i="2"/>
  <c r="Q128" i="2"/>
  <c r="C128" i="2"/>
  <c r="Q127" i="2"/>
  <c r="C127" i="2"/>
  <c r="Q126" i="2"/>
  <c r="C126" i="2"/>
  <c r="Q125" i="2"/>
  <c r="C125" i="2"/>
  <c r="Q124" i="2"/>
  <c r="C124" i="2"/>
  <c r="Q123" i="2"/>
  <c r="C123" i="2"/>
  <c r="Q122" i="2"/>
  <c r="C122" i="2"/>
  <c r="Q121" i="2"/>
  <c r="C121" i="2"/>
  <c r="Q120" i="2"/>
  <c r="C120" i="2"/>
  <c r="Q119" i="2"/>
  <c r="C119" i="2"/>
  <c r="Q118" i="2"/>
  <c r="C118" i="2"/>
  <c r="Q117" i="2"/>
  <c r="C117" i="2"/>
  <c r="Q116" i="2"/>
  <c r="C116" i="2"/>
  <c r="Q115" i="2"/>
  <c r="C115" i="2"/>
  <c r="Q114" i="2"/>
  <c r="C114" i="2"/>
  <c r="Q113" i="2"/>
  <c r="C113" i="2"/>
  <c r="Q112" i="2"/>
  <c r="C112" i="2"/>
  <c r="Q111" i="2"/>
  <c r="C111" i="2"/>
  <c r="Q110" i="2"/>
  <c r="C110" i="2"/>
  <c r="Q109" i="2"/>
  <c r="C109" i="2"/>
  <c r="Q108" i="2"/>
  <c r="C108" i="2"/>
  <c r="Q107" i="2"/>
  <c r="C107" i="2"/>
  <c r="Q106" i="2"/>
  <c r="C106" i="2"/>
  <c r="Q105" i="2"/>
  <c r="C105" i="2"/>
  <c r="Q104" i="2"/>
  <c r="C104" i="2"/>
  <c r="Q103" i="2"/>
  <c r="C103" i="2"/>
  <c r="Q102" i="2"/>
  <c r="C102" i="2"/>
  <c r="Q101" i="2"/>
  <c r="C101" i="2"/>
  <c r="Q100" i="2"/>
  <c r="C100" i="2"/>
  <c r="Q99" i="2"/>
  <c r="C99" i="2"/>
  <c r="Q98" i="2"/>
  <c r="C98" i="2"/>
  <c r="Q97" i="2"/>
  <c r="C97" i="2"/>
  <c r="Q96" i="2"/>
  <c r="C96" i="2"/>
  <c r="Q95" i="2"/>
  <c r="C95" i="2"/>
  <c r="Q94" i="2"/>
  <c r="C94" i="2"/>
  <c r="Q93" i="2"/>
  <c r="C93" i="2"/>
  <c r="Q92" i="2"/>
  <c r="C92" i="2"/>
  <c r="Q91" i="2"/>
  <c r="C91" i="2"/>
  <c r="Q90" i="2"/>
  <c r="C90" i="2"/>
  <c r="Q89" i="2"/>
  <c r="C89" i="2"/>
  <c r="Q88" i="2"/>
  <c r="C88" i="2"/>
  <c r="Q87" i="2"/>
  <c r="C87" i="2"/>
  <c r="Q86" i="2"/>
  <c r="C86" i="2"/>
  <c r="Q85" i="2"/>
  <c r="C85" i="2"/>
  <c r="Q84" i="2"/>
  <c r="C84" i="2"/>
  <c r="Q83" i="2"/>
  <c r="C83" i="2"/>
  <c r="Q82" i="2"/>
  <c r="C82" i="2"/>
  <c r="Q81" i="2"/>
  <c r="C81" i="2"/>
  <c r="Q80" i="2"/>
  <c r="C80" i="2"/>
  <c r="Q79" i="2"/>
  <c r="C79" i="2"/>
  <c r="Q78" i="2"/>
  <c r="C78" i="2"/>
  <c r="Q77" i="2"/>
  <c r="C77" i="2"/>
  <c r="Q76" i="2"/>
  <c r="C76" i="2"/>
  <c r="Q75" i="2"/>
  <c r="C75" i="2"/>
  <c r="Q74" i="2"/>
  <c r="C74" i="2"/>
  <c r="Q73" i="2"/>
  <c r="C73" i="2"/>
  <c r="Q72" i="2"/>
  <c r="C72" i="2"/>
  <c r="Q71" i="2"/>
  <c r="C71" i="2"/>
  <c r="Q70" i="2"/>
  <c r="C70" i="2"/>
  <c r="Q69" i="2"/>
  <c r="C69" i="2"/>
  <c r="Q68" i="2"/>
  <c r="C68" i="2"/>
  <c r="Q67" i="2"/>
  <c r="C67" i="2"/>
  <c r="Q66" i="2"/>
  <c r="C66" i="2"/>
  <c r="Q65" i="2"/>
  <c r="C65" i="2"/>
  <c r="Q64" i="2"/>
  <c r="C64" i="2"/>
  <c r="Q63" i="2"/>
  <c r="C63" i="2"/>
  <c r="Q62" i="2"/>
  <c r="C62" i="2"/>
  <c r="Q61" i="2"/>
  <c r="C61" i="2"/>
  <c r="Q60" i="2"/>
  <c r="C60" i="2"/>
  <c r="Q59" i="2"/>
  <c r="C59" i="2"/>
  <c r="Q58" i="2"/>
  <c r="C58" i="2"/>
  <c r="Q57" i="2"/>
  <c r="C57" i="2"/>
  <c r="Q56" i="2"/>
  <c r="C56" i="2"/>
  <c r="Q55" i="2"/>
  <c r="C55" i="2"/>
  <c r="Q54" i="2"/>
  <c r="C54" i="2"/>
  <c r="Q53" i="2"/>
  <c r="C53" i="2"/>
  <c r="Q52" i="2"/>
  <c r="C52" i="2"/>
  <c r="Q51" i="2"/>
  <c r="C51" i="2"/>
  <c r="Q50" i="2"/>
  <c r="C50" i="2"/>
  <c r="Q49" i="2"/>
  <c r="C49" i="2"/>
  <c r="Q48" i="2"/>
  <c r="C48" i="2"/>
  <c r="Q47" i="2"/>
  <c r="C47" i="2"/>
  <c r="Q46" i="2"/>
  <c r="C46" i="2"/>
  <c r="Q45" i="2"/>
  <c r="C45" i="2"/>
  <c r="Q44" i="2"/>
  <c r="C44" i="2"/>
  <c r="Q43" i="2"/>
  <c r="C43" i="2"/>
  <c r="Q42" i="2"/>
  <c r="C42" i="2"/>
  <c r="Q41" i="2"/>
  <c r="C41" i="2"/>
  <c r="Q40" i="2"/>
  <c r="C40" i="2"/>
  <c r="Q39" i="2"/>
  <c r="C39" i="2"/>
  <c r="Q38" i="2"/>
  <c r="C38" i="2"/>
  <c r="Q37" i="2"/>
  <c r="C37" i="2"/>
  <c r="Q36" i="2"/>
  <c r="C36" i="2"/>
  <c r="Q35" i="2"/>
  <c r="C35" i="2"/>
  <c r="Q34" i="2"/>
  <c r="C34" i="2"/>
  <c r="Q33" i="2"/>
  <c r="C33" i="2"/>
  <c r="Q32" i="2"/>
  <c r="C32" i="2"/>
  <c r="Q31" i="2"/>
  <c r="C31" i="2"/>
  <c r="Q30" i="2"/>
  <c r="C30" i="2"/>
  <c r="Q29" i="2"/>
  <c r="C29" i="2"/>
  <c r="Q28" i="2"/>
  <c r="C28" i="2"/>
  <c r="Q27" i="2"/>
  <c r="C27" i="2"/>
  <c r="Q26" i="2"/>
  <c r="C26" i="2"/>
  <c r="Q25" i="2"/>
  <c r="C25" i="2"/>
  <c r="Q24" i="2"/>
  <c r="C24" i="2"/>
  <c r="Q23" i="2"/>
  <c r="C23" i="2"/>
  <c r="Q22" i="2"/>
  <c r="C22" i="2"/>
  <c r="Q21" i="2"/>
  <c r="C21" i="2"/>
  <c r="Q20" i="2"/>
  <c r="AB13" i="2" s="1"/>
  <c r="C20" i="2"/>
  <c r="Q19" i="2"/>
  <c r="C19" i="2"/>
  <c r="Q18" i="2"/>
  <c r="C18" i="2"/>
  <c r="Q17" i="2"/>
  <c r="C17" i="2"/>
  <c r="Q16" i="2"/>
  <c r="C16" i="2"/>
  <c r="Q15" i="2"/>
  <c r="C15" i="2"/>
  <c r="Q14" i="2"/>
  <c r="C14" i="2"/>
  <c r="Q13" i="2"/>
  <c r="C13" i="2"/>
  <c r="AB12" i="2"/>
  <c r="Q12" i="2"/>
  <c r="C12" i="2"/>
  <c r="Q11" i="2"/>
  <c r="C11" i="2"/>
  <c r="Q10" i="2"/>
  <c r="C10" i="2"/>
  <c r="Q9" i="2"/>
  <c r="C9" i="2"/>
  <c r="X8" i="2"/>
  <c r="M3" i="2" s="1"/>
  <c r="Q8" i="2"/>
  <c r="C8" i="2"/>
  <c r="Q7" i="2"/>
  <c r="C7" i="2"/>
  <c r="Q6" i="2"/>
  <c r="C6" i="2"/>
  <c r="Q5" i="2"/>
  <c r="E5" i="2"/>
  <c r="F5" i="2" s="1"/>
  <c r="P5" i="2" s="1"/>
  <c r="C5" i="2"/>
  <c r="Q4" i="2"/>
  <c r="X13" i="2" s="1"/>
  <c r="P4" i="2"/>
  <c r="G4" i="2"/>
  <c r="F4" i="2"/>
  <c r="X3" i="2" a="1"/>
  <c r="X3" i="2" s="1"/>
  <c r="C8" i="4" s="1"/>
  <c r="X2" i="2"/>
  <c r="C7" i="4" s="1"/>
  <c r="F15" i="1"/>
  <c r="F6" i="1"/>
  <c r="C4" i="1"/>
  <c r="C4" i="3" s="1"/>
  <c r="B55" i="1"/>
  <c r="B43" i="1"/>
  <c r="B31" i="1"/>
  <c r="B19" i="1"/>
  <c r="B7" i="1"/>
  <c r="B4" i="1" a="1"/>
  <c r="B54" i="1" s="1"/>
  <c r="B8" i="1" l="1"/>
  <c r="B20" i="1"/>
  <c r="B32" i="1"/>
  <c r="B44" i="1"/>
  <c r="B56" i="1"/>
  <c r="X12" i="2"/>
  <c r="B21" i="1"/>
  <c r="B35" i="1"/>
  <c r="B59" i="1"/>
  <c r="B9" i="1"/>
  <c r="E6" i="2"/>
  <c r="B10" i="1"/>
  <c r="B22" i="1"/>
  <c r="B34" i="1"/>
  <c r="B46" i="1"/>
  <c r="B58" i="1"/>
  <c r="B11" i="1"/>
  <c r="B23" i="1"/>
  <c r="B47" i="1"/>
  <c r="C4" i="2"/>
  <c r="H4" i="2" s="1"/>
  <c r="B12" i="1"/>
  <c r="B24" i="1"/>
  <c r="B36" i="1"/>
  <c r="B48" i="1"/>
  <c r="B60" i="1"/>
  <c r="B33" i="1"/>
  <c r="B49" i="1"/>
  <c r="B45" i="1"/>
  <c r="B13" i="1"/>
  <c r="B25" i="1"/>
  <c r="B61" i="1"/>
  <c r="B14" i="1"/>
  <c r="B26" i="1"/>
  <c r="B38" i="1"/>
  <c r="B50" i="1"/>
  <c r="B62" i="1"/>
  <c r="B57" i="1"/>
  <c r="B37" i="1"/>
  <c r="B4" i="1"/>
  <c r="B15" i="1"/>
  <c r="B27" i="1"/>
  <c r="B39" i="1"/>
  <c r="B51" i="1"/>
  <c r="B63" i="1"/>
  <c r="D5" i="2" a="1"/>
  <c r="D5" i="2" s="1"/>
  <c r="B5" i="1"/>
  <c r="B17" i="1"/>
  <c r="B29" i="1"/>
  <c r="B41" i="1"/>
  <c r="B53" i="1"/>
  <c r="B16" i="1"/>
  <c r="B28" i="1"/>
  <c r="B40" i="1"/>
  <c r="B52" i="1"/>
  <c r="D12" i="4"/>
  <c r="C12" i="4"/>
  <c r="B6" i="1"/>
  <c r="B18" i="1"/>
  <c r="B30" i="1"/>
  <c r="B42" i="1"/>
  <c r="X12" i="3"/>
  <c r="F5" i="3"/>
  <c r="P5" i="3" s="1"/>
  <c r="E6" i="3"/>
  <c r="AB13" i="3"/>
  <c r="H4" i="3"/>
  <c r="I4" i="3" s="1"/>
  <c r="C20" i="4"/>
  <c r="C13" i="4" s="1"/>
  <c r="C15" i="4"/>
  <c r="C16" i="4" s="1"/>
  <c r="D15" i="4"/>
  <c r="D16" i="4" s="1"/>
  <c r="AB15" i="3" l="1"/>
  <c r="S4" i="3"/>
  <c r="X15" i="3" s="1"/>
  <c r="O4" i="2"/>
  <c r="AB11" i="2"/>
  <c r="J4" i="2"/>
  <c r="AB11" i="3"/>
  <c r="O4" i="3"/>
  <c r="E7" i="2"/>
  <c r="F6" i="2"/>
  <c r="P6" i="2" s="1"/>
  <c r="D5" i="3" a="1"/>
  <c r="D5" i="3" s="1"/>
  <c r="F6" i="3" s="1"/>
  <c r="P6" i="3" s="1"/>
  <c r="E7" i="3"/>
  <c r="I4" i="2"/>
  <c r="J4" i="3"/>
  <c r="E8" i="3" l="1"/>
  <c r="D6" i="2" a="1"/>
  <c r="D6" i="2" s="1"/>
  <c r="G5" i="2"/>
  <c r="M4" i="2"/>
  <c r="R4" i="2"/>
  <c r="D6" i="3" a="1"/>
  <c r="D6" i="3" s="1"/>
  <c r="F7" i="3" s="1"/>
  <c r="P7" i="3" s="1"/>
  <c r="F7" i="2"/>
  <c r="P7" i="2" s="1"/>
  <c r="E8" i="2"/>
  <c r="T4" i="3"/>
  <c r="X16" i="3" s="1"/>
  <c r="X11" i="3"/>
  <c r="M4" i="3"/>
  <c r="G5" i="3"/>
  <c r="R4" i="3"/>
  <c r="AB15" i="2"/>
  <c r="S4" i="2"/>
  <c r="X15" i="2" s="1"/>
  <c r="X11" i="2"/>
  <c r="T4" i="2"/>
  <c r="X16" i="2" s="1"/>
  <c r="D7" i="2" l="1" a="1"/>
  <c r="D7" i="2" s="1"/>
  <c r="D8" i="2" s="1" a="1"/>
  <c r="D8" i="2" s="1"/>
  <c r="X14" i="2"/>
  <c r="X18" i="2"/>
  <c r="U4" i="2"/>
  <c r="X17" i="2" s="1"/>
  <c r="E9" i="2"/>
  <c r="F8" i="2"/>
  <c r="P8" i="2" s="1"/>
  <c r="H5" i="2"/>
  <c r="X14" i="3"/>
  <c r="X18" i="3"/>
  <c r="U4" i="3"/>
  <c r="X17" i="3" s="1"/>
  <c r="H5" i="3"/>
  <c r="D7" i="3" a="1"/>
  <c r="D7" i="3" s="1"/>
  <c r="F8" i="3" s="1"/>
  <c r="P8" i="3" s="1"/>
  <c r="E9" i="3"/>
  <c r="O5" i="2" l="1"/>
  <c r="I5" i="2"/>
  <c r="S5" i="2" s="1"/>
  <c r="E10" i="3"/>
  <c r="J5" i="2"/>
  <c r="D8" i="3" a="1"/>
  <c r="D8" i="3" s="1"/>
  <c r="F9" i="3" s="1"/>
  <c r="P9" i="3" s="1"/>
  <c r="E10" i="2"/>
  <c r="F9" i="2"/>
  <c r="P9" i="2" s="1"/>
  <c r="D9" i="2" a="1"/>
  <c r="D9" i="2" s="1"/>
  <c r="O5" i="3"/>
  <c r="I5" i="3"/>
  <c r="S5" i="3" s="1"/>
  <c r="J5" i="3"/>
  <c r="D9" i="3" l="1" a="1"/>
  <c r="D9" i="3" s="1"/>
  <c r="D10" i="3" s="1" a="1"/>
  <c r="D10" i="3" s="1"/>
  <c r="E11" i="3"/>
  <c r="F10" i="3"/>
  <c r="P10" i="3" s="1"/>
  <c r="G6" i="2"/>
  <c r="M5" i="2"/>
  <c r="R5" i="2"/>
  <c r="U5" i="2" s="1"/>
  <c r="E11" i="2"/>
  <c r="F10" i="2"/>
  <c r="P10" i="2" s="1"/>
  <c r="G6" i="3"/>
  <c r="M5" i="3"/>
  <c r="R5" i="3"/>
  <c r="U5" i="3" s="1"/>
  <c r="E12" i="2" l="1"/>
  <c r="H6" i="2"/>
  <c r="J6" i="2" s="1"/>
  <c r="D10" i="2" a="1"/>
  <c r="D10" i="2" s="1"/>
  <c r="F11" i="2" s="1"/>
  <c r="P11" i="2" s="1"/>
  <c r="F11" i="3"/>
  <c r="P11" i="3" s="1"/>
  <c r="D11" i="3" a="1"/>
  <c r="D11" i="3" s="1"/>
  <c r="E12" i="3"/>
  <c r="H6" i="3"/>
  <c r="T5" i="2"/>
  <c r="T5" i="3"/>
  <c r="G7" i="2" l="1"/>
  <c r="M6" i="2"/>
  <c r="R6" i="2"/>
  <c r="E13" i="3"/>
  <c r="F12" i="3"/>
  <c r="P12" i="3" s="1"/>
  <c r="D11" i="2" a="1"/>
  <c r="D11" i="2" s="1"/>
  <c r="O6" i="3"/>
  <c r="I6" i="3"/>
  <c r="S6" i="3" s="1"/>
  <c r="O6" i="2"/>
  <c r="T6" i="2" s="1"/>
  <c r="I6" i="2"/>
  <c r="S6" i="2" s="1"/>
  <c r="J6" i="3"/>
  <c r="E13" i="2"/>
  <c r="M6" i="3" l="1"/>
  <c r="G7" i="3"/>
  <c r="R6" i="3"/>
  <c r="U6" i="3" s="1"/>
  <c r="D12" i="3" a="1"/>
  <c r="D12" i="3" s="1"/>
  <c r="D13" i="3" s="1" a="1"/>
  <c r="D13" i="3" s="1"/>
  <c r="U6" i="2"/>
  <c r="F13" i="3"/>
  <c r="P13" i="3" s="1"/>
  <c r="E14" i="3"/>
  <c r="E14" i="2"/>
  <c r="F12" i="2"/>
  <c r="P12" i="2" s="1"/>
  <c r="H7" i="2"/>
  <c r="J7" i="2"/>
  <c r="R7" i="2"/>
  <c r="E15" i="3" l="1"/>
  <c r="F14" i="3"/>
  <c r="P14" i="3" s="1"/>
  <c r="D14" i="3" a="1"/>
  <c r="D14" i="3" s="1"/>
  <c r="H7" i="3"/>
  <c r="T6" i="3"/>
  <c r="G8" i="2"/>
  <c r="M7" i="2"/>
  <c r="O7" i="2"/>
  <c r="T7" i="2" s="1"/>
  <c r="I7" i="2"/>
  <c r="S7" i="2" s="1"/>
  <c r="U7" i="2" s="1"/>
  <c r="E15" i="2"/>
  <c r="D12" i="2" a="1"/>
  <c r="D12" i="2" s="1"/>
  <c r="H8" i="2" l="1"/>
  <c r="D13" i="2" a="1"/>
  <c r="D13" i="2" s="1"/>
  <c r="F13" i="2"/>
  <c r="P13" i="2" s="1"/>
  <c r="O7" i="3"/>
  <c r="I7" i="3"/>
  <c r="S7" i="3" s="1"/>
  <c r="J7" i="3"/>
  <c r="E16" i="2"/>
  <c r="F15" i="3"/>
  <c r="P15" i="3" s="1"/>
  <c r="E16" i="3"/>
  <c r="F14" i="2" l="1"/>
  <c r="P14" i="2" s="1"/>
  <c r="D14" i="2" a="1"/>
  <c r="D14" i="2" s="1"/>
  <c r="O8" i="2"/>
  <c r="I8" i="2"/>
  <c r="S8" i="2" s="1"/>
  <c r="E17" i="2"/>
  <c r="G8" i="3"/>
  <c r="M7" i="3"/>
  <c r="R7" i="3"/>
  <c r="U7" i="3" s="1"/>
  <c r="E17" i="3"/>
  <c r="D15" i="3" a="1"/>
  <c r="D15" i="3" s="1"/>
  <c r="F16" i="3" s="1"/>
  <c r="P16" i="3" s="1"/>
  <c r="J8" i="2"/>
  <c r="E18" i="2" l="1"/>
  <c r="T7" i="3"/>
  <c r="E18" i="3"/>
  <c r="F15" i="2"/>
  <c r="P15" i="2" s="1"/>
  <c r="D15" i="2" a="1"/>
  <c r="D15" i="2" s="1"/>
  <c r="H8" i="3"/>
  <c r="J8" i="3" s="1"/>
  <c r="G9" i="2"/>
  <c r="M8" i="2"/>
  <c r="R8" i="2"/>
  <c r="U8" i="2" s="1"/>
  <c r="D16" i="3" a="1"/>
  <c r="D16" i="3" s="1"/>
  <c r="F17" i="3" s="1"/>
  <c r="P17" i="3" s="1"/>
  <c r="G9" i="3" l="1"/>
  <c r="M8" i="3"/>
  <c r="R8" i="3"/>
  <c r="D17" i="3" a="1"/>
  <c r="D17" i="3" s="1"/>
  <c r="D18" i="3" s="1" a="1"/>
  <c r="D18" i="3" s="1"/>
  <c r="F16" i="2"/>
  <c r="P16" i="2" s="1"/>
  <c r="T8" i="2"/>
  <c r="E19" i="2"/>
  <c r="E19" i="3"/>
  <c r="F18" i="3"/>
  <c r="P18" i="3" s="1"/>
  <c r="O8" i="3"/>
  <c r="I8" i="3"/>
  <c r="S8" i="3" s="1"/>
  <c r="H9" i="2"/>
  <c r="E20" i="3" l="1"/>
  <c r="F19" i="3"/>
  <c r="P19" i="3" s="1"/>
  <c r="E20" i="2"/>
  <c r="U8" i="3"/>
  <c r="O9" i="2"/>
  <c r="I9" i="2"/>
  <c r="S9" i="2" s="1"/>
  <c r="D16" i="2" a="1"/>
  <c r="D16" i="2" s="1"/>
  <c r="J9" i="2"/>
  <c r="T8" i="3"/>
  <c r="H9" i="3"/>
  <c r="G10" i="2" l="1"/>
  <c r="M9" i="2"/>
  <c r="R9" i="2"/>
  <c r="U9" i="2" s="1"/>
  <c r="F17" i="2"/>
  <c r="P17" i="2" s="1"/>
  <c r="E21" i="3"/>
  <c r="E21" i="2"/>
  <c r="O9" i="3"/>
  <c r="I9" i="3"/>
  <c r="S9" i="3" s="1"/>
  <c r="J9" i="3"/>
  <c r="D19" i="3" a="1"/>
  <c r="D19" i="3" s="1"/>
  <c r="E22" i="3" l="1"/>
  <c r="T9" i="2"/>
  <c r="F20" i="3"/>
  <c r="P20" i="3" s="1"/>
  <c r="E22" i="2"/>
  <c r="D17" i="2" a="1"/>
  <c r="D17" i="2" s="1"/>
  <c r="G10" i="3"/>
  <c r="M9" i="3"/>
  <c r="R9" i="3"/>
  <c r="U9" i="3" s="1"/>
  <c r="T9" i="3"/>
  <c r="H10" i="2"/>
  <c r="J10" i="2" s="1"/>
  <c r="G11" i="2" l="1"/>
  <c r="M10" i="2"/>
  <c r="R10" i="2"/>
  <c r="U10" i="2" s="1"/>
  <c r="F18" i="2"/>
  <c r="P18" i="2" s="1"/>
  <c r="E23" i="3"/>
  <c r="E23" i="2"/>
  <c r="O10" i="2"/>
  <c r="T10" i="2" s="1"/>
  <c r="I10" i="2"/>
  <c r="S10" i="2" s="1"/>
  <c r="H10" i="3"/>
  <c r="D20" i="3" a="1"/>
  <c r="D20" i="3" s="1"/>
  <c r="E24" i="2" l="1"/>
  <c r="D18" i="2" a="1"/>
  <c r="D18" i="2" s="1"/>
  <c r="E24" i="3"/>
  <c r="I10" i="3"/>
  <c r="S10" i="3" s="1"/>
  <c r="O10" i="3"/>
  <c r="J10" i="3"/>
  <c r="F21" i="3"/>
  <c r="P21" i="3" s="1"/>
  <c r="H11" i="2"/>
  <c r="M10" i="3" l="1"/>
  <c r="G11" i="3"/>
  <c r="R10" i="3"/>
  <c r="U10" i="3" s="1"/>
  <c r="F19" i="2"/>
  <c r="P19" i="2" s="1"/>
  <c r="T10" i="3"/>
  <c r="O11" i="2"/>
  <c r="I11" i="2"/>
  <c r="S11" i="2" s="1"/>
  <c r="D21" i="3" a="1"/>
  <c r="D21" i="3" s="1"/>
  <c r="E25" i="3"/>
  <c r="J11" i="2"/>
  <c r="E25" i="2"/>
  <c r="F22" i="3" l="1"/>
  <c r="P22" i="3" s="1"/>
  <c r="D19" i="2" a="1"/>
  <c r="D19" i="2" s="1"/>
  <c r="E26" i="3"/>
  <c r="H11" i="3"/>
  <c r="E26" i="2"/>
  <c r="M11" i="2"/>
  <c r="G12" i="2"/>
  <c r="R11" i="2"/>
  <c r="U11" i="2" s="1"/>
  <c r="I11" i="3" l="1"/>
  <c r="S11" i="3" s="1"/>
  <c r="O11" i="3"/>
  <c r="T11" i="2"/>
  <c r="F20" i="2"/>
  <c r="P20" i="2" s="1"/>
  <c r="J11" i="3"/>
  <c r="E27" i="3"/>
  <c r="E27" i="2"/>
  <c r="H12" i="2"/>
  <c r="J12" i="2" s="1"/>
  <c r="D22" i="3" a="1"/>
  <c r="D22" i="3" s="1"/>
  <c r="G13" i="2" l="1"/>
  <c r="M12" i="2"/>
  <c r="R12" i="2"/>
  <c r="E28" i="3"/>
  <c r="E28" i="2"/>
  <c r="D20" i="2" a="1"/>
  <c r="D20" i="2" s="1"/>
  <c r="F23" i="3"/>
  <c r="P23" i="3" s="1"/>
  <c r="M11" i="3"/>
  <c r="G12" i="3"/>
  <c r="R11" i="3"/>
  <c r="U11" i="3" s="1"/>
  <c r="O12" i="2"/>
  <c r="T12" i="2" s="1"/>
  <c r="I12" i="2"/>
  <c r="S12" i="2" s="1"/>
  <c r="F21" i="2" l="1"/>
  <c r="P21" i="2" s="1"/>
  <c r="D21" i="2" a="1"/>
  <c r="D21" i="2" s="1"/>
  <c r="E29" i="2"/>
  <c r="E29" i="3"/>
  <c r="D23" i="3" a="1"/>
  <c r="D23" i="3" s="1"/>
  <c r="U12" i="2"/>
  <c r="H12" i="3"/>
  <c r="J12" i="3" s="1"/>
  <c r="T11" i="3"/>
  <c r="H13" i="2"/>
  <c r="G13" i="3" l="1"/>
  <c r="M12" i="3"/>
  <c r="R12" i="3"/>
  <c r="E30" i="3"/>
  <c r="E30" i="2"/>
  <c r="I12" i="3"/>
  <c r="S12" i="3" s="1"/>
  <c r="O12" i="3"/>
  <c r="T12" i="3" s="1"/>
  <c r="O13" i="2"/>
  <c r="I13" i="2"/>
  <c r="S13" i="2" s="1"/>
  <c r="F24" i="3"/>
  <c r="P24" i="3" s="1"/>
  <c r="D24" i="3" a="1"/>
  <c r="D24" i="3" s="1"/>
  <c r="F22" i="2"/>
  <c r="P22" i="2" s="1"/>
  <c r="D22" i="2" a="1"/>
  <c r="D22" i="2" s="1"/>
  <c r="J13" i="2"/>
  <c r="M13" i="2" l="1"/>
  <c r="G14" i="2"/>
  <c r="R13" i="2"/>
  <c r="U13" i="2" s="1"/>
  <c r="F23" i="2"/>
  <c r="P23" i="2" s="1"/>
  <c r="D23" i="2" a="1"/>
  <c r="D23" i="2" s="1"/>
  <c r="E31" i="2"/>
  <c r="E31" i="3"/>
  <c r="U12" i="3"/>
  <c r="F25" i="3"/>
  <c r="P25" i="3" s="1"/>
  <c r="T13" i="2"/>
  <c r="H13" i="3"/>
  <c r="E32" i="2" l="1"/>
  <c r="F24" i="2"/>
  <c r="P24" i="2" s="1"/>
  <c r="D24" i="2" a="1"/>
  <c r="D24" i="2" s="1"/>
  <c r="O13" i="3"/>
  <c r="I13" i="3"/>
  <c r="S13" i="3" s="1"/>
  <c r="D25" i="3" a="1"/>
  <c r="D25" i="3" s="1"/>
  <c r="H14" i="2"/>
  <c r="E32" i="3"/>
  <c r="J13" i="3"/>
  <c r="O14" i="2" l="1"/>
  <c r="I14" i="2"/>
  <c r="S14" i="2" s="1"/>
  <c r="J14" i="2"/>
  <c r="F26" i="3"/>
  <c r="P26" i="3" s="1"/>
  <c r="D26" i="3" a="1"/>
  <c r="D26" i="3" s="1"/>
  <c r="G14" i="3"/>
  <c r="M13" i="3"/>
  <c r="R13" i="3"/>
  <c r="U13" i="3" s="1"/>
  <c r="F25" i="2"/>
  <c r="P25" i="2" s="1"/>
  <c r="E33" i="3"/>
  <c r="E33" i="2"/>
  <c r="T13" i="3" l="1"/>
  <c r="D25" i="2" a="1"/>
  <c r="D25" i="2" s="1"/>
  <c r="F27" i="3"/>
  <c r="P27" i="3" s="1"/>
  <c r="D27" i="3" a="1"/>
  <c r="D27" i="3" s="1"/>
  <c r="G15" i="2"/>
  <c r="M14" i="2"/>
  <c r="R14" i="2"/>
  <c r="U14" i="2" s="1"/>
  <c r="E34" i="2"/>
  <c r="E34" i="3"/>
  <c r="H14" i="3"/>
  <c r="E35" i="2" l="1"/>
  <c r="H15" i="2"/>
  <c r="J15" i="2" s="1"/>
  <c r="F28" i="3"/>
  <c r="P28" i="3" s="1"/>
  <c r="T14" i="2"/>
  <c r="O14" i="3"/>
  <c r="I14" i="3"/>
  <c r="S14" i="3" s="1"/>
  <c r="J14" i="3"/>
  <c r="F26" i="2"/>
  <c r="P26" i="2" s="1"/>
  <c r="E35" i="3"/>
  <c r="G16" i="2" l="1"/>
  <c r="M15" i="2"/>
  <c r="R15" i="2"/>
  <c r="O15" i="2"/>
  <c r="T15" i="2" s="1"/>
  <c r="I15" i="2"/>
  <c r="S15" i="2" s="1"/>
  <c r="E36" i="2"/>
  <c r="G15" i="3"/>
  <c r="M14" i="3"/>
  <c r="R14" i="3"/>
  <c r="U14" i="3" s="1"/>
  <c r="D28" i="3" a="1"/>
  <c r="D28" i="3" s="1"/>
  <c r="E36" i="3"/>
  <c r="D26" i="2" a="1"/>
  <c r="D26" i="2" s="1"/>
  <c r="E37" i="2" l="1"/>
  <c r="H15" i="3"/>
  <c r="U15" i="2"/>
  <c r="T14" i="3"/>
  <c r="E37" i="3"/>
  <c r="D29" i="3" a="1"/>
  <c r="D29" i="3" s="1"/>
  <c r="F29" i="3"/>
  <c r="P29" i="3" s="1"/>
  <c r="F27" i="2"/>
  <c r="P27" i="2" s="1"/>
  <c r="H16" i="2"/>
  <c r="F30" i="3" l="1"/>
  <c r="P30" i="3" s="1"/>
  <c r="D30" i="3" a="1"/>
  <c r="D30" i="3" s="1"/>
  <c r="O16" i="2"/>
  <c r="I16" i="2"/>
  <c r="S16" i="2" s="1"/>
  <c r="O15" i="3"/>
  <c r="I15" i="3"/>
  <c r="S15" i="3" s="1"/>
  <c r="E38" i="3"/>
  <c r="J15" i="3"/>
  <c r="J16" i="2"/>
  <c r="D27" i="2" a="1"/>
  <c r="D27" i="2" s="1"/>
  <c r="E38" i="2"/>
  <c r="M16" i="2" l="1"/>
  <c r="G17" i="2"/>
  <c r="R16" i="2"/>
  <c r="U16" i="2" s="1"/>
  <c r="G16" i="3"/>
  <c r="M15" i="3"/>
  <c r="R15" i="3"/>
  <c r="U15" i="3" s="1"/>
  <c r="T16" i="2"/>
  <c r="F28" i="2"/>
  <c r="P28" i="2" s="1"/>
  <c r="F31" i="3"/>
  <c r="P31" i="3" s="1"/>
  <c r="E39" i="3"/>
  <c r="E39" i="2"/>
  <c r="H16" i="3" l="1"/>
  <c r="E40" i="2"/>
  <c r="T15" i="3"/>
  <c r="D31" i="3" a="1"/>
  <c r="D31" i="3" s="1"/>
  <c r="D28" i="2" a="1"/>
  <c r="D28" i="2" s="1"/>
  <c r="E40" i="3"/>
  <c r="H17" i="2"/>
  <c r="F29" i="2" l="1"/>
  <c r="P29" i="2" s="1"/>
  <c r="D29" i="2" a="1"/>
  <c r="D29" i="2" s="1"/>
  <c r="E41" i="2"/>
  <c r="E41" i="3"/>
  <c r="O16" i="3"/>
  <c r="I16" i="3"/>
  <c r="S16" i="3" s="1"/>
  <c r="F32" i="3"/>
  <c r="P32" i="3" s="1"/>
  <c r="O17" i="2"/>
  <c r="I17" i="2"/>
  <c r="S17" i="2" s="1"/>
  <c r="J17" i="2"/>
  <c r="J16" i="3"/>
  <c r="E42" i="3" l="1"/>
  <c r="M16" i="3"/>
  <c r="G17" i="3"/>
  <c r="R16" i="3"/>
  <c r="U16" i="3" s="1"/>
  <c r="G18" i="2"/>
  <c r="M17" i="2"/>
  <c r="R17" i="2"/>
  <c r="U17" i="2" s="1"/>
  <c r="E42" i="2"/>
  <c r="F30" i="2"/>
  <c r="P30" i="2" s="1"/>
  <c r="D32" i="3" a="1"/>
  <c r="D32" i="3" s="1"/>
  <c r="H17" i="3" l="1"/>
  <c r="F33" i="3"/>
  <c r="P33" i="3" s="1"/>
  <c r="D33" i="3" a="1"/>
  <c r="D33" i="3" s="1"/>
  <c r="H18" i="2"/>
  <c r="T17" i="2"/>
  <c r="D30" i="2" a="1"/>
  <c r="D30" i="2" s="1"/>
  <c r="E43" i="3"/>
  <c r="E43" i="2"/>
  <c r="T16" i="3"/>
  <c r="E44" i="3" l="1"/>
  <c r="F31" i="2"/>
  <c r="P31" i="2" s="1"/>
  <c r="D31" i="2" a="1"/>
  <c r="D31" i="2" s="1"/>
  <c r="F34" i="3"/>
  <c r="P34" i="3" s="1"/>
  <c r="D34" i="3" a="1"/>
  <c r="D34" i="3" s="1"/>
  <c r="O18" i="2"/>
  <c r="I18" i="2"/>
  <c r="S18" i="2" s="1"/>
  <c r="J18" i="2"/>
  <c r="O17" i="3"/>
  <c r="I17" i="3"/>
  <c r="S17" i="3" s="1"/>
  <c r="E44" i="2"/>
  <c r="J17" i="3"/>
  <c r="F32" i="2" l="1"/>
  <c r="P32" i="2" s="1"/>
  <c r="F35" i="3"/>
  <c r="P35" i="3" s="1"/>
  <c r="D35" i="3" a="1"/>
  <c r="D35" i="3" s="1"/>
  <c r="M18" i="2"/>
  <c r="G19" i="2"/>
  <c r="R18" i="2"/>
  <c r="U18" i="2" s="1"/>
  <c r="G18" i="3"/>
  <c r="M17" i="3"/>
  <c r="R17" i="3"/>
  <c r="U17" i="3" s="1"/>
  <c r="E45" i="3"/>
  <c r="E45" i="2"/>
  <c r="H18" i="3" l="1"/>
  <c r="E46" i="2"/>
  <c r="F36" i="3"/>
  <c r="P36" i="3" s="1"/>
  <c r="D32" i="2" a="1"/>
  <c r="D32" i="2" s="1"/>
  <c r="H19" i="2"/>
  <c r="J19" i="2" s="1"/>
  <c r="T18" i="2"/>
  <c r="E46" i="3"/>
  <c r="T17" i="3"/>
  <c r="G20" i="2" l="1"/>
  <c r="M19" i="2"/>
  <c r="R19" i="2"/>
  <c r="O19" i="2"/>
  <c r="T19" i="2" s="1"/>
  <c r="I19" i="2"/>
  <c r="S19" i="2" s="1"/>
  <c r="D36" i="3" a="1"/>
  <c r="D36" i="3" s="1"/>
  <c r="E47" i="2"/>
  <c r="F33" i="2"/>
  <c r="P33" i="2" s="1"/>
  <c r="D33" i="2" a="1"/>
  <c r="D33" i="2" s="1"/>
  <c r="E47" i="3"/>
  <c r="O18" i="3"/>
  <c r="I18" i="3"/>
  <c r="S18" i="3" s="1"/>
  <c r="J18" i="3"/>
  <c r="E48" i="3" l="1"/>
  <c r="E48" i="2"/>
  <c r="F37" i="3"/>
  <c r="P37" i="3" s="1"/>
  <c r="M18" i="3"/>
  <c r="G19" i="3"/>
  <c r="R18" i="3"/>
  <c r="U18" i="3" s="1"/>
  <c r="F34" i="2"/>
  <c r="P34" i="2" s="1"/>
  <c r="U19" i="2"/>
  <c r="H20" i="2"/>
  <c r="E49" i="2" l="1"/>
  <c r="E49" i="3"/>
  <c r="O20" i="2"/>
  <c r="I20" i="2"/>
  <c r="S20" i="2" s="1"/>
  <c r="H19" i="3"/>
  <c r="J19" i="3" s="1"/>
  <c r="D37" i="3" a="1"/>
  <c r="D37" i="3" s="1"/>
  <c r="J20" i="2"/>
  <c r="T18" i="3"/>
  <c r="D34" i="2" a="1"/>
  <c r="D34" i="2" s="1"/>
  <c r="G20" i="3" l="1"/>
  <c r="M19" i="3"/>
  <c r="R19" i="3"/>
  <c r="E50" i="3"/>
  <c r="O19" i="3"/>
  <c r="T19" i="3" s="1"/>
  <c r="I19" i="3"/>
  <c r="S19" i="3" s="1"/>
  <c r="E50" i="2"/>
  <c r="F38" i="3"/>
  <c r="P38" i="3" s="1"/>
  <c r="D38" i="3" a="1"/>
  <c r="D38" i="3" s="1"/>
  <c r="F35" i="2"/>
  <c r="P35" i="2" s="1"/>
  <c r="D35" i="2" a="1"/>
  <c r="D35" i="2" s="1"/>
  <c r="G21" i="2"/>
  <c r="M20" i="2"/>
  <c r="R20" i="2"/>
  <c r="U20" i="2" s="1"/>
  <c r="E51" i="2" l="1"/>
  <c r="H21" i="2"/>
  <c r="F36" i="2"/>
  <c r="P36" i="2" s="1"/>
  <c r="T20" i="2"/>
  <c r="E51" i="3"/>
  <c r="U19" i="3"/>
  <c r="F39" i="3"/>
  <c r="P39" i="3" s="1"/>
  <c r="H20" i="3"/>
  <c r="E52" i="3" l="1"/>
  <c r="D36" i="2" a="1"/>
  <c r="D36" i="2" s="1"/>
  <c r="I21" i="2"/>
  <c r="S21" i="2" s="1"/>
  <c r="O21" i="2"/>
  <c r="O20" i="3"/>
  <c r="I20" i="3"/>
  <c r="S20" i="3" s="1"/>
  <c r="J20" i="3"/>
  <c r="D39" i="3" a="1"/>
  <c r="D39" i="3" s="1"/>
  <c r="J21" i="2"/>
  <c r="E52" i="2"/>
  <c r="F40" i="3" l="1"/>
  <c r="P40" i="3" s="1"/>
  <c r="D40" i="3" a="1"/>
  <c r="D40" i="3" s="1"/>
  <c r="G21" i="3"/>
  <c r="M20" i="3"/>
  <c r="R20" i="3"/>
  <c r="U20" i="3" s="1"/>
  <c r="F37" i="2"/>
  <c r="P37" i="2" s="1"/>
  <c r="G22" i="2"/>
  <c r="M21" i="2"/>
  <c r="R21" i="2"/>
  <c r="U21" i="2" s="1"/>
  <c r="T20" i="3"/>
  <c r="E53" i="2"/>
  <c r="E53" i="3"/>
  <c r="H22" i="2" l="1"/>
  <c r="T21" i="2"/>
  <c r="H21" i="3"/>
  <c r="D37" i="2" a="1"/>
  <c r="D37" i="2" s="1"/>
  <c r="F41" i="3"/>
  <c r="P41" i="3" s="1"/>
  <c r="D41" i="3" a="1"/>
  <c r="D41" i="3" s="1"/>
  <c r="E54" i="3"/>
  <c r="E54" i="2"/>
  <c r="E55" i="3" l="1"/>
  <c r="F42" i="3"/>
  <c r="P42" i="3" s="1"/>
  <c r="O21" i="3"/>
  <c r="I21" i="3"/>
  <c r="S21" i="3" s="1"/>
  <c r="E55" i="2"/>
  <c r="O22" i="2"/>
  <c r="I22" i="2"/>
  <c r="S22" i="2" s="1"/>
  <c r="F38" i="2"/>
  <c r="P38" i="2" s="1"/>
  <c r="J21" i="3"/>
  <c r="J22" i="2"/>
  <c r="D42" i="3" l="1" a="1"/>
  <c r="D42" i="3" s="1"/>
  <c r="E56" i="2"/>
  <c r="G23" i="2"/>
  <c r="M22" i="2"/>
  <c r="R22" i="2"/>
  <c r="U22" i="2" s="1"/>
  <c r="G22" i="3"/>
  <c r="M21" i="3"/>
  <c r="R21" i="3"/>
  <c r="U21" i="3" s="1"/>
  <c r="D38" i="2" a="1"/>
  <c r="D38" i="2" s="1"/>
  <c r="T22" i="2"/>
  <c r="E56" i="3"/>
  <c r="H22" i="3" l="1"/>
  <c r="F39" i="2"/>
  <c r="P39" i="2" s="1"/>
  <c r="D39" i="2" a="1"/>
  <c r="D39" i="2" s="1"/>
  <c r="E57" i="3"/>
  <c r="E57" i="2"/>
  <c r="J23" i="2"/>
  <c r="H23" i="2"/>
  <c r="T21" i="3"/>
  <c r="F43" i="3"/>
  <c r="P43" i="3" s="1"/>
  <c r="M23" i="2" l="1"/>
  <c r="G24" i="2"/>
  <c r="F40" i="2"/>
  <c r="P40" i="2" s="1"/>
  <c r="D40" i="2" a="1"/>
  <c r="D40" i="2" s="1"/>
  <c r="R23" i="2"/>
  <c r="U23" i="2" s="1"/>
  <c r="O22" i="3"/>
  <c r="I22" i="3"/>
  <c r="S22" i="3" s="1"/>
  <c r="E58" i="2"/>
  <c r="E58" i="3"/>
  <c r="D43" i="3" a="1"/>
  <c r="D43" i="3" s="1"/>
  <c r="O23" i="2"/>
  <c r="I23" i="2"/>
  <c r="S23" i="2" s="1"/>
  <c r="J22" i="3"/>
  <c r="F41" i="2" l="1"/>
  <c r="P41" i="2" s="1"/>
  <c r="D41" i="2" a="1"/>
  <c r="D41" i="2" s="1"/>
  <c r="F44" i="3"/>
  <c r="P44" i="3" s="1"/>
  <c r="H24" i="2"/>
  <c r="E59" i="2"/>
  <c r="G23" i="3"/>
  <c r="M22" i="3"/>
  <c r="R22" i="3"/>
  <c r="U22" i="3" s="1"/>
  <c r="T23" i="2"/>
  <c r="E59" i="3"/>
  <c r="H23" i="3" l="1"/>
  <c r="J23" i="3"/>
  <c r="R23" i="3"/>
  <c r="E60" i="3"/>
  <c r="D44" i="3" a="1"/>
  <c r="D44" i="3" s="1"/>
  <c r="F42" i="2"/>
  <c r="P42" i="2" s="1"/>
  <c r="O24" i="2"/>
  <c r="I24" i="2"/>
  <c r="S24" i="2" s="1"/>
  <c r="J24" i="2"/>
  <c r="E60" i="2"/>
  <c r="T22" i="3"/>
  <c r="F45" i="3" l="1"/>
  <c r="P45" i="3" s="1"/>
  <c r="D45" i="3" a="1"/>
  <c r="D45" i="3" s="1"/>
  <c r="D42" i="2" a="1"/>
  <c r="D42" i="2" s="1"/>
  <c r="G24" i="3"/>
  <c r="M23" i="3"/>
  <c r="G25" i="2"/>
  <c r="M24" i="2"/>
  <c r="R24" i="2"/>
  <c r="U24" i="2" s="1"/>
  <c r="E61" i="3"/>
  <c r="E61" i="2"/>
  <c r="O23" i="3"/>
  <c r="T23" i="3" s="1"/>
  <c r="I23" i="3"/>
  <c r="S23" i="3" s="1"/>
  <c r="U23" i="3" s="1"/>
  <c r="H25" i="2" l="1"/>
  <c r="F46" i="3"/>
  <c r="P46" i="3" s="1"/>
  <c r="F43" i="2"/>
  <c r="P43" i="2" s="1"/>
  <c r="E62" i="3"/>
  <c r="H24" i="3"/>
  <c r="E62" i="2"/>
  <c r="T24" i="2"/>
  <c r="O24" i="3" l="1"/>
  <c r="I24" i="3"/>
  <c r="S24" i="3" s="1"/>
  <c r="J24" i="3"/>
  <c r="D46" i="3" a="1"/>
  <c r="D46" i="3" s="1"/>
  <c r="O25" i="2"/>
  <c r="I25" i="2"/>
  <c r="S25" i="2" s="1"/>
  <c r="E63" i="3"/>
  <c r="D43" i="2" a="1"/>
  <c r="D43" i="2" s="1"/>
  <c r="E63" i="2"/>
  <c r="J25" i="2"/>
  <c r="F44" i="2" l="1"/>
  <c r="P44" i="2" s="1"/>
  <c r="D44" i="2" a="1"/>
  <c r="D44" i="2" s="1"/>
  <c r="F47" i="3"/>
  <c r="P47" i="3" s="1"/>
  <c r="D47" i="3" a="1"/>
  <c r="D47" i="3" s="1"/>
  <c r="E64" i="2"/>
  <c r="G25" i="3"/>
  <c r="M24" i="3"/>
  <c r="R24" i="3"/>
  <c r="U24" i="3" s="1"/>
  <c r="E64" i="3"/>
  <c r="G26" i="2"/>
  <c r="M25" i="2"/>
  <c r="R25" i="2"/>
  <c r="U25" i="2" s="1"/>
  <c r="E65" i="3" l="1"/>
  <c r="F48" i="3"/>
  <c r="P48" i="3" s="1"/>
  <c r="H25" i="3"/>
  <c r="F45" i="2"/>
  <c r="P45" i="2" s="1"/>
  <c r="E65" i="2"/>
  <c r="T24" i="3"/>
  <c r="H26" i="2"/>
  <c r="J26" i="2" s="1"/>
  <c r="T25" i="2"/>
  <c r="G27" i="2" l="1"/>
  <c r="M26" i="2"/>
  <c r="R26" i="2"/>
  <c r="E66" i="2"/>
  <c r="D45" i="2" a="1"/>
  <c r="D45" i="2" s="1"/>
  <c r="E66" i="3"/>
  <c r="O25" i="3"/>
  <c r="I25" i="3"/>
  <c r="S25" i="3" s="1"/>
  <c r="J25" i="3"/>
  <c r="D48" i="3" a="1"/>
  <c r="D48" i="3" s="1"/>
  <c r="O26" i="2"/>
  <c r="T26" i="2" s="1"/>
  <c r="I26" i="2"/>
  <c r="S26" i="2" s="1"/>
  <c r="E67" i="2" l="1"/>
  <c r="U26" i="2"/>
  <c r="E67" i="3"/>
  <c r="F46" i="2"/>
  <c r="P46" i="2" s="1"/>
  <c r="F49" i="3"/>
  <c r="P49" i="3" s="1"/>
  <c r="M25" i="3"/>
  <c r="G26" i="3"/>
  <c r="R25" i="3"/>
  <c r="U25" i="3" s="1"/>
  <c r="H27" i="2"/>
  <c r="J27" i="2"/>
  <c r="R27" i="2" s="1"/>
  <c r="D46" i="2" l="1" a="1"/>
  <c r="D46" i="2" s="1"/>
  <c r="E68" i="3"/>
  <c r="O27" i="2"/>
  <c r="T27" i="2" s="1"/>
  <c r="I27" i="2"/>
  <c r="S27" i="2" s="1"/>
  <c r="U27" i="2" s="1"/>
  <c r="E68" i="2"/>
  <c r="D49" i="3" a="1"/>
  <c r="D49" i="3" s="1"/>
  <c r="M27" i="2"/>
  <c r="G28" i="2"/>
  <c r="H26" i="3"/>
  <c r="T25" i="3"/>
  <c r="E69" i="2" l="1"/>
  <c r="F50" i="3"/>
  <c r="P50" i="3" s="1"/>
  <c r="D50" i="3" a="1"/>
  <c r="D50" i="3" s="1"/>
  <c r="E69" i="3"/>
  <c r="F47" i="2"/>
  <c r="P47" i="2" s="1"/>
  <c r="O26" i="3"/>
  <c r="I26" i="3"/>
  <c r="S26" i="3" s="1"/>
  <c r="J26" i="3"/>
  <c r="H28" i="2"/>
  <c r="D47" i="2" l="1" a="1"/>
  <c r="D47" i="2" s="1"/>
  <c r="E70" i="3"/>
  <c r="E70" i="2"/>
  <c r="F51" i="3"/>
  <c r="P51" i="3" s="1"/>
  <c r="D51" i="3" a="1"/>
  <c r="D51" i="3" s="1"/>
  <c r="O28" i="2"/>
  <c r="I28" i="2"/>
  <c r="S28" i="2" s="1"/>
  <c r="J28" i="2"/>
  <c r="G27" i="3"/>
  <c r="M26" i="3"/>
  <c r="R26" i="3"/>
  <c r="U26" i="3" s="1"/>
  <c r="E71" i="3" l="1"/>
  <c r="F52" i="3"/>
  <c r="P52" i="3" s="1"/>
  <c r="D52" i="3" a="1"/>
  <c r="D52" i="3" s="1"/>
  <c r="E71" i="2"/>
  <c r="F48" i="2"/>
  <c r="P48" i="2" s="1"/>
  <c r="J27" i="3"/>
  <c r="H27" i="3"/>
  <c r="M28" i="2"/>
  <c r="G29" i="2"/>
  <c r="R28" i="2"/>
  <c r="U28" i="2" s="1"/>
  <c r="T26" i="3"/>
  <c r="G28" i="3" l="1"/>
  <c r="M27" i="3"/>
  <c r="F53" i="3"/>
  <c r="P53" i="3" s="1"/>
  <c r="E72" i="2"/>
  <c r="H29" i="2"/>
  <c r="J29" i="2" s="1"/>
  <c r="E72" i="3"/>
  <c r="D48" i="2" a="1"/>
  <c r="D48" i="2" s="1"/>
  <c r="R27" i="3"/>
  <c r="O27" i="3"/>
  <c r="T27" i="3" s="1"/>
  <c r="I27" i="3"/>
  <c r="S27" i="3" s="1"/>
  <c r="T28" i="2"/>
  <c r="G30" i="2" l="1"/>
  <c r="M29" i="2"/>
  <c r="R29" i="2"/>
  <c r="E73" i="2"/>
  <c r="O29" i="2"/>
  <c r="T29" i="2" s="1"/>
  <c r="I29" i="2"/>
  <c r="S29" i="2" s="1"/>
  <c r="U27" i="3"/>
  <c r="D53" i="3" a="1"/>
  <c r="D53" i="3" s="1"/>
  <c r="F49" i="2"/>
  <c r="P49" i="2" s="1"/>
  <c r="E73" i="3"/>
  <c r="H28" i="3"/>
  <c r="J28" i="3" s="1"/>
  <c r="G29" i="3" l="1"/>
  <c r="M28" i="3"/>
  <c r="R28" i="3"/>
  <c r="D49" i="2" a="1"/>
  <c r="D49" i="2" s="1"/>
  <c r="E74" i="2"/>
  <c r="F54" i="3"/>
  <c r="P54" i="3" s="1"/>
  <c r="U29" i="2"/>
  <c r="O28" i="3"/>
  <c r="T28" i="3" s="1"/>
  <c r="I28" i="3"/>
  <c r="S28" i="3" s="1"/>
  <c r="E74" i="3"/>
  <c r="H30" i="2"/>
  <c r="D54" i="3" l="1" a="1"/>
  <c r="D54" i="3" s="1"/>
  <c r="O30" i="2"/>
  <c r="I30" i="2"/>
  <c r="S30" i="2" s="1"/>
  <c r="J30" i="2"/>
  <c r="E75" i="2"/>
  <c r="U28" i="3"/>
  <c r="E75" i="3"/>
  <c r="F50" i="2"/>
  <c r="P50" i="2" s="1"/>
  <c r="H29" i="3"/>
  <c r="E76" i="2" l="1"/>
  <c r="M30" i="2"/>
  <c r="G31" i="2"/>
  <c r="R30" i="2"/>
  <c r="U30" i="2" s="1"/>
  <c r="E76" i="3"/>
  <c r="O29" i="3"/>
  <c r="I29" i="3"/>
  <c r="S29" i="3" s="1"/>
  <c r="J29" i="3"/>
  <c r="D50" i="2" a="1"/>
  <c r="D50" i="2" s="1"/>
  <c r="F55" i="3"/>
  <c r="P55" i="3" s="1"/>
  <c r="G30" i="3" l="1"/>
  <c r="M29" i="3"/>
  <c r="R29" i="3"/>
  <c r="U29" i="3" s="1"/>
  <c r="H31" i="2"/>
  <c r="T29" i="3"/>
  <c r="E77" i="2"/>
  <c r="E77" i="3"/>
  <c r="D55" i="3" a="1"/>
  <c r="D55" i="3" s="1"/>
  <c r="F51" i="2"/>
  <c r="P51" i="2" s="1"/>
  <c r="T30" i="2"/>
  <c r="O31" i="2" l="1"/>
  <c r="I31" i="2"/>
  <c r="S31" i="2" s="1"/>
  <c r="J31" i="2"/>
  <c r="E78" i="2"/>
  <c r="D56" i="3" a="1"/>
  <c r="D56" i="3" s="1"/>
  <c r="F56" i="3"/>
  <c r="P56" i="3" s="1"/>
  <c r="E78" i="3"/>
  <c r="D51" i="2" a="1"/>
  <c r="D51" i="2" s="1"/>
  <c r="H30" i="3"/>
  <c r="F57" i="3" l="1"/>
  <c r="P57" i="3" s="1"/>
  <c r="D57" i="3" a="1"/>
  <c r="D57" i="3" s="1"/>
  <c r="E79" i="3"/>
  <c r="E79" i="2"/>
  <c r="G32" i="2"/>
  <c r="M31" i="2"/>
  <c r="R31" i="2"/>
  <c r="U31" i="2" s="1"/>
  <c r="D52" i="2" a="1"/>
  <c r="D52" i="2" s="1"/>
  <c r="F52" i="2"/>
  <c r="P52" i="2" s="1"/>
  <c r="O30" i="3"/>
  <c r="I30" i="3"/>
  <c r="S30" i="3" s="1"/>
  <c r="J30" i="3"/>
  <c r="F53" i="2" l="1"/>
  <c r="P53" i="2" s="1"/>
  <c r="D53" i="2" a="1"/>
  <c r="D53" i="2" s="1"/>
  <c r="E80" i="3"/>
  <c r="T31" i="2"/>
  <c r="H32" i="2"/>
  <c r="J32" i="2" s="1"/>
  <c r="T30" i="3"/>
  <c r="F58" i="3"/>
  <c r="P58" i="3" s="1"/>
  <c r="D58" i="3" a="1"/>
  <c r="D58" i="3" s="1"/>
  <c r="E80" i="2"/>
  <c r="M30" i="3"/>
  <c r="G31" i="3"/>
  <c r="R30" i="3"/>
  <c r="U30" i="3" s="1"/>
  <c r="G33" i="2" l="1"/>
  <c r="M32" i="2"/>
  <c r="R32" i="2"/>
  <c r="F59" i="3"/>
  <c r="P59" i="3" s="1"/>
  <c r="E81" i="3"/>
  <c r="H31" i="3"/>
  <c r="F54" i="2"/>
  <c r="P54" i="2" s="1"/>
  <c r="O32" i="2"/>
  <c r="T32" i="2" s="1"/>
  <c r="I32" i="2"/>
  <c r="S32" i="2" s="1"/>
  <c r="E81" i="2"/>
  <c r="O31" i="3" l="1"/>
  <c r="I31" i="3"/>
  <c r="S31" i="3" s="1"/>
  <c r="D59" i="3" a="1"/>
  <c r="D59" i="3" s="1"/>
  <c r="E82" i="3"/>
  <c r="U32" i="2"/>
  <c r="J31" i="3"/>
  <c r="E82" i="2"/>
  <c r="D54" i="2" a="1"/>
  <c r="D54" i="2" s="1"/>
  <c r="H33" i="2"/>
  <c r="E83" i="3" l="1"/>
  <c r="E83" i="2"/>
  <c r="F60" i="3"/>
  <c r="P60" i="3" s="1"/>
  <c r="F55" i="2"/>
  <c r="P55" i="2" s="1"/>
  <c r="G32" i="3"/>
  <c r="M31" i="3"/>
  <c r="R31" i="3"/>
  <c r="U31" i="3" s="1"/>
  <c r="O33" i="2"/>
  <c r="I33" i="2"/>
  <c r="S33" i="2" s="1"/>
  <c r="J33" i="2"/>
  <c r="T31" i="3"/>
  <c r="E84" i="2" l="1"/>
  <c r="D55" i="2" a="1"/>
  <c r="D55" i="2" s="1"/>
  <c r="H32" i="3"/>
  <c r="J32" i="3" s="1"/>
  <c r="D60" i="3" a="1"/>
  <c r="D60" i="3" s="1"/>
  <c r="G34" i="2"/>
  <c r="M33" i="2"/>
  <c r="R33" i="2"/>
  <c r="U33" i="2" s="1"/>
  <c r="E84" i="3"/>
  <c r="G33" i="3" l="1"/>
  <c r="M32" i="3"/>
  <c r="R32" i="3"/>
  <c r="U32" i="3" s="1"/>
  <c r="T33" i="2"/>
  <c r="H34" i="2"/>
  <c r="F56" i="2"/>
  <c r="P56" i="2" s="1"/>
  <c r="F61" i="3"/>
  <c r="P61" i="3" s="1"/>
  <c r="O32" i="3"/>
  <c r="T32" i="3" s="1"/>
  <c r="I32" i="3"/>
  <c r="S32" i="3" s="1"/>
  <c r="E85" i="3"/>
  <c r="E85" i="2"/>
  <c r="O34" i="2" l="1"/>
  <c r="I34" i="2"/>
  <c r="S34" i="2" s="1"/>
  <c r="J34" i="2"/>
  <c r="D61" i="3" a="1"/>
  <c r="D61" i="3" s="1"/>
  <c r="E86" i="2"/>
  <c r="E86" i="3"/>
  <c r="D56" i="2" a="1"/>
  <c r="D56" i="2" s="1"/>
  <c r="J33" i="3"/>
  <c r="H33" i="3"/>
  <c r="G34" i="3" l="1"/>
  <c r="M33" i="3"/>
  <c r="E87" i="3"/>
  <c r="F62" i="3"/>
  <c r="P62" i="3" s="1"/>
  <c r="M34" i="2"/>
  <c r="G35" i="2"/>
  <c r="R34" i="2"/>
  <c r="U34" i="2" s="1"/>
  <c r="F57" i="2"/>
  <c r="P57" i="2" s="1"/>
  <c r="E87" i="2"/>
  <c r="R33" i="3"/>
  <c r="O33" i="3"/>
  <c r="T33" i="3" s="1"/>
  <c r="I33" i="3"/>
  <c r="S33" i="3" s="1"/>
  <c r="D57" i="2" l="1" a="1"/>
  <c r="D57" i="2" s="1"/>
  <c r="T34" i="2"/>
  <c r="H35" i="2"/>
  <c r="D62" i="3" a="1"/>
  <c r="D62" i="3" s="1"/>
  <c r="E88" i="3"/>
  <c r="U33" i="3"/>
  <c r="E88" i="2"/>
  <c r="H34" i="3"/>
  <c r="E89" i="3" l="1"/>
  <c r="O35" i="2"/>
  <c r="I35" i="2"/>
  <c r="S35" i="2" s="1"/>
  <c r="O34" i="3"/>
  <c r="I34" i="3"/>
  <c r="S34" i="3" s="1"/>
  <c r="J35" i="2"/>
  <c r="F63" i="3"/>
  <c r="P63" i="3" s="1"/>
  <c r="J34" i="3"/>
  <c r="E89" i="2"/>
  <c r="F58" i="2"/>
  <c r="P58" i="2" s="1"/>
  <c r="G36" i="2" l="1"/>
  <c r="M35" i="2"/>
  <c r="R35" i="2"/>
  <c r="U35" i="2" s="1"/>
  <c r="D63" i="3" a="1"/>
  <c r="D63" i="3" s="1"/>
  <c r="T35" i="2"/>
  <c r="G35" i="3"/>
  <c r="M34" i="3"/>
  <c r="R34" i="3"/>
  <c r="U34" i="3" s="1"/>
  <c r="D58" i="2" a="1"/>
  <c r="D58" i="2" s="1"/>
  <c r="E90" i="3"/>
  <c r="E90" i="2"/>
  <c r="E91" i="3" l="1"/>
  <c r="F59" i="2"/>
  <c r="P59" i="2" s="1"/>
  <c r="F64" i="3"/>
  <c r="P64" i="3" s="1"/>
  <c r="H35" i="3"/>
  <c r="E91" i="2"/>
  <c r="T34" i="3"/>
  <c r="H36" i="2"/>
  <c r="J36" i="2" s="1"/>
  <c r="M36" i="2" l="1"/>
  <c r="G37" i="2"/>
  <c r="R36" i="2"/>
  <c r="O35" i="3"/>
  <c r="I35" i="3"/>
  <c r="S35" i="3" s="1"/>
  <c r="D59" i="2" a="1"/>
  <c r="D59" i="2" s="1"/>
  <c r="J35" i="3"/>
  <c r="E92" i="3"/>
  <c r="E92" i="2"/>
  <c r="D64" i="3" a="1"/>
  <c r="D64" i="3" s="1"/>
  <c r="O36" i="2"/>
  <c r="T36" i="2" s="1"/>
  <c r="I36" i="2"/>
  <c r="S36" i="2" s="1"/>
  <c r="E93" i="3" l="1"/>
  <c r="F60" i="2"/>
  <c r="P60" i="2" s="1"/>
  <c r="T35" i="3"/>
  <c r="E93" i="2"/>
  <c r="U36" i="2"/>
  <c r="G36" i="3"/>
  <c r="M35" i="3"/>
  <c r="R35" i="3"/>
  <c r="U35" i="3" s="1"/>
  <c r="F65" i="3"/>
  <c r="P65" i="3" s="1"/>
  <c r="D65" i="3" a="1"/>
  <c r="D65" i="3" s="1"/>
  <c r="H37" i="2"/>
  <c r="H36" i="3" l="1"/>
  <c r="O37" i="2"/>
  <c r="I37" i="2"/>
  <c r="S37" i="2" s="1"/>
  <c r="D60" i="2" a="1"/>
  <c r="D60" i="2" s="1"/>
  <c r="F66" i="3"/>
  <c r="P66" i="3" s="1"/>
  <c r="E94" i="3"/>
  <c r="E94" i="2"/>
  <c r="J37" i="2"/>
  <c r="E95" i="3" l="1"/>
  <c r="D66" i="3" a="1"/>
  <c r="D66" i="3" s="1"/>
  <c r="F61" i="2"/>
  <c r="P61" i="2" s="1"/>
  <c r="G38" i="2"/>
  <c r="M37" i="2"/>
  <c r="R37" i="2"/>
  <c r="U37" i="2" s="1"/>
  <c r="E95" i="2"/>
  <c r="O36" i="3"/>
  <c r="I36" i="3"/>
  <c r="S36" i="3" s="1"/>
  <c r="J36" i="3"/>
  <c r="E96" i="2" l="1"/>
  <c r="D61" i="2" a="1"/>
  <c r="D61" i="2" s="1"/>
  <c r="F67" i="3"/>
  <c r="P67" i="3" s="1"/>
  <c r="G37" i="3"/>
  <c r="M36" i="3"/>
  <c r="R36" i="3"/>
  <c r="U36" i="3" s="1"/>
  <c r="T37" i="2"/>
  <c r="H38" i="2"/>
  <c r="E96" i="3"/>
  <c r="O38" i="2" l="1"/>
  <c r="I38" i="2"/>
  <c r="S38" i="2" s="1"/>
  <c r="E97" i="3"/>
  <c r="H37" i="3"/>
  <c r="J37" i="3" s="1"/>
  <c r="D67" i="3" a="1"/>
  <c r="D67" i="3" s="1"/>
  <c r="T36" i="3"/>
  <c r="J38" i="2"/>
  <c r="D62" i="2" a="1"/>
  <c r="D62" i="2" s="1"/>
  <c r="F62" i="2"/>
  <c r="P62" i="2" s="1"/>
  <c r="E97" i="2"/>
  <c r="M37" i="3" l="1"/>
  <c r="G38" i="3"/>
  <c r="R37" i="3"/>
  <c r="F63" i="2"/>
  <c r="P63" i="2" s="1"/>
  <c r="M38" i="2"/>
  <c r="G39" i="2"/>
  <c r="R38" i="2"/>
  <c r="U38" i="2" s="1"/>
  <c r="E98" i="3"/>
  <c r="D68" i="3" a="1"/>
  <c r="D68" i="3" s="1"/>
  <c r="F68" i="3"/>
  <c r="P68" i="3" s="1"/>
  <c r="O37" i="3"/>
  <c r="I37" i="3"/>
  <c r="S37" i="3" s="1"/>
  <c r="E98" i="2"/>
  <c r="E99" i="3" l="1"/>
  <c r="D63" i="2" a="1"/>
  <c r="D63" i="2" s="1"/>
  <c r="E99" i="2"/>
  <c r="U37" i="3"/>
  <c r="T38" i="2"/>
  <c r="T37" i="3"/>
  <c r="H38" i="3"/>
  <c r="F69" i="3"/>
  <c r="P69" i="3" s="1"/>
  <c r="D69" i="3" a="1"/>
  <c r="D69" i="3" s="1"/>
  <c r="H39" i="2"/>
  <c r="O38" i="3" l="1"/>
  <c r="I38" i="3"/>
  <c r="S38" i="3" s="1"/>
  <c r="E100" i="2"/>
  <c r="F64" i="2"/>
  <c r="P64" i="2" s="1"/>
  <c r="F70" i="3"/>
  <c r="P70" i="3" s="1"/>
  <c r="J38" i="3"/>
  <c r="O39" i="2"/>
  <c r="I39" i="2"/>
  <c r="S39" i="2" s="1"/>
  <c r="J39" i="2"/>
  <c r="E100" i="3"/>
  <c r="D70" i="3" l="1" a="1"/>
  <c r="D70" i="3" s="1"/>
  <c r="D64" i="2" a="1"/>
  <c r="D64" i="2" s="1"/>
  <c r="E101" i="2"/>
  <c r="G39" i="3"/>
  <c r="M38" i="3"/>
  <c r="R38" i="3"/>
  <c r="U38" i="3" s="1"/>
  <c r="E101" i="3"/>
  <c r="G40" i="2"/>
  <c r="M39" i="2"/>
  <c r="R39" i="2"/>
  <c r="U39" i="2" s="1"/>
  <c r="E102" i="2" l="1"/>
  <c r="T38" i="3"/>
  <c r="F65" i="2"/>
  <c r="P65" i="2" s="1"/>
  <c r="D65" i="2" a="1"/>
  <c r="D65" i="2" s="1"/>
  <c r="H39" i="3"/>
  <c r="J39" i="3" s="1"/>
  <c r="F71" i="3"/>
  <c r="P71" i="3" s="1"/>
  <c r="E102" i="3"/>
  <c r="H40" i="2"/>
  <c r="J40" i="2" s="1"/>
  <c r="T39" i="2"/>
  <c r="G41" i="2" l="1"/>
  <c r="M40" i="2"/>
  <c r="R40" i="2"/>
  <c r="G40" i="3"/>
  <c r="M39" i="3"/>
  <c r="R39" i="3"/>
  <c r="E103" i="3"/>
  <c r="O39" i="3"/>
  <c r="T39" i="3" s="1"/>
  <c r="I39" i="3"/>
  <c r="S39" i="3" s="1"/>
  <c r="F66" i="2"/>
  <c r="P66" i="2" s="1"/>
  <c r="E103" i="2"/>
  <c r="D71" i="3" a="1"/>
  <c r="D71" i="3" s="1"/>
  <c r="O40" i="2"/>
  <c r="T40" i="2" s="1"/>
  <c r="I40" i="2"/>
  <c r="S40" i="2" s="1"/>
  <c r="E104" i="3" l="1"/>
  <c r="U39" i="3"/>
  <c r="H40" i="3"/>
  <c r="U40" i="2"/>
  <c r="E104" i="2"/>
  <c r="F72" i="3"/>
  <c r="P72" i="3" s="1"/>
  <c r="D66" i="2" a="1"/>
  <c r="D66" i="2" s="1"/>
  <c r="H41" i="2"/>
  <c r="O40" i="3" l="1"/>
  <c r="I40" i="3"/>
  <c r="S40" i="3" s="1"/>
  <c r="O41" i="2"/>
  <c r="I41" i="2"/>
  <c r="S41" i="2" s="1"/>
  <c r="E105" i="2"/>
  <c r="F67" i="2"/>
  <c r="P67" i="2" s="1"/>
  <c r="J40" i="3"/>
  <c r="J41" i="2"/>
  <c r="D72" i="3" a="1"/>
  <c r="D72" i="3" s="1"/>
  <c r="E105" i="3"/>
  <c r="F73" i="3" l="1"/>
  <c r="P73" i="3" s="1"/>
  <c r="G42" i="2"/>
  <c r="M41" i="2"/>
  <c r="R41" i="2"/>
  <c r="U41" i="2" s="1"/>
  <c r="D67" i="2" a="1"/>
  <c r="D67" i="2" s="1"/>
  <c r="E106" i="2"/>
  <c r="T41" i="2"/>
  <c r="G41" i="3"/>
  <c r="M40" i="3"/>
  <c r="R40" i="3"/>
  <c r="U40" i="3" s="1"/>
  <c r="E106" i="3"/>
  <c r="T40" i="3"/>
  <c r="H41" i="3" l="1"/>
  <c r="E107" i="2"/>
  <c r="H42" i="2"/>
  <c r="F68" i="2"/>
  <c r="P68" i="2" s="1"/>
  <c r="E107" i="3"/>
  <c r="D73" i="3" a="1"/>
  <c r="D73" i="3" s="1"/>
  <c r="E108" i="3" l="1"/>
  <c r="O42" i="2"/>
  <c r="I42" i="2"/>
  <c r="S42" i="2" s="1"/>
  <c r="J42" i="2"/>
  <c r="D68" i="2" a="1"/>
  <c r="D68" i="2" s="1"/>
  <c r="E108" i="2"/>
  <c r="O41" i="3"/>
  <c r="I41" i="3"/>
  <c r="S41" i="3" s="1"/>
  <c r="F74" i="3"/>
  <c r="P74" i="3" s="1"/>
  <c r="D74" i="3" a="1"/>
  <c r="D74" i="3" s="1"/>
  <c r="J41" i="3"/>
  <c r="E109" i="2" l="1"/>
  <c r="M42" i="2"/>
  <c r="G43" i="2"/>
  <c r="R42" i="2"/>
  <c r="U42" i="2" s="1"/>
  <c r="F69" i="2"/>
  <c r="P69" i="2" s="1"/>
  <c r="D69" i="2" a="1"/>
  <c r="D69" i="2" s="1"/>
  <c r="G42" i="3"/>
  <c r="M41" i="3"/>
  <c r="R41" i="3"/>
  <c r="U41" i="3" s="1"/>
  <c r="F75" i="3"/>
  <c r="P75" i="3" s="1"/>
  <c r="E109" i="3"/>
  <c r="H43" i="2" l="1"/>
  <c r="F70" i="2"/>
  <c r="P70" i="2" s="1"/>
  <c r="D70" i="2" a="1"/>
  <c r="D70" i="2" s="1"/>
  <c r="E110" i="2"/>
  <c r="H42" i="3"/>
  <c r="J42" i="3" s="1"/>
  <c r="T42" i="2"/>
  <c r="E110" i="3"/>
  <c r="D75" i="3" a="1"/>
  <c r="D75" i="3" s="1"/>
  <c r="T41" i="3"/>
  <c r="G43" i="3" l="1"/>
  <c r="M42" i="3"/>
  <c r="R42" i="3"/>
  <c r="F71" i="2"/>
  <c r="P71" i="2" s="1"/>
  <c r="D71" i="2" a="1"/>
  <c r="D71" i="2" s="1"/>
  <c r="I42" i="3"/>
  <c r="S42" i="3" s="1"/>
  <c r="O42" i="3"/>
  <c r="T42" i="3" s="1"/>
  <c r="E111" i="3"/>
  <c r="F76" i="3"/>
  <c r="P76" i="3" s="1"/>
  <c r="I43" i="2"/>
  <c r="S43" i="2" s="1"/>
  <c r="O43" i="2"/>
  <c r="E111" i="2"/>
  <c r="J43" i="2"/>
  <c r="F72" i="2" l="1"/>
  <c r="P72" i="2" s="1"/>
  <c r="D72" i="2" a="1"/>
  <c r="D72" i="2" s="1"/>
  <c r="D76" i="3" a="1"/>
  <c r="D76" i="3" s="1"/>
  <c r="E112" i="3"/>
  <c r="U42" i="3"/>
  <c r="G44" i="2"/>
  <c r="M43" i="2"/>
  <c r="R43" i="2"/>
  <c r="U43" i="2" s="1"/>
  <c r="E112" i="2"/>
  <c r="H43" i="3"/>
  <c r="E113" i="3" l="1"/>
  <c r="O43" i="3"/>
  <c r="I43" i="3"/>
  <c r="S43" i="3" s="1"/>
  <c r="F77" i="3"/>
  <c r="P77" i="3" s="1"/>
  <c r="D77" i="3" a="1"/>
  <c r="D77" i="3" s="1"/>
  <c r="H44" i="2"/>
  <c r="J44" i="2"/>
  <c r="J43" i="3"/>
  <c r="D73" i="2" a="1"/>
  <c r="D73" i="2" s="1"/>
  <c r="F73" i="2"/>
  <c r="P73" i="2" s="1"/>
  <c r="T43" i="2"/>
  <c r="E113" i="2"/>
  <c r="G45" i="2" l="1"/>
  <c r="M44" i="2"/>
  <c r="R44" i="2"/>
  <c r="F78" i="3"/>
  <c r="P78" i="3" s="1"/>
  <c r="E114" i="2"/>
  <c r="G44" i="3"/>
  <c r="M43" i="3"/>
  <c r="R43" i="3"/>
  <c r="U43" i="3" s="1"/>
  <c r="O44" i="2"/>
  <c r="I44" i="2"/>
  <c r="S44" i="2" s="1"/>
  <c r="E114" i="3"/>
  <c r="F74" i="2"/>
  <c r="P74" i="2" s="1"/>
  <c r="H44" i="3" l="1"/>
  <c r="T43" i="3"/>
  <c r="U44" i="2"/>
  <c r="E115" i="2"/>
  <c r="D78" i="3" a="1"/>
  <c r="D78" i="3" s="1"/>
  <c r="D74" i="2" a="1"/>
  <c r="D74" i="2" s="1"/>
  <c r="E115" i="3"/>
  <c r="T44" i="2"/>
  <c r="H45" i="2"/>
  <c r="J45" i="2" s="1"/>
  <c r="G46" i="2" l="1"/>
  <c r="M45" i="2"/>
  <c r="R45" i="2"/>
  <c r="F79" i="3"/>
  <c r="P79" i="3" s="1"/>
  <c r="D79" i="3" a="1"/>
  <c r="D79" i="3" s="1"/>
  <c r="E116" i="2"/>
  <c r="F75" i="2"/>
  <c r="P75" i="2" s="1"/>
  <c r="O44" i="3"/>
  <c r="I44" i="3"/>
  <c r="S44" i="3" s="1"/>
  <c r="O45" i="2"/>
  <c r="I45" i="2"/>
  <c r="S45" i="2" s="1"/>
  <c r="E116" i="3"/>
  <c r="J44" i="3"/>
  <c r="E117" i="2" l="1"/>
  <c r="F80" i="3"/>
  <c r="P80" i="3" s="1"/>
  <c r="U45" i="2"/>
  <c r="D75" i="2" a="1"/>
  <c r="D75" i="2" s="1"/>
  <c r="G45" i="3"/>
  <c r="M44" i="3"/>
  <c r="R44" i="3"/>
  <c r="U44" i="3" s="1"/>
  <c r="E117" i="3"/>
  <c r="T45" i="2"/>
  <c r="H46" i="2"/>
  <c r="J46" i="2" s="1"/>
  <c r="M46" i="2" l="1"/>
  <c r="G47" i="2"/>
  <c r="R46" i="2"/>
  <c r="H45" i="3"/>
  <c r="D80" i="3" a="1"/>
  <c r="D80" i="3" s="1"/>
  <c r="E118" i="3"/>
  <c r="F76" i="2"/>
  <c r="P76" i="2" s="1"/>
  <c r="E118" i="2"/>
  <c r="O46" i="2"/>
  <c r="T46" i="2" s="1"/>
  <c r="I46" i="2"/>
  <c r="S46" i="2" s="1"/>
  <c r="T44" i="3"/>
  <c r="D76" i="2" l="1" a="1"/>
  <c r="D76" i="2" s="1"/>
  <c r="F81" i="3"/>
  <c r="P81" i="3" s="1"/>
  <c r="O45" i="3"/>
  <c r="I45" i="3"/>
  <c r="S45" i="3" s="1"/>
  <c r="J45" i="3"/>
  <c r="U46" i="2"/>
  <c r="E119" i="3"/>
  <c r="H47" i="2"/>
  <c r="J47" i="2" s="1"/>
  <c r="E119" i="2"/>
  <c r="G48" i="2" l="1"/>
  <c r="M47" i="2"/>
  <c r="R47" i="2"/>
  <c r="E120" i="3"/>
  <c r="O47" i="2"/>
  <c r="T47" i="2" s="1"/>
  <c r="I47" i="2"/>
  <c r="S47" i="2" s="1"/>
  <c r="G46" i="3"/>
  <c r="M45" i="3"/>
  <c r="R45" i="3"/>
  <c r="U45" i="3" s="1"/>
  <c r="E120" i="2"/>
  <c r="D81" i="3" a="1"/>
  <c r="D81" i="3" s="1"/>
  <c r="F77" i="2"/>
  <c r="P77" i="2" s="1"/>
  <c r="T45" i="3" l="1"/>
  <c r="E121" i="3"/>
  <c r="H46" i="3"/>
  <c r="D77" i="2" a="1"/>
  <c r="D77" i="2" s="1"/>
  <c r="U47" i="2"/>
  <c r="D82" i="3" a="1"/>
  <c r="D82" i="3" s="1"/>
  <c r="F82" i="3"/>
  <c r="P82" i="3" s="1"/>
  <c r="E121" i="2"/>
  <c r="H48" i="2"/>
  <c r="J48" i="2"/>
  <c r="R48" i="2" s="1"/>
  <c r="O46" i="3" l="1"/>
  <c r="I46" i="3"/>
  <c r="S46" i="3" s="1"/>
  <c r="F83" i="3"/>
  <c r="P83" i="3" s="1"/>
  <c r="J46" i="3"/>
  <c r="O48" i="2"/>
  <c r="T48" i="2" s="1"/>
  <c r="I48" i="2"/>
  <c r="S48" i="2" s="1"/>
  <c r="U48" i="2" s="1"/>
  <c r="E122" i="2"/>
  <c r="E122" i="3"/>
  <c r="F78" i="2"/>
  <c r="P78" i="2" s="1"/>
  <c r="D78" i="2" a="1"/>
  <c r="D78" i="2" s="1"/>
  <c r="G49" i="2"/>
  <c r="M48" i="2"/>
  <c r="G47" i="3" l="1"/>
  <c r="M46" i="3"/>
  <c r="R46" i="3"/>
  <c r="U46" i="3" s="1"/>
  <c r="D83" i="3" a="1"/>
  <c r="D83" i="3" s="1"/>
  <c r="E123" i="2"/>
  <c r="H49" i="2"/>
  <c r="J49" i="2" s="1"/>
  <c r="F79" i="2"/>
  <c r="P79" i="2" s="1"/>
  <c r="E123" i="3"/>
  <c r="G50" i="2" l="1"/>
  <c r="M49" i="2"/>
  <c r="R49" i="2"/>
  <c r="E124" i="2"/>
  <c r="F84" i="3"/>
  <c r="P84" i="3" s="1"/>
  <c r="D79" i="2" a="1"/>
  <c r="D79" i="2" s="1"/>
  <c r="O49" i="2"/>
  <c r="T49" i="2" s="1"/>
  <c r="I49" i="2"/>
  <c r="S49" i="2" s="1"/>
  <c r="E124" i="3"/>
  <c r="T46" i="3"/>
  <c r="H47" i="3"/>
  <c r="J47" i="3"/>
  <c r="R47" i="3"/>
  <c r="E125" i="2" l="1"/>
  <c r="F80" i="2"/>
  <c r="P80" i="2" s="1"/>
  <c r="U49" i="2"/>
  <c r="D84" i="3" a="1"/>
  <c r="D84" i="3" s="1"/>
  <c r="G48" i="3"/>
  <c r="M47" i="3"/>
  <c r="O47" i="3"/>
  <c r="T47" i="3" s="1"/>
  <c r="I47" i="3"/>
  <c r="S47" i="3" s="1"/>
  <c r="U47" i="3" s="1"/>
  <c r="E125" i="3"/>
  <c r="H50" i="2"/>
  <c r="H48" i="3" l="1"/>
  <c r="E126" i="3"/>
  <c r="O50" i="2"/>
  <c r="I50" i="2"/>
  <c r="S50" i="2" s="1"/>
  <c r="J50" i="2"/>
  <c r="F85" i="3"/>
  <c r="P85" i="3" s="1"/>
  <c r="D80" i="2" a="1"/>
  <c r="D80" i="2" s="1"/>
  <c r="E126" i="2"/>
  <c r="D85" i="3" l="1" a="1"/>
  <c r="D85" i="3" s="1"/>
  <c r="O48" i="3"/>
  <c r="I48" i="3"/>
  <c r="S48" i="3" s="1"/>
  <c r="F81" i="2"/>
  <c r="P81" i="2" s="1"/>
  <c r="M50" i="2"/>
  <c r="G51" i="2"/>
  <c r="R50" i="2"/>
  <c r="U50" i="2" s="1"/>
  <c r="E127" i="3"/>
  <c r="E127" i="2"/>
  <c r="J48" i="3"/>
  <c r="E128" i="3" l="1"/>
  <c r="D81" i="2" a="1"/>
  <c r="D81" i="2" s="1"/>
  <c r="G49" i="3"/>
  <c r="M48" i="3"/>
  <c r="R48" i="3"/>
  <c r="U48" i="3" s="1"/>
  <c r="T50" i="2"/>
  <c r="H51" i="2"/>
  <c r="E128" i="2"/>
  <c r="F86" i="3"/>
  <c r="P86" i="3" s="1"/>
  <c r="D86" i="3" a="1"/>
  <c r="D86" i="3" s="1"/>
  <c r="O51" i="2" l="1"/>
  <c r="I51" i="2"/>
  <c r="S51" i="2" s="1"/>
  <c r="F82" i="2"/>
  <c r="P82" i="2" s="1"/>
  <c r="D82" i="2" a="1"/>
  <c r="D82" i="2" s="1"/>
  <c r="T48" i="3"/>
  <c r="F87" i="3"/>
  <c r="P87" i="3" s="1"/>
  <c r="J51" i="2"/>
  <c r="H49" i="3"/>
  <c r="J49" i="3" s="1"/>
  <c r="E129" i="2"/>
  <c r="E129" i="3"/>
  <c r="M49" i="3" l="1"/>
  <c r="G50" i="3"/>
  <c r="R49" i="3"/>
  <c r="F83" i="2"/>
  <c r="P83" i="2" s="1"/>
  <c r="D83" i="2" a="1"/>
  <c r="D83" i="2" s="1"/>
  <c r="O49" i="3"/>
  <c r="T49" i="3" s="1"/>
  <c r="I49" i="3"/>
  <c r="S49" i="3" s="1"/>
  <c r="D87" i="3" a="1"/>
  <c r="D87" i="3" s="1"/>
  <c r="G52" i="2"/>
  <c r="M51" i="2"/>
  <c r="R51" i="2"/>
  <c r="U51" i="2" s="1"/>
  <c r="E130" i="3"/>
  <c r="E130" i="2"/>
  <c r="H52" i="2" l="1"/>
  <c r="J52" i="2" s="1"/>
  <c r="F84" i="2"/>
  <c r="P84" i="2" s="1"/>
  <c r="U49" i="3"/>
  <c r="E131" i="3"/>
  <c r="H50" i="3"/>
  <c r="D88" i="3" a="1"/>
  <c r="D88" i="3" s="1"/>
  <c r="F88" i="3"/>
  <c r="P88" i="3" s="1"/>
  <c r="T51" i="2"/>
  <c r="E131" i="2"/>
  <c r="G53" i="2" l="1"/>
  <c r="M52" i="2"/>
  <c r="R52" i="2"/>
  <c r="O50" i="3"/>
  <c r="I50" i="3"/>
  <c r="S50" i="3" s="1"/>
  <c r="E132" i="2"/>
  <c r="D84" i="2" a="1"/>
  <c r="D84" i="2" s="1"/>
  <c r="J50" i="3"/>
  <c r="E132" i="3"/>
  <c r="F89" i="3"/>
  <c r="P89" i="3" s="1"/>
  <c r="O52" i="2"/>
  <c r="T52" i="2" s="1"/>
  <c r="I52" i="2"/>
  <c r="S52" i="2" s="1"/>
  <c r="G51" i="3" l="1"/>
  <c r="M50" i="3"/>
  <c r="R50" i="3"/>
  <c r="U50" i="3" s="1"/>
  <c r="T50" i="3"/>
  <c r="E133" i="3"/>
  <c r="U52" i="2"/>
  <c r="F85" i="2"/>
  <c r="P85" i="2" s="1"/>
  <c r="D85" i="2" a="1"/>
  <c r="D85" i="2" s="1"/>
  <c r="D89" i="3" a="1"/>
  <c r="D89" i="3" s="1"/>
  <c r="E133" i="2"/>
  <c r="H53" i="2"/>
  <c r="E134" i="2" l="1"/>
  <c r="E134" i="3"/>
  <c r="F86" i="2"/>
  <c r="P86" i="2" s="1"/>
  <c r="D86" i="2" a="1"/>
  <c r="D86" i="2" s="1"/>
  <c r="O53" i="2"/>
  <c r="I53" i="2"/>
  <c r="S53" i="2" s="1"/>
  <c r="F90" i="3"/>
  <c r="P90" i="3" s="1"/>
  <c r="J53" i="2"/>
  <c r="H51" i="3"/>
  <c r="F87" i="2" l="1"/>
  <c r="P87" i="2" s="1"/>
  <c r="O51" i="3"/>
  <c r="I51" i="3"/>
  <c r="S51" i="3" s="1"/>
  <c r="E135" i="3"/>
  <c r="J51" i="3"/>
  <c r="D90" i="3" a="1"/>
  <c r="D90" i="3" s="1"/>
  <c r="G54" i="2"/>
  <c r="M53" i="2"/>
  <c r="R53" i="2"/>
  <c r="U53" i="2" s="1"/>
  <c r="E135" i="2"/>
  <c r="H54" i="2" l="1"/>
  <c r="G52" i="3"/>
  <c r="M51" i="3"/>
  <c r="R51" i="3"/>
  <c r="U51" i="3" s="1"/>
  <c r="T53" i="2"/>
  <c r="F91" i="3"/>
  <c r="P91" i="3" s="1"/>
  <c r="D91" i="3" a="1"/>
  <c r="D91" i="3" s="1"/>
  <c r="E136" i="2"/>
  <c r="E136" i="3"/>
  <c r="D87" i="2" a="1"/>
  <c r="D87" i="2" s="1"/>
  <c r="F92" i="3" l="1"/>
  <c r="P92" i="3" s="1"/>
  <c r="D92" i="3" a="1"/>
  <c r="D92" i="3" s="1"/>
  <c r="F88" i="2"/>
  <c r="P88" i="2" s="1"/>
  <c r="T51" i="3"/>
  <c r="E137" i="2"/>
  <c r="E137" i="3"/>
  <c r="O54" i="2"/>
  <c r="I54" i="2"/>
  <c r="S54" i="2" s="1"/>
  <c r="H52" i="3"/>
  <c r="J52" i="3" s="1"/>
  <c r="J54" i="2"/>
  <c r="G53" i="3" l="1"/>
  <c r="M52" i="3"/>
  <c r="R52" i="3"/>
  <c r="U52" i="3" s="1"/>
  <c r="E138" i="3"/>
  <c r="M54" i="2"/>
  <c r="G55" i="2"/>
  <c r="R54" i="2"/>
  <c r="U54" i="2" s="1"/>
  <c r="D88" i="2" a="1"/>
  <c r="D88" i="2" s="1"/>
  <c r="O52" i="3"/>
  <c r="T52" i="3" s="1"/>
  <c r="I52" i="3"/>
  <c r="S52" i="3" s="1"/>
  <c r="F93" i="3"/>
  <c r="P93" i="3" s="1"/>
  <c r="D93" i="3" a="1"/>
  <c r="D93" i="3" s="1"/>
  <c r="E138" i="2"/>
  <c r="H55" i="2" l="1"/>
  <c r="E139" i="3"/>
  <c r="T54" i="2"/>
  <c r="F89" i="2"/>
  <c r="P89" i="2" s="1"/>
  <c r="E139" i="2"/>
  <c r="F94" i="3"/>
  <c r="P94" i="3" s="1"/>
  <c r="D94" i="3" a="1"/>
  <c r="D94" i="3" s="1"/>
  <c r="H53" i="3"/>
  <c r="J53" i="3" s="1"/>
  <c r="G54" i="3" l="1"/>
  <c r="M53" i="3"/>
  <c r="R53" i="3"/>
  <c r="E140" i="3"/>
  <c r="E140" i="2"/>
  <c r="D89" i="2" a="1"/>
  <c r="D89" i="2" s="1"/>
  <c r="F95" i="3"/>
  <c r="P95" i="3" s="1"/>
  <c r="O55" i="2"/>
  <c r="I55" i="2"/>
  <c r="S55" i="2" s="1"/>
  <c r="O53" i="3"/>
  <c r="T53" i="3" s="1"/>
  <c r="I53" i="3"/>
  <c r="S53" i="3" s="1"/>
  <c r="J55" i="2"/>
  <c r="F90" i="2" l="1"/>
  <c r="P90" i="2" s="1"/>
  <c r="E141" i="2"/>
  <c r="E141" i="3"/>
  <c r="G56" i="2"/>
  <c r="M55" i="2"/>
  <c r="R55" i="2"/>
  <c r="U55" i="2" s="1"/>
  <c r="U53" i="3"/>
  <c r="D95" i="3" a="1"/>
  <c r="D95" i="3" s="1"/>
  <c r="H54" i="3"/>
  <c r="J54" i="3" s="1"/>
  <c r="M54" i="3" l="1"/>
  <c r="G55" i="3"/>
  <c r="R54" i="3"/>
  <c r="U54" i="3" s="1"/>
  <c r="H56" i="2"/>
  <c r="J56" i="2" s="1"/>
  <c r="E142" i="2"/>
  <c r="E142" i="3"/>
  <c r="I54" i="3"/>
  <c r="S54" i="3" s="1"/>
  <c r="O54" i="3"/>
  <c r="T54" i="3" s="1"/>
  <c r="T55" i="2"/>
  <c r="F96" i="3"/>
  <c r="P96" i="3" s="1"/>
  <c r="D96" i="3" a="1"/>
  <c r="D96" i="3" s="1"/>
  <c r="D90" i="2" a="1"/>
  <c r="D90" i="2" s="1"/>
  <c r="G57" i="2" l="1"/>
  <c r="M56" i="2"/>
  <c r="R56" i="2"/>
  <c r="E143" i="3"/>
  <c r="F97" i="3"/>
  <c r="P97" i="3" s="1"/>
  <c r="O56" i="2"/>
  <c r="T56" i="2" s="1"/>
  <c r="I56" i="2"/>
  <c r="S56" i="2" s="1"/>
  <c r="F91" i="2"/>
  <c r="P91" i="2" s="1"/>
  <c r="H55" i="3"/>
  <c r="E143" i="2"/>
  <c r="E144" i="3" l="1"/>
  <c r="D91" i="2" a="1"/>
  <c r="D91" i="2" s="1"/>
  <c r="D97" i="3" a="1"/>
  <c r="D97" i="3" s="1"/>
  <c r="E144" i="2"/>
  <c r="U56" i="2"/>
  <c r="O55" i="3"/>
  <c r="I55" i="3"/>
  <c r="S55" i="3" s="1"/>
  <c r="J55" i="3"/>
  <c r="H57" i="2"/>
  <c r="G56" i="3" l="1"/>
  <c r="M55" i="3"/>
  <c r="R55" i="3"/>
  <c r="U55" i="3" s="1"/>
  <c r="F92" i="2"/>
  <c r="P92" i="2" s="1"/>
  <c r="F98" i="3"/>
  <c r="P98" i="3" s="1"/>
  <c r="T55" i="3"/>
  <c r="E145" i="2"/>
  <c r="O57" i="2"/>
  <c r="I57" i="2"/>
  <c r="S57" i="2" s="1"/>
  <c r="J57" i="2"/>
  <c r="E145" i="3"/>
  <c r="D92" i="2" l="1" a="1"/>
  <c r="D92" i="2" s="1"/>
  <c r="D98" i="3" a="1"/>
  <c r="D98" i="3" s="1"/>
  <c r="E146" i="3"/>
  <c r="G58" i="2"/>
  <c r="M57" i="2"/>
  <c r="R57" i="2"/>
  <c r="U57" i="2" s="1"/>
  <c r="E146" i="2"/>
  <c r="H56" i="3"/>
  <c r="E147" i="3" l="1"/>
  <c r="E147" i="2"/>
  <c r="F99" i="3"/>
  <c r="P99" i="3" s="1"/>
  <c r="D99" i="3" a="1"/>
  <c r="D99" i="3" s="1"/>
  <c r="F93" i="2"/>
  <c r="P93" i="2" s="1"/>
  <c r="D93" i="2" a="1"/>
  <c r="D93" i="2" s="1"/>
  <c r="H58" i="2"/>
  <c r="J58" i="2" s="1"/>
  <c r="O56" i="3"/>
  <c r="I56" i="3"/>
  <c r="S56" i="3" s="1"/>
  <c r="J56" i="3"/>
  <c r="T57" i="2"/>
  <c r="M58" i="2" l="1"/>
  <c r="G59" i="2"/>
  <c r="R58" i="2"/>
  <c r="F100" i="3"/>
  <c r="P100" i="3" s="1"/>
  <c r="E148" i="2"/>
  <c r="F94" i="2"/>
  <c r="P94" i="2" s="1"/>
  <c r="E148" i="3"/>
  <c r="G57" i="3"/>
  <c r="M56" i="3"/>
  <c r="R56" i="3"/>
  <c r="U56" i="3" s="1"/>
  <c r="O58" i="2"/>
  <c r="T58" i="2" s="1"/>
  <c r="I58" i="2"/>
  <c r="S58" i="2" s="1"/>
  <c r="D94" i="2" l="1" a="1"/>
  <c r="D94" i="2" s="1"/>
  <c r="D100" i="3" a="1"/>
  <c r="D100" i="3" s="1"/>
  <c r="E149" i="2"/>
  <c r="T56" i="3"/>
  <c r="U58" i="2"/>
  <c r="H57" i="3"/>
  <c r="H59" i="2"/>
  <c r="J59" i="2" s="1"/>
  <c r="E149" i="3"/>
  <c r="G60" i="2" l="1"/>
  <c r="M59" i="2"/>
  <c r="R59" i="2"/>
  <c r="O57" i="3"/>
  <c r="I57" i="3"/>
  <c r="S57" i="3" s="1"/>
  <c r="E150" i="2"/>
  <c r="O59" i="2"/>
  <c r="T59" i="2" s="1"/>
  <c r="I59" i="2"/>
  <c r="S59" i="2" s="1"/>
  <c r="J57" i="3"/>
  <c r="E150" i="3"/>
  <c r="F101" i="3"/>
  <c r="P101" i="3" s="1"/>
  <c r="D101" i="3" a="1"/>
  <c r="D101" i="3" s="1"/>
  <c r="F95" i="2"/>
  <c r="P95" i="2" s="1"/>
  <c r="D95" i="2" a="1"/>
  <c r="D95" i="2" s="1"/>
  <c r="F96" i="2" l="1"/>
  <c r="P96" i="2" s="1"/>
  <c r="E151" i="2"/>
  <c r="G58" i="3"/>
  <c r="M57" i="3"/>
  <c r="R57" i="3"/>
  <c r="U57" i="3" s="1"/>
  <c r="U59" i="2"/>
  <c r="F102" i="3"/>
  <c r="P102" i="3" s="1"/>
  <c r="E151" i="3"/>
  <c r="H60" i="2"/>
  <c r="J60" i="2"/>
  <c r="T57" i="3" l="1"/>
  <c r="E152" i="2"/>
  <c r="G61" i="2"/>
  <c r="M60" i="2"/>
  <c r="R60" i="2"/>
  <c r="O60" i="2"/>
  <c r="T60" i="2" s="1"/>
  <c r="I60" i="2"/>
  <c r="S60" i="2" s="1"/>
  <c r="D102" i="3" a="1"/>
  <c r="D102" i="3" s="1"/>
  <c r="H58" i="3"/>
  <c r="J58" i="3" s="1"/>
  <c r="E152" i="3"/>
  <c r="D96" i="2" a="1"/>
  <c r="D96" i="2" s="1"/>
  <c r="G59" i="3" l="1"/>
  <c r="M58" i="3"/>
  <c r="R58" i="3"/>
  <c r="H61" i="2"/>
  <c r="F103" i="3"/>
  <c r="P103" i="3" s="1"/>
  <c r="D103" i="3" a="1"/>
  <c r="D103" i="3" s="1"/>
  <c r="E153" i="2"/>
  <c r="O58" i="3"/>
  <c r="T58" i="3" s="1"/>
  <c r="I58" i="3"/>
  <c r="S58" i="3" s="1"/>
  <c r="U60" i="2"/>
  <c r="E153" i="3"/>
  <c r="F97" i="2"/>
  <c r="P97" i="2" s="1"/>
  <c r="F104" i="3" l="1"/>
  <c r="P104" i="3" s="1"/>
  <c r="D104" i="3" a="1"/>
  <c r="D104" i="3" s="1"/>
  <c r="O61" i="2"/>
  <c r="I61" i="2"/>
  <c r="S61" i="2" s="1"/>
  <c r="E154" i="2"/>
  <c r="E154" i="3"/>
  <c r="J61" i="2"/>
  <c r="U58" i="3"/>
  <c r="D97" i="2" a="1"/>
  <c r="D97" i="2" s="1"/>
  <c r="H59" i="3"/>
  <c r="J59" i="3"/>
  <c r="R59" i="3"/>
  <c r="E155" i="2" l="1"/>
  <c r="G62" i="2"/>
  <c r="M61" i="2"/>
  <c r="R61" i="2"/>
  <c r="U61" i="2" s="1"/>
  <c r="E155" i="3"/>
  <c r="G60" i="3"/>
  <c r="M59" i="3"/>
  <c r="T61" i="2"/>
  <c r="O59" i="3"/>
  <c r="T59" i="3" s="1"/>
  <c r="I59" i="3"/>
  <c r="S59" i="3" s="1"/>
  <c r="U59" i="3" s="1"/>
  <c r="F105" i="3"/>
  <c r="P105" i="3" s="1"/>
  <c r="D105" i="3" a="1"/>
  <c r="D105" i="3" s="1"/>
  <c r="F98" i="2"/>
  <c r="P98" i="2" s="1"/>
  <c r="H60" i="3" l="1"/>
  <c r="F106" i="3"/>
  <c r="P106" i="3" s="1"/>
  <c r="H62" i="2"/>
  <c r="E156" i="2"/>
  <c r="E156" i="3"/>
  <c r="D98" i="2" a="1"/>
  <c r="D98" i="2" s="1"/>
  <c r="O62" i="2" l="1"/>
  <c r="I62" i="2"/>
  <c r="S62" i="2" s="1"/>
  <c r="J62" i="2"/>
  <c r="E157" i="2"/>
  <c r="D106" i="3" a="1"/>
  <c r="D106" i="3" s="1"/>
  <c r="O60" i="3"/>
  <c r="I60" i="3"/>
  <c r="S60" i="3" s="1"/>
  <c r="E157" i="3"/>
  <c r="F99" i="2"/>
  <c r="P99" i="2" s="1"/>
  <c r="D99" i="2" a="1"/>
  <c r="D99" i="2" s="1"/>
  <c r="J60" i="3"/>
  <c r="F107" i="3" l="1"/>
  <c r="P107" i="3" s="1"/>
  <c r="E158" i="2"/>
  <c r="M62" i="2"/>
  <c r="G63" i="2"/>
  <c r="R62" i="2"/>
  <c r="U62" i="2" s="1"/>
  <c r="E158" i="3"/>
  <c r="G61" i="3"/>
  <c r="M60" i="3"/>
  <c r="R60" i="3"/>
  <c r="U60" i="3" s="1"/>
  <c r="F100" i="2"/>
  <c r="P100" i="2" s="1"/>
  <c r="D100" i="2" a="1"/>
  <c r="D100" i="2" s="1"/>
  <c r="E159" i="3" l="1"/>
  <c r="F101" i="2"/>
  <c r="P101" i="2" s="1"/>
  <c r="D101" i="2" a="1"/>
  <c r="D101" i="2" s="1"/>
  <c r="H63" i="2"/>
  <c r="J63" i="2" s="1"/>
  <c r="T62" i="2"/>
  <c r="H61" i="3"/>
  <c r="E159" i="2"/>
  <c r="T60" i="3"/>
  <c r="D107" i="3" a="1"/>
  <c r="D107" i="3" s="1"/>
  <c r="AB16" i="2" a="1"/>
  <c r="AB16" i="2" l="1"/>
  <c r="G64" i="2"/>
  <c r="M63" i="2"/>
  <c r="R63" i="2"/>
  <c r="O61" i="3"/>
  <c r="I61" i="3"/>
  <c r="S61" i="3" s="1"/>
  <c r="J61" i="3"/>
  <c r="O63" i="2"/>
  <c r="T63" i="2" s="1"/>
  <c r="I63" i="2"/>
  <c r="S63" i="2" s="1"/>
  <c r="F102" i="2"/>
  <c r="P102" i="2" s="1"/>
  <c r="D102" i="2" a="1"/>
  <c r="D102" i="2" s="1"/>
  <c r="E160" i="3"/>
  <c r="F108" i="3"/>
  <c r="P108" i="3" s="1"/>
  <c r="D108" i="3" a="1"/>
  <c r="D108" i="3" s="1"/>
  <c r="E160" i="2"/>
  <c r="E161" i="2" l="1"/>
  <c r="M61" i="3"/>
  <c r="G62" i="3"/>
  <c r="R61" i="3"/>
  <c r="U61" i="3" s="1"/>
  <c r="F103" i="2"/>
  <c r="P103" i="2" s="1"/>
  <c r="U63" i="2"/>
  <c r="F109" i="3"/>
  <c r="P109" i="3" s="1"/>
  <c r="E161" i="3"/>
  <c r="H64" i="2"/>
  <c r="J64" i="2"/>
  <c r="T61" i="3" l="1"/>
  <c r="G65" i="2"/>
  <c r="M64" i="2"/>
  <c r="H62" i="3"/>
  <c r="J62" i="3" s="1"/>
  <c r="D109" i="3" a="1"/>
  <c r="D109" i="3" s="1"/>
  <c r="D103" i="2" a="1"/>
  <c r="D103" i="2" s="1"/>
  <c r="R64" i="2"/>
  <c r="O64" i="2"/>
  <c r="T64" i="2" s="1"/>
  <c r="I64" i="2"/>
  <c r="S64" i="2" s="1"/>
  <c r="E162" i="3"/>
  <c r="E162" i="2"/>
  <c r="G63" i="3" l="1"/>
  <c r="M62" i="3"/>
  <c r="R62" i="3"/>
  <c r="E163" i="2"/>
  <c r="F104" i="2"/>
  <c r="P104" i="2" s="1"/>
  <c r="F110" i="3"/>
  <c r="P110" i="3" s="1"/>
  <c r="E163" i="3"/>
  <c r="H65" i="2"/>
  <c r="J65" i="2"/>
  <c r="R65" i="2"/>
  <c r="U64" i="2"/>
  <c r="O62" i="3"/>
  <c r="T62" i="3" s="1"/>
  <c r="I62" i="3"/>
  <c r="S62" i="3" s="1"/>
  <c r="D110" i="3" l="1" a="1"/>
  <c r="D110" i="3" s="1"/>
  <c r="E164" i="2"/>
  <c r="U62" i="3"/>
  <c r="E164" i="3"/>
  <c r="D104" i="2" a="1"/>
  <c r="D104" i="2" s="1"/>
  <c r="G66" i="2"/>
  <c r="M65" i="2"/>
  <c r="U65" i="2"/>
  <c r="O65" i="2"/>
  <c r="T65" i="2" s="1"/>
  <c r="I65" i="2"/>
  <c r="S65" i="2" s="1"/>
  <c r="H63" i="3"/>
  <c r="F105" i="2" l="1"/>
  <c r="P105" i="2" s="1"/>
  <c r="D105" i="2" a="1"/>
  <c r="D105" i="2" s="1"/>
  <c r="E165" i="3"/>
  <c r="H66" i="2"/>
  <c r="J66" i="2" s="1"/>
  <c r="E165" i="2"/>
  <c r="O63" i="3"/>
  <c r="I63" i="3"/>
  <c r="S63" i="3" s="1"/>
  <c r="J63" i="3"/>
  <c r="F111" i="3"/>
  <c r="P111" i="3" s="1"/>
  <c r="D111" i="3" a="1"/>
  <c r="D111" i="3" s="1"/>
  <c r="AB16" i="3" a="1"/>
  <c r="AB16" i="3" l="1"/>
  <c r="M66" i="2"/>
  <c r="G67" i="2"/>
  <c r="R66" i="2"/>
  <c r="U66" i="2" s="1"/>
  <c r="E166" i="3"/>
  <c r="E166" i="2"/>
  <c r="T63" i="3"/>
  <c r="O66" i="2"/>
  <c r="T66" i="2" s="1"/>
  <c r="I66" i="2"/>
  <c r="S66" i="2" s="1"/>
  <c r="G64" i="3"/>
  <c r="M63" i="3"/>
  <c r="R63" i="3"/>
  <c r="U63" i="3" s="1"/>
  <c r="F106" i="2"/>
  <c r="P106" i="2" s="1"/>
  <c r="D112" i="3" a="1"/>
  <c r="D112" i="3" s="1"/>
  <c r="F112" i="3"/>
  <c r="P112" i="3" s="1"/>
  <c r="F113" i="3" l="1"/>
  <c r="P113" i="3" s="1"/>
  <c r="D106" i="2" a="1"/>
  <c r="D106" i="2" s="1"/>
  <c r="H67" i="2"/>
  <c r="E167" i="3"/>
  <c r="H64" i="3"/>
  <c r="E167" i="2"/>
  <c r="O67" i="2" l="1"/>
  <c r="I67" i="2"/>
  <c r="S67" i="2" s="1"/>
  <c r="E168" i="3"/>
  <c r="J67" i="2"/>
  <c r="F107" i="2"/>
  <c r="P107" i="2" s="1"/>
  <c r="O64" i="3"/>
  <c r="I64" i="3"/>
  <c r="S64" i="3" s="1"/>
  <c r="J64" i="3"/>
  <c r="E168" i="2"/>
  <c r="D113" i="3" a="1"/>
  <c r="D113" i="3" s="1"/>
  <c r="G65" i="3" l="1"/>
  <c r="M64" i="3"/>
  <c r="R64" i="3"/>
  <c r="U64" i="3" s="1"/>
  <c r="D107" i="2" a="1"/>
  <c r="D107" i="2" s="1"/>
  <c r="E169" i="2"/>
  <c r="G68" i="2"/>
  <c r="M67" i="2"/>
  <c r="R67" i="2"/>
  <c r="U67" i="2" s="1"/>
  <c r="T64" i="3"/>
  <c r="E169" i="3"/>
  <c r="F114" i="3"/>
  <c r="P114" i="3" s="1"/>
  <c r="D114" i="3" a="1"/>
  <c r="D114" i="3" s="1"/>
  <c r="E170" i="2" l="1"/>
  <c r="F108" i="2"/>
  <c r="P108" i="2" s="1"/>
  <c r="D108" i="2" a="1"/>
  <c r="D108" i="2" s="1"/>
  <c r="E170" i="3"/>
  <c r="F115" i="3"/>
  <c r="P115" i="3" s="1"/>
  <c r="H68" i="2"/>
  <c r="T67" i="2"/>
  <c r="H65" i="3"/>
  <c r="F109" i="2" l="1"/>
  <c r="P109" i="2" s="1"/>
  <c r="O68" i="2"/>
  <c r="I68" i="2"/>
  <c r="S68" i="2" s="1"/>
  <c r="D115" i="3" a="1"/>
  <c r="D115" i="3" s="1"/>
  <c r="O65" i="3"/>
  <c r="I65" i="3"/>
  <c r="S65" i="3" s="1"/>
  <c r="J65" i="3"/>
  <c r="J68" i="2"/>
  <c r="E171" i="3"/>
  <c r="E171" i="2"/>
  <c r="G69" i="2" l="1"/>
  <c r="M68" i="2"/>
  <c r="R68" i="2"/>
  <c r="U68" i="2" s="1"/>
  <c r="F116" i="3"/>
  <c r="P116" i="3" s="1"/>
  <c r="D116" i="3" a="1"/>
  <c r="D116" i="3" s="1"/>
  <c r="E172" i="3"/>
  <c r="G66" i="3"/>
  <c r="M65" i="3"/>
  <c r="R65" i="3"/>
  <c r="U65" i="3" s="1"/>
  <c r="T68" i="2"/>
  <c r="E172" i="2"/>
  <c r="D109" i="2" a="1"/>
  <c r="D109" i="2" s="1"/>
  <c r="F117" i="3" l="1"/>
  <c r="P117" i="3" s="1"/>
  <c r="D117" i="3" a="1"/>
  <c r="D117" i="3" s="1"/>
  <c r="H66" i="3"/>
  <c r="E173" i="3"/>
  <c r="F110" i="2"/>
  <c r="P110" i="2" s="1"/>
  <c r="E173" i="2"/>
  <c r="T65" i="3"/>
  <c r="H69" i="2"/>
  <c r="E174" i="3" l="1"/>
  <c r="I66" i="3"/>
  <c r="S66" i="3" s="1"/>
  <c r="O66" i="3"/>
  <c r="O69" i="2"/>
  <c r="I69" i="2"/>
  <c r="S69" i="2" s="1"/>
  <c r="J69" i="2"/>
  <c r="J66" i="3"/>
  <c r="E174" i="2"/>
  <c r="F118" i="3"/>
  <c r="P118" i="3" s="1"/>
  <c r="D110" i="2" a="1"/>
  <c r="D110" i="2" s="1"/>
  <c r="G67" i="3" l="1"/>
  <c r="M66" i="3"/>
  <c r="R66" i="3"/>
  <c r="U66" i="3" s="1"/>
  <c r="E175" i="2"/>
  <c r="G70" i="2"/>
  <c r="M69" i="2"/>
  <c r="R69" i="2"/>
  <c r="U69" i="2" s="1"/>
  <c r="T66" i="3"/>
  <c r="E175" i="3"/>
  <c r="F111" i="2"/>
  <c r="P111" i="2" s="1"/>
  <c r="D118" i="3" a="1"/>
  <c r="D118" i="3" s="1"/>
  <c r="H70" i="2" l="1"/>
  <c r="E176" i="2"/>
  <c r="E176" i="3"/>
  <c r="F119" i="3"/>
  <c r="P119" i="3" s="1"/>
  <c r="D111" i="2" a="1"/>
  <c r="D111" i="2" s="1"/>
  <c r="T69" i="2"/>
  <c r="H67" i="3"/>
  <c r="E177" i="3" l="1"/>
  <c r="D119" i="3" a="1"/>
  <c r="D119" i="3" s="1"/>
  <c r="O67" i="3"/>
  <c r="I67" i="3"/>
  <c r="S67" i="3" s="1"/>
  <c r="F112" i="2"/>
  <c r="P112" i="2" s="1"/>
  <c r="D112" i="2" a="1"/>
  <c r="D112" i="2" s="1"/>
  <c r="O70" i="2"/>
  <c r="I70" i="2"/>
  <c r="S70" i="2" s="1"/>
  <c r="E177" i="2"/>
  <c r="J67" i="3"/>
  <c r="J70" i="2"/>
  <c r="F120" i="3" l="1"/>
  <c r="P120" i="3" s="1"/>
  <c r="D120" i="3" a="1"/>
  <c r="D120" i="3" s="1"/>
  <c r="M70" i="2"/>
  <c r="G71" i="2"/>
  <c r="R70" i="2"/>
  <c r="U70" i="2" s="1"/>
  <c r="F113" i="2"/>
  <c r="P113" i="2" s="1"/>
  <c r="G68" i="3"/>
  <c r="M67" i="3"/>
  <c r="R67" i="3"/>
  <c r="U67" i="3" s="1"/>
  <c r="E178" i="3"/>
  <c r="E178" i="2"/>
  <c r="F121" i="3" l="1"/>
  <c r="P121" i="3" s="1"/>
  <c r="D121" i="3" a="1"/>
  <c r="D121" i="3" s="1"/>
  <c r="H68" i="3"/>
  <c r="T67" i="3"/>
  <c r="D113" i="2" a="1"/>
  <c r="D113" i="2" s="1"/>
  <c r="H71" i="2"/>
  <c r="E179" i="2"/>
  <c r="E179" i="3"/>
  <c r="T70" i="2"/>
  <c r="O71" i="2" l="1"/>
  <c r="I71" i="2"/>
  <c r="S71" i="2" s="1"/>
  <c r="J71" i="2"/>
  <c r="O68" i="3"/>
  <c r="I68" i="3"/>
  <c r="S68" i="3" s="1"/>
  <c r="E180" i="3"/>
  <c r="J68" i="3"/>
  <c r="F114" i="2"/>
  <c r="P114" i="2" s="1"/>
  <c r="D114" i="2" a="1"/>
  <c r="D114" i="2" s="1"/>
  <c r="F122" i="3"/>
  <c r="P122" i="3" s="1"/>
  <c r="E180" i="2"/>
  <c r="G69" i="3" l="1"/>
  <c r="M68" i="3"/>
  <c r="R68" i="3"/>
  <c r="U68" i="3" s="1"/>
  <c r="F115" i="2"/>
  <c r="P115" i="2" s="1"/>
  <c r="T68" i="3"/>
  <c r="E181" i="3"/>
  <c r="G72" i="2"/>
  <c r="M71" i="2"/>
  <c r="R71" i="2"/>
  <c r="U71" i="2" s="1"/>
  <c r="E181" i="2"/>
  <c r="D122" i="3" a="1"/>
  <c r="D122" i="3" s="1"/>
  <c r="E182" i="3" l="1"/>
  <c r="D115" i="2" a="1"/>
  <c r="D115" i="2" s="1"/>
  <c r="H72" i="2"/>
  <c r="T71" i="2"/>
  <c r="F123" i="3"/>
  <c r="P123" i="3" s="1"/>
  <c r="E182" i="2"/>
  <c r="H69" i="3"/>
  <c r="F116" i="2" l="1"/>
  <c r="P116" i="2" s="1"/>
  <c r="O69" i="3"/>
  <c r="I69" i="3"/>
  <c r="S69" i="3" s="1"/>
  <c r="O72" i="2"/>
  <c r="I72" i="2"/>
  <c r="S72" i="2" s="1"/>
  <c r="E183" i="3"/>
  <c r="E183" i="2"/>
  <c r="D123" i="3" a="1"/>
  <c r="D123" i="3" s="1"/>
  <c r="J72" i="2"/>
  <c r="J69" i="3"/>
  <c r="E184" i="2" l="1"/>
  <c r="E184" i="3"/>
  <c r="G70" i="3"/>
  <c r="M69" i="3"/>
  <c r="R69" i="3"/>
  <c r="U69" i="3" s="1"/>
  <c r="T72" i="2"/>
  <c r="G73" i="2"/>
  <c r="M72" i="2"/>
  <c r="R72" i="2"/>
  <c r="U72" i="2" s="1"/>
  <c r="F124" i="3"/>
  <c r="P124" i="3" s="1"/>
  <c r="D116" i="2" a="1"/>
  <c r="D116" i="2" s="1"/>
  <c r="H70" i="3" l="1"/>
  <c r="E185" i="3"/>
  <c r="H73" i="2"/>
  <c r="J73" i="2" s="1"/>
  <c r="T69" i="3"/>
  <c r="D124" i="3" a="1"/>
  <c r="D124" i="3" s="1"/>
  <c r="E185" i="2"/>
  <c r="F117" i="2"/>
  <c r="P117" i="2" s="1"/>
  <c r="G74" i="2" l="1"/>
  <c r="M73" i="2"/>
  <c r="R73" i="2"/>
  <c r="F125" i="3"/>
  <c r="P125" i="3" s="1"/>
  <c r="D125" i="3" a="1"/>
  <c r="D125" i="3" s="1"/>
  <c r="E186" i="2"/>
  <c r="E186" i="3"/>
  <c r="D117" i="2" a="1"/>
  <c r="D117" i="2" s="1"/>
  <c r="O70" i="3"/>
  <c r="I70" i="3"/>
  <c r="S70" i="3" s="1"/>
  <c r="O73" i="2"/>
  <c r="T73" i="2" s="1"/>
  <c r="I73" i="2"/>
  <c r="S73" i="2" s="1"/>
  <c r="J70" i="3"/>
  <c r="F126" i="3" l="1"/>
  <c r="P126" i="3" s="1"/>
  <c r="E187" i="2"/>
  <c r="U73" i="2"/>
  <c r="E187" i="3"/>
  <c r="G71" i="3"/>
  <c r="M70" i="3"/>
  <c r="R70" i="3"/>
  <c r="U70" i="3" s="1"/>
  <c r="F118" i="2"/>
  <c r="P118" i="2" s="1"/>
  <c r="D118" i="2" a="1"/>
  <c r="D118" i="2" s="1"/>
  <c r="H74" i="2"/>
  <c r="E188" i="3" l="1"/>
  <c r="H71" i="3"/>
  <c r="J71" i="3"/>
  <c r="R71" i="3" s="1"/>
  <c r="E188" i="2"/>
  <c r="T70" i="3"/>
  <c r="F119" i="2"/>
  <c r="P119" i="2" s="1"/>
  <c r="O74" i="2"/>
  <c r="I74" i="2"/>
  <c r="S74" i="2" s="1"/>
  <c r="J74" i="2"/>
  <c r="D126" i="3" a="1"/>
  <c r="D126" i="3" s="1"/>
  <c r="D119" i="2" l="1" a="1"/>
  <c r="D119" i="2" s="1"/>
  <c r="M71" i="3"/>
  <c r="G72" i="3"/>
  <c r="E189" i="2"/>
  <c r="O71" i="3"/>
  <c r="T71" i="3" s="1"/>
  <c r="I71" i="3"/>
  <c r="S71" i="3" s="1"/>
  <c r="U71" i="3" s="1"/>
  <c r="M74" i="2"/>
  <c r="G75" i="2"/>
  <c r="R74" i="2"/>
  <c r="U74" i="2" s="1"/>
  <c r="F127" i="3"/>
  <c r="P127" i="3" s="1"/>
  <c r="E189" i="3"/>
  <c r="H75" i="2" l="1"/>
  <c r="E190" i="2"/>
  <c r="H72" i="3"/>
  <c r="J72" i="3" s="1"/>
  <c r="E190" i="3"/>
  <c r="F120" i="2"/>
  <c r="P120" i="2" s="1"/>
  <c r="T74" i="2"/>
  <c r="D127" i="3" a="1"/>
  <c r="D127" i="3" s="1"/>
  <c r="G73" i="3" l="1"/>
  <c r="M72" i="3"/>
  <c r="R72" i="3"/>
  <c r="E191" i="3"/>
  <c r="E191" i="2"/>
  <c r="F128" i="3"/>
  <c r="P128" i="3" s="1"/>
  <c r="O75" i="2"/>
  <c r="I75" i="2"/>
  <c r="S75" i="2" s="1"/>
  <c r="O72" i="3"/>
  <c r="T72" i="3" s="1"/>
  <c r="I72" i="3"/>
  <c r="S72" i="3" s="1"/>
  <c r="D120" i="2" a="1"/>
  <c r="D120" i="2" s="1"/>
  <c r="J75" i="2"/>
  <c r="D128" i="3" l="1" a="1"/>
  <c r="D128" i="3" s="1"/>
  <c r="E192" i="3"/>
  <c r="G76" i="2"/>
  <c r="M75" i="2"/>
  <c r="R75" i="2"/>
  <c r="U75" i="2" s="1"/>
  <c r="F121" i="2"/>
  <c r="P121" i="2" s="1"/>
  <c r="U72" i="3"/>
  <c r="E192" i="2"/>
  <c r="H73" i="3"/>
  <c r="T75" i="2" l="1"/>
  <c r="E193" i="2"/>
  <c r="E193" i="3"/>
  <c r="O73" i="3"/>
  <c r="I73" i="3"/>
  <c r="S73" i="3" s="1"/>
  <c r="J73" i="3"/>
  <c r="D121" i="2" a="1"/>
  <c r="D121" i="2" s="1"/>
  <c r="H76" i="2"/>
  <c r="F129" i="3"/>
  <c r="P129" i="3" s="1"/>
  <c r="E194" i="3" l="1"/>
  <c r="F122" i="2"/>
  <c r="P122" i="2" s="1"/>
  <c r="D122" i="2" a="1"/>
  <c r="D122" i="2" s="1"/>
  <c r="O76" i="2"/>
  <c r="I76" i="2"/>
  <c r="S76" i="2" s="1"/>
  <c r="G74" i="3"/>
  <c r="M73" i="3"/>
  <c r="R73" i="3"/>
  <c r="U73" i="3" s="1"/>
  <c r="E194" i="2"/>
  <c r="D129" i="3" a="1"/>
  <c r="D129" i="3" s="1"/>
  <c r="J76" i="2"/>
  <c r="E195" i="2" l="1"/>
  <c r="F123" i="2"/>
  <c r="P123" i="2" s="1"/>
  <c r="D123" i="2" a="1"/>
  <c r="D123" i="2" s="1"/>
  <c r="H74" i="3"/>
  <c r="T76" i="2"/>
  <c r="F130" i="3"/>
  <c r="P130" i="3" s="1"/>
  <c r="E195" i="3"/>
  <c r="G77" i="2"/>
  <c r="M76" i="2"/>
  <c r="R76" i="2"/>
  <c r="U76" i="2" s="1"/>
  <c r="T73" i="3"/>
  <c r="E196" i="3" l="1"/>
  <c r="O74" i="3"/>
  <c r="I74" i="3"/>
  <c r="S74" i="3" s="1"/>
  <c r="F124" i="2"/>
  <c r="P124" i="2" s="1"/>
  <c r="J74" i="3"/>
  <c r="H77" i="2"/>
  <c r="D130" i="3" a="1"/>
  <c r="D130" i="3" s="1"/>
  <c r="E196" i="2"/>
  <c r="O77" i="2" l="1"/>
  <c r="I77" i="2"/>
  <c r="S77" i="2" s="1"/>
  <c r="F131" i="3"/>
  <c r="P131" i="3" s="1"/>
  <c r="G75" i="3"/>
  <c r="M74" i="3"/>
  <c r="R74" i="3"/>
  <c r="U74" i="3" s="1"/>
  <c r="E197" i="3"/>
  <c r="J77" i="2"/>
  <c r="D124" i="2" a="1"/>
  <c r="D124" i="2" s="1"/>
  <c r="E197" i="2"/>
  <c r="G78" i="2" l="1"/>
  <c r="M77" i="2"/>
  <c r="R77" i="2"/>
  <c r="U77" i="2" s="1"/>
  <c r="E198" i="3"/>
  <c r="D131" i="3" a="1"/>
  <c r="D131" i="3" s="1"/>
  <c r="H75" i="3"/>
  <c r="T74" i="3"/>
  <c r="E198" i="2"/>
  <c r="F125" i="2"/>
  <c r="P125" i="2" s="1"/>
  <c r="D125" i="2" a="1"/>
  <c r="D125" i="2" s="1"/>
  <c r="T77" i="2"/>
  <c r="O75" i="3" l="1"/>
  <c r="I75" i="3"/>
  <c r="S75" i="3" s="1"/>
  <c r="E199" i="3"/>
  <c r="F132" i="3"/>
  <c r="P132" i="3" s="1"/>
  <c r="D132" i="3" a="1"/>
  <c r="D132" i="3" s="1"/>
  <c r="J75" i="3"/>
  <c r="F126" i="2"/>
  <c r="P126" i="2" s="1"/>
  <c r="E199" i="2"/>
  <c r="H78" i="2"/>
  <c r="F133" i="3" l="1"/>
  <c r="P133" i="3" s="1"/>
  <c r="E200" i="2"/>
  <c r="M75" i="3"/>
  <c r="G76" i="3"/>
  <c r="R75" i="3"/>
  <c r="U75" i="3" s="1"/>
  <c r="E200" i="3"/>
  <c r="D126" i="2" a="1"/>
  <c r="D126" i="2" s="1"/>
  <c r="O78" i="2"/>
  <c r="I78" i="2"/>
  <c r="S78" i="2" s="1"/>
  <c r="J78" i="2"/>
  <c r="E201" i="3" l="1"/>
  <c r="E201" i="2"/>
  <c r="T75" i="3"/>
  <c r="F127" i="2"/>
  <c r="P127" i="2" s="1"/>
  <c r="H76" i="3"/>
  <c r="M78" i="2"/>
  <c r="G79" i="2"/>
  <c r="R78" i="2"/>
  <c r="U78" i="2" s="1"/>
  <c r="D133" i="3" a="1"/>
  <c r="D133" i="3" s="1"/>
  <c r="O76" i="3" l="1"/>
  <c r="I76" i="3"/>
  <c r="S76" i="3" s="1"/>
  <c r="J76" i="3"/>
  <c r="E202" i="2"/>
  <c r="F134" i="3"/>
  <c r="P134" i="3" s="1"/>
  <c r="E202" i="3"/>
  <c r="D127" i="2" a="1"/>
  <c r="D127" i="2" s="1"/>
  <c r="T78" i="2"/>
  <c r="H79" i="2"/>
  <c r="D134" i="3" l="1" a="1"/>
  <c r="D134" i="3" s="1"/>
  <c r="E203" i="2"/>
  <c r="O79" i="2"/>
  <c r="I79" i="2"/>
  <c r="S79" i="2" s="1"/>
  <c r="G77" i="3"/>
  <c r="M76" i="3"/>
  <c r="R76" i="3"/>
  <c r="U76" i="3" s="1"/>
  <c r="E203" i="3"/>
  <c r="J79" i="2"/>
  <c r="F128" i="2"/>
  <c r="P128" i="2" s="1"/>
  <c r="E204" i="3" l="1"/>
  <c r="H77" i="3"/>
  <c r="J77" i="3" s="1"/>
  <c r="E204" i="2"/>
  <c r="T76" i="3"/>
  <c r="D128" i="2" a="1"/>
  <c r="D128" i="2" s="1"/>
  <c r="G80" i="2"/>
  <c r="M79" i="2"/>
  <c r="R79" i="2"/>
  <c r="U79" i="2" s="1"/>
  <c r="F135" i="3"/>
  <c r="P135" i="3" s="1"/>
  <c r="M77" i="3" l="1"/>
  <c r="G78" i="3"/>
  <c r="R77" i="3"/>
  <c r="F129" i="2"/>
  <c r="P129" i="2" s="1"/>
  <c r="D129" i="2" a="1"/>
  <c r="D129" i="2" s="1"/>
  <c r="T79" i="2"/>
  <c r="E205" i="2"/>
  <c r="D135" i="3" a="1"/>
  <c r="D135" i="3" s="1"/>
  <c r="E205" i="3"/>
  <c r="O77" i="3"/>
  <c r="I77" i="3"/>
  <c r="S77" i="3" s="1"/>
  <c r="H80" i="2"/>
  <c r="J80" i="2" s="1"/>
  <c r="G81" i="2" l="1"/>
  <c r="M80" i="2"/>
  <c r="R80" i="2"/>
  <c r="E206" i="3"/>
  <c r="F130" i="2"/>
  <c r="P130" i="2" s="1"/>
  <c r="F136" i="3"/>
  <c r="P136" i="3" s="1"/>
  <c r="D136" i="3" a="1"/>
  <c r="D136" i="3" s="1"/>
  <c r="E206" i="2"/>
  <c r="U77" i="3"/>
  <c r="H78" i="3"/>
  <c r="O80" i="2"/>
  <c r="T80" i="2" s="1"/>
  <c r="I80" i="2"/>
  <c r="S80" i="2" s="1"/>
  <c r="T77" i="3"/>
  <c r="O78" i="3" l="1"/>
  <c r="I78" i="3"/>
  <c r="S78" i="3" s="1"/>
  <c r="F137" i="3"/>
  <c r="P137" i="3" s="1"/>
  <c r="D137" i="3" a="1"/>
  <c r="D137" i="3" s="1"/>
  <c r="U80" i="2"/>
  <c r="D130" i="2" a="1"/>
  <c r="D130" i="2" s="1"/>
  <c r="J78" i="3"/>
  <c r="E207" i="2"/>
  <c r="E207" i="3"/>
  <c r="H81" i="2"/>
  <c r="E208" i="2" l="1"/>
  <c r="F138" i="3"/>
  <c r="P138" i="3" s="1"/>
  <c r="D138" i="3" a="1"/>
  <c r="D138" i="3" s="1"/>
  <c r="F131" i="2"/>
  <c r="P131" i="2" s="1"/>
  <c r="E208" i="3"/>
  <c r="G79" i="3"/>
  <c r="M78" i="3"/>
  <c r="R78" i="3"/>
  <c r="U78" i="3" s="1"/>
  <c r="O81" i="2"/>
  <c r="I81" i="2"/>
  <c r="S81" i="2" s="1"/>
  <c r="J81" i="2"/>
  <c r="T78" i="3"/>
  <c r="E209" i="3" l="1"/>
  <c r="F139" i="3"/>
  <c r="P139" i="3" s="1"/>
  <c r="D131" i="2" a="1"/>
  <c r="D131" i="2" s="1"/>
  <c r="H79" i="3"/>
  <c r="J79" i="3" s="1"/>
  <c r="E209" i="2"/>
  <c r="G82" i="2"/>
  <c r="M81" i="2"/>
  <c r="R81" i="2"/>
  <c r="U81" i="2" s="1"/>
  <c r="M79" i="3" l="1"/>
  <c r="G80" i="3"/>
  <c r="R79" i="3"/>
  <c r="D139" i="3" a="1"/>
  <c r="D139" i="3" s="1"/>
  <c r="E210" i="2"/>
  <c r="O79" i="3"/>
  <c r="T79" i="3" s="1"/>
  <c r="I79" i="3"/>
  <c r="S79" i="3" s="1"/>
  <c r="H82" i="2"/>
  <c r="J82" i="2" s="1"/>
  <c r="F132" i="2"/>
  <c r="P132" i="2" s="1"/>
  <c r="D132" i="2" a="1"/>
  <c r="D132" i="2" s="1"/>
  <c r="T81" i="2"/>
  <c r="E210" i="3"/>
  <c r="G83" i="2" l="1"/>
  <c r="M82" i="2"/>
  <c r="R82" i="2"/>
  <c r="E211" i="2"/>
  <c r="F140" i="3"/>
  <c r="P140" i="3" s="1"/>
  <c r="U79" i="3"/>
  <c r="F133" i="2"/>
  <c r="P133" i="2" s="1"/>
  <c r="H80" i="3"/>
  <c r="O82" i="2"/>
  <c r="T82" i="2" s="1"/>
  <c r="I82" i="2"/>
  <c r="S82" i="2" s="1"/>
  <c r="E211" i="3"/>
  <c r="D133" i="2" l="1" a="1"/>
  <c r="D133" i="2" s="1"/>
  <c r="O80" i="3"/>
  <c r="I80" i="3"/>
  <c r="S80" i="3" s="1"/>
  <c r="E212" i="2"/>
  <c r="E212" i="3"/>
  <c r="U82" i="2"/>
  <c r="D140" i="3" a="1"/>
  <c r="D140" i="3" s="1"/>
  <c r="J80" i="3"/>
  <c r="H83" i="2"/>
  <c r="F141" i="3" l="1"/>
  <c r="P141" i="3" s="1"/>
  <c r="G81" i="3"/>
  <c r="M80" i="3"/>
  <c r="R80" i="3"/>
  <c r="U80" i="3" s="1"/>
  <c r="E213" i="3"/>
  <c r="E213" i="2"/>
  <c r="O83" i="2"/>
  <c r="I83" i="2"/>
  <c r="S83" i="2" s="1"/>
  <c r="J83" i="2"/>
  <c r="F134" i="2"/>
  <c r="P134" i="2" s="1"/>
  <c r="E214" i="3" l="1"/>
  <c r="G84" i="2"/>
  <c r="M83" i="2"/>
  <c r="R83" i="2"/>
  <c r="U83" i="2" s="1"/>
  <c r="H81" i="3"/>
  <c r="T80" i="3"/>
  <c r="E214" i="2"/>
  <c r="D134" i="2" a="1"/>
  <c r="D134" i="2" s="1"/>
  <c r="D141" i="3" a="1"/>
  <c r="D141" i="3" s="1"/>
  <c r="O81" i="3" l="1"/>
  <c r="I81" i="3"/>
  <c r="S81" i="3" s="1"/>
  <c r="H84" i="2"/>
  <c r="J84" i="2" s="1"/>
  <c r="E215" i="2"/>
  <c r="E215" i="3"/>
  <c r="F142" i="3"/>
  <c r="P142" i="3" s="1"/>
  <c r="J81" i="3"/>
  <c r="F135" i="2"/>
  <c r="P135" i="2" s="1"/>
  <c r="T83" i="2"/>
  <c r="G85" i="2" l="1"/>
  <c r="M84" i="2"/>
  <c r="R84" i="2"/>
  <c r="E216" i="2"/>
  <c r="D135" i="2" a="1"/>
  <c r="D135" i="2" s="1"/>
  <c r="O84" i="2"/>
  <c r="T84" i="2" s="1"/>
  <c r="I84" i="2"/>
  <c r="S84" i="2" s="1"/>
  <c r="E216" i="3"/>
  <c r="M81" i="3"/>
  <c r="G82" i="3"/>
  <c r="R81" i="3"/>
  <c r="U81" i="3" s="1"/>
  <c r="D142" i="3" a="1"/>
  <c r="D142" i="3" s="1"/>
  <c r="T81" i="3"/>
  <c r="E217" i="3" l="1"/>
  <c r="E217" i="2"/>
  <c r="F136" i="2"/>
  <c r="P136" i="2" s="1"/>
  <c r="D136" i="2" a="1"/>
  <c r="D136" i="2" s="1"/>
  <c r="U84" i="2"/>
  <c r="F143" i="3"/>
  <c r="P143" i="3" s="1"/>
  <c r="D143" i="3" a="1"/>
  <c r="D143" i="3" s="1"/>
  <c r="J82" i="3"/>
  <c r="H82" i="3"/>
  <c r="H85" i="2"/>
  <c r="J85" i="2" s="1"/>
  <c r="G86" i="2" l="1"/>
  <c r="M85" i="2"/>
  <c r="R85" i="2"/>
  <c r="F144" i="3"/>
  <c r="P144" i="3" s="1"/>
  <c r="D144" i="3" a="1"/>
  <c r="D144" i="3" s="1"/>
  <c r="F137" i="2"/>
  <c r="P137" i="2" s="1"/>
  <c r="D137" i="2" a="1"/>
  <c r="D137" i="2" s="1"/>
  <c r="E218" i="2"/>
  <c r="M82" i="3"/>
  <c r="G83" i="3"/>
  <c r="R82" i="3"/>
  <c r="E218" i="3"/>
  <c r="O85" i="2"/>
  <c r="T85" i="2" s="1"/>
  <c r="I85" i="2"/>
  <c r="S85" i="2" s="1"/>
  <c r="O82" i="3"/>
  <c r="T82" i="3" s="1"/>
  <c r="I82" i="3"/>
  <c r="S82" i="3" s="1"/>
  <c r="E219" i="2" l="1"/>
  <c r="H83" i="3"/>
  <c r="F145" i="3"/>
  <c r="P145" i="3" s="1"/>
  <c r="F138" i="2"/>
  <c r="P138" i="2" s="1"/>
  <c r="U85" i="2"/>
  <c r="E219" i="3"/>
  <c r="U82" i="3"/>
  <c r="H86" i="2"/>
  <c r="J86" i="2" s="1"/>
  <c r="M86" i="2" l="1"/>
  <c r="G87" i="2"/>
  <c r="R86" i="2"/>
  <c r="U86" i="2" s="1"/>
  <c r="O83" i="3"/>
  <c r="I83" i="3"/>
  <c r="S83" i="3" s="1"/>
  <c r="D138" i="2" a="1"/>
  <c r="D138" i="2" s="1"/>
  <c r="J83" i="3"/>
  <c r="D145" i="3" a="1"/>
  <c r="D145" i="3" s="1"/>
  <c r="E220" i="3"/>
  <c r="O86" i="2"/>
  <c r="T86" i="2" s="1"/>
  <c r="I86" i="2"/>
  <c r="S86" i="2" s="1"/>
  <c r="E220" i="2"/>
  <c r="F146" i="3" l="1"/>
  <c r="P146" i="3" s="1"/>
  <c r="D146" i="3" a="1"/>
  <c r="D146" i="3" s="1"/>
  <c r="F139" i="2"/>
  <c r="P139" i="2" s="1"/>
  <c r="D139" i="2" a="1"/>
  <c r="D139" i="2" s="1"/>
  <c r="E221" i="3"/>
  <c r="H87" i="2"/>
  <c r="M83" i="3"/>
  <c r="G84" i="3"/>
  <c r="R83" i="3"/>
  <c r="U83" i="3" s="1"/>
  <c r="E221" i="2"/>
  <c r="O87" i="2" l="1"/>
  <c r="I87" i="2"/>
  <c r="S87" i="2" s="1"/>
  <c r="F140" i="2"/>
  <c r="P140" i="2" s="1"/>
  <c r="D140" i="2" a="1"/>
  <c r="D140" i="2" s="1"/>
  <c r="J87" i="2"/>
  <c r="E222" i="3"/>
  <c r="E222" i="2"/>
  <c r="T83" i="3"/>
  <c r="F147" i="3"/>
  <c r="P147" i="3" s="1"/>
  <c r="D147" i="3" a="1"/>
  <c r="D147" i="3" s="1"/>
  <c r="H84" i="3"/>
  <c r="J84" i="3" s="1"/>
  <c r="G85" i="3" l="1"/>
  <c r="M84" i="3"/>
  <c r="R84" i="3"/>
  <c r="E223" i="2"/>
  <c r="G88" i="2"/>
  <c r="M87" i="2"/>
  <c r="R87" i="2"/>
  <c r="U87" i="2" s="1"/>
  <c r="F141" i="2"/>
  <c r="P141" i="2" s="1"/>
  <c r="E223" i="3"/>
  <c r="F148" i="3"/>
  <c r="P148" i="3" s="1"/>
  <c r="O84" i="3"/>
  <c r="T84" i="3" s="1"/>
  <c r="I84" i="3"/>
  <c r="S84" i="3" s="1"/>
  <c r="D141" i="2" l="1" a="1"/>
  <c r="D141" i="2" s="1"/>
  <c r="E224" i="3"/>
  <c r="T87" i="2"/>
  <c r="E224" i="2"/>
  <c r="U84" i="3"/>
  <c r="H88" i="2"/>
  <c r="D148" i="3" a="1"/>
  <c r="D148" i="3" s="1"/>
  <c r="H85" i="3"/>
  <c r="E225" i="3" l="1"/>
  <c r="O88" i="2"/>
  <c r="I88" i="2"/>
  <c r="S88" i="2" s="1"/>
  <c r="O85" i="3"/>
  <c r="I85" i="3"/>
  <c r="S85" i="3" s="1"/>
  <c r="E225" i="2"/>
  <c r="J85" i="3"/>
  <c r="J88" i="2"/>
  <c r="F149" i="3"/>
  <c r="P149" i="3" s="1"/>
  <c r="F142" i="2"/>
  <c r="P142" i="2" s="1"/>
  <c r="G86" i="3" l="1"/>
  <c r="M85" i="3"/>
  <c r="R85" i="3"/>
  <c r="U85" i="3" s="1"/>
  <c r="E226" i="2"/>
  <c r="G89" i="2"/>
  <c r="M88" i="2"/>
  <c r="R88" i="2"/>
  <c r="U88" i="2" s="1"/>
  <c r="T85" i="3"/>
  <c r="D142" i="2" a="1"/>
  <c r="D142" i="2" s="1"/>
  <c r="D149" i="3" a="1"/>
  <c r="D149" i="3" s="1"/>
  <c r="E226" i="3"/>
  <c r="E227" i="2" l="1"/>
  <c r="F143" i="2"/>
  <c r="P143" i="2" s="1"/>
  <c r="E227" i="3"/>
  <c r="T88" i="2"/>
  <c r="H89" i="2"/>
  <c r="J89" i="2" s="1"/>
  <c r="F150" i="3"/>
  <c r="P150" i="3" s="1"/>
  <c r="H86" i="3"/>
  <c r="J86" i="3"/>
  <c r="G90" i="2" l="1"/>
  <c r="M89" i="2"/>
  <c r="R89" i="2"/>
  <c r="G87" i="3"/>
  <c r="M86" i="3"/>
  <c r="D143" i="2" a="1"/>
  <c r="D143" i="2" s="1"/>
  <c r="O89" i="2"/>
  <c r="T89" i="2" s="1"/>
  <c r="I89" i="2"/>
  <c r="S89" i="2" s="1"/>
  <c r="R86" i="3"/>
  <c r="U86" i="3" s="1"/>
  <c r="E228" i="2"/>
  <c r="E228" i="3"/>
  <c r="O86" i="3"/>
  <c r="I86" i="3"/>
  <c r="S86" i="3" s="1"/>
  <c r="D150" i="3" a="1"/>
  <c r="D150" i="3" s="1"/>
  <c r="F151" i="3" l="1"/>
  <c r="P151" i="3" s="1"/>
  <c r="T86" i="3"/>
  <c r="H87" i="3"/>
  <c r="J87" i="3" s="1"/>
  <c r="D144" i="2" a="1"/>
  <c r="D144" i="2" s="1"/>
  <c r="F144" i="2"/>
  <c r="P144" i="2" s="1"/>
  <c r="U89" i="2"/>
  <c r="E229" i="2"/>
  <c r="E229" i="3"/>
  <c r="H90" i="2"/>
  <c r="J90" i="2" s="1"/>
  <c r="M90" i="2" l="1"/>
  <c r="G91" i="2"/>
  <c r="R90" i="2"/>
  <c r="M87" i="3"/>
  <c r="G88" i="3"/>
  <c r="R87" i="3"/>
  <c r="F145" i="2"/>
  <c r="P145" i="2" s="1"/>
  <c r="O87" i="3"/>
  <c r="T87" i="3" s="1"/>
  <c r="I87" i="3"/>
  <c r="S87" i="3" s="1"/>
  <c r="E230" i="2"/>
  <c r="O90" i="2"/>
  <c r="T90" i="2" s="1"/>
  <c r="I90" i="2"/>
  <c r="S90" i="2" s="1"/>
  <c r="E230" i="3"/>
  <c r="D151" i="3" a="1"/>
  <c r="D151" i="3" s="1"/>
  <c r="H88" i="3" l="1"/>
  <c r="U87" i="3"/>
  <c r="D145" i="2" a="1"/>
  <c r="D145" i="2" s="1"/>
  <c r="U90" i="2"/>
  <c r="H91" i="2"/>
  <c r="J91" i="2" s="1"/>
  <c r="F152" i="3"/>
  <c r="P152" i="3" s="1"/>
  <c r="E231" i="3"/>
  <c r="E231" i="2"/>
  <c r="G92" i="2" l="1"/>
  <c r="M91" i="2"/>
  <c r="R91" i="2"/>
  <c r="F146" i="2"/>
  <c r="P146" i="2" s="1"/>
  <c r="E232" i="2"/>
  <c r="O91" i="2"/>
  <c r="T91" i="2" s="1"/>
  <c r="I91" i="2"/>
  <c r="S91" i="2" s="1"/>
  <c r="O88" i="3"/>
  <c r="I88" i="3"/>
  <c r="S88" i="3" s="1"/>
  <c r="D152" i="3" a="1"/>
  <c r="D152" i="3" s="1"/>
  <c r="E232" i="3"/>
  <c r="J88" i="3"/>
  <c r="E233" i="2" l="1"/>
  <c r="G89" i="3"/>
  <c r="M88" i="3"/>
  <c r="R88" i="3"/>
  <c r="U88" i="3" s="1"/>
  <c r="D146" i="2" a="1"/>
  <c r="D146" i="2" s="1"/>
  <c r="U91" i="2"/>
  <c r="E233" i="3"/>
  <c r="F153" i="3"/>
  <c r="P153" i="3" s="1"/>
  <c r="H92" i="2"/>
  <c r="J92" i="2" s="1"/>
  <c r="G93" i="2" l="1"/>
  <c r="M92" i="2"/>
  <c r="R92" i="2"/>
  <c r="T88" i="3"/>
  <c r="E234" i="3"/>
  <c r="H89" i="3"/>
  <c r="F147" i="2"/>
  <c r="P147" i="2" s="1"/>
  <c r="O92" i="2"/>
  <c r="I92" i="2"/>
  <c r="S92" i="2" s="1"/>
  <c r="D153" i="3" a="1"/>
  <c r="D153" i="3" s="1"/>
  <c r="E234" i="2"/>
  <c r="E235" i="3" l="1"/>
  <c r="D147" i="2" a="1"/>
  <c r="D147" i="2" s="1"/>
  <c r="O89" i="3"/>
  <c r="I89" i="3"/>
  <c r="S89" i="3" s="1"/>
  <c r="E235" i="2"/>
  <c r="J89" i="3"/>
  <c r="U92" i="2"/>
  <c r="D154" i="3" a="1"/>
  <c r="D154" i="3" s="1"/>
  <c r="F154" i="3"/>
  <c r="P154" i="3" s="1"/>
  <c r="T92" i="2"/>
  <c r="H93" i="2"/>
  <c r="M89" i="3" l="1"/>
  <c r="G90" i="3"/>
  <c r="R89" i="3"/>
  <c r="U89" i="3" s="1"/>
  <c r="F155" i="3"/>
  <c r="P155" i="3" s="1"/>
  <c r="T89" i="3"/>
  <c r="F148" i="2"/>
  <c r="P148" i="2" s="1"/>
  <c r="E236" i="2"/>
  <c r="O93" i="2"/>
  <c r="I93" i="2"/>
  <c r="S93" i="2" s="1"/>
  <c r="J93" i="2"/>
  <c r="E236" i="3"/>
  <c r="E237" i="2" l="1"/>
  <c r="D148" i="2" a="1"/>
  <c r="D148" i="2" s="1"/>
  <c r="D155" i="3" a="1"/>
  <c r="D155" i="3" s="1"/>
  <c r="E237" i="3"/>
  <c r="G94" i="2"/>
  <c r="M93" i="2"/>
  <c r="R93" i="2"/>
  <c r="U93" i="2" s="1"/>
  <c r="J90" i="3"/>
  <c r="H90" i="3"/>
  <c r="F149" i="2" l="1"/>
  <c r="P149" i="2" s="1"/>
  <c r="D149" i="2" a="1"/>
  <c r="D149" i="2" s="1"/>
  <c r="G91" i="3"/>
  <c r="M90" i="3"/>
  <c r="E238" i="3"/>
  <c r="T93" i="2"/>
  <c r="H94" i="2"/>
  <c r="J94" i="2" s="1"/>
  <c r="R90" i="3"/>
  <c r="U90" i="3" s="1"/>
  <c r="E238" i="2"/>
  <c r="F156" i="3"/>
  <c r="P156" i="3" s="1"/>
  <c r="D156" i="3" a="1"/>
  <c r="D156" i="3" s="1"/>
  <c r="O90" i="3"/>
  <c r="I90" i="3"/>
  <c r="S90" i="3" s="1"/>
  <c r="G95" i="2" l="1"/>
  <c r="M94" i="2"/>
  <c r="R94" i="2"/>
  <c r="O94" i="2"/>
  <c r="T94" i="2" s="1"/>
  <c r="I94" i="2"/>
  <c r="S94" i="2" s="1"/>
  <c r="T90" i="3"/>
  <c r="E239" i="3"/>
  <c r="E239" i="2"/>
  <c r="H91" i="3"/>
  <c r="J91" i="3"/>
  <c r="F157" i="3"/>
  <c r="P157" i="3" s="1"/>
  <c r="D157" i="3" a="1"/>
  <c r="D157" i="3" s="1"/>
  <c r="F150" i="2"/>
  <c r="P150" i="2" s="1"/>
  <c r="E240" i="2" l="1"/>
  <c r="D150" i="2" a="1"/>
  <c r="D150" i="2" s="1"/>
  <c r="U94" i="2"/>
  <c r="F158" i="3"/>
  <c r="P158" i="3" s="1"/>
  <c r="G92" i="3"/>
  <c r="M91" i="3"/>
  <c r="E240" i="3"/>
  <c r="R91" i="3"/>
  <c r="O91" i="3"/>
  <c r="T91" i="3" s="1"/>
  <c r="I91" i="3"/>
  <c r="S91" i="3" s="1"/>
  <c r="H95" i="2"/>
  <c r="H92" i="3" l="1"/>
  <c r="J92" i="3" s="1"/>
  <c r="F151" i="2"/>
  <c r="P151" i="2" s="1"/>
  <c r="D151" i="2" a="1"/>
  <c r="D151" i="2" s="1"/>
  <c r="E241" i="2"/>
  <c r="O95" i="2"/>
  <c r="I95" i="2"/>
  <c r="S95" i="2" s="1"/>
  <c r="E241" i="3"/>
  <c r="D158" i="3" a="1"/>
  <c r="D158" i="3" s="1"/>
  <c r="J95" i="2"/>
  <c r="U91" i="3"/>
  <c r="G93" i="3" l="1"/>
  <c r="M92" i="3"/>
  <c r="R92" i="3"/>
  <c r="F152" i="2"/>
  <c r="P152" i="2" s="1"/>
  <c r="D152" i="2" a="1"/>
  <c r="D152" i="2" s="1"/>
  <c r="E242" i="3"/>
  <c r="G96" i="2"/>
  <c r="M95" i="2"/>
  <c r="R95" i="2"/>
  <c r="U95" i="2" s="1"/>
  <c r="E242" i="2"/>
  <c r="F159" i="3"/>
  <c r="P159" i="3" s="1"/>
  <c r="O92" i="3"/>
  <c r="T92" i="3" s="1"/>
  <c r="I92" i="3"/>
  <c r="S92" i="3" s="1"/>
  <c r="F153" i="2" l="1"/>
  <c r="P153" i="2" s="1"/>
  <c r="H96" i="2"/>
  <c r="J96" i="2"/>
  <c r="R96" i="2"/>
  <c r="E243" i="3"/>
  <c r="U92" i="3"/>
  <c r="T95" i="2"/>
  <c r="D159" i="3" a="1"/>
  <c r="D159" i="3" s="1"/>
  <c r="E243" i="2"/>
  <c r="H93" i="3"/>
  <c r="E244" i="2" l="1"/>
  <c r="E244" i="3"/>
  <c r="G97" i="2"/>
  <c r="M96" i="2"/>
  <c r="O96" i="2"/>
  <c r="T96" i="2" s="1"/>
  <c r="I96" i="2"/>
  <c r="S96" i="2" s="1"/>
  <c r="U96" i="2" s="1"/>
  <c r="F160" i="3"/>
  <c r="P160" i="3" s="1"/>
  <c r="O93" i="3"/>
  <c r="I93" i="3"/>
  <c r="S93" i="3" s="1"/>
  <c r="J93" i="3"/>
  <c r="D153" i="2" a="1"/>
  <c r="D153" i="2" s="1"/>
  <c r="H97" i="2" l="1"/>
  <c r="E245" i="3"/>
  <c r="F154" i="2"/>
  <c r="P154" i="2" s="1"/>
  <c r="M93" i="3"/>
  <c r="G94" i="3"/>
  <c r="R93" i="3"/>
  <c r="U93" i="3" s="1"/>
  <c r="D160" i="3" a="1"/>
  <c r="D160" i="3" s="1"/>
  <c r="E245" i="2"/>
  <c r="D154" i="2" l="1" a="1"/>
  <c r="D154" i="2" s="1"/>
  <c r="E246" i="3"/>
  <c r="H94" i="3"/>
  <c r="J94" i="3" s="1"/>
  <c r="E246" i="2"/>
  <c r="O97" i="2"/>
  <c r="I97" i="2"/>
  <c r="S97" i="2" s="1"/>
  <c r="T93" i="3"/>
  <c r="F161" i="3"/>
  <c r="P161" i="3" s="1"/>
  <c r="J97" i="2"/>
  <c r="G95" i="3" l="1"/>
  <c r="M94" i="3"/>
  <c r="R94" i="3"/>
  <c r="E247" i="2"/>
  <c r="I94" i="3"/>
  <c r="S94" i="3" s="1"/>
  <c r="O94" i="3"/>
  <c r="T94" i="3" s="1"/>
  <c r="G98" i="2"/>
  <c r="M97" i="2"/>
  <c r="R97" i="2"/>
  <c r="U97" i="2" s="1"/>
  <c r="E247" i="3"/>
  <c r="D161" i="3" a="1"/>
  <c r="D161" i="3" s="1"/>
  <c r="F155" i="2"/>
  <c r="P155" i="2" s="1"/>
  <c r="D155" i="2" a="1"/>
  <c r="D155" i="2" s="1"/>
  <c r="F156" i="2" l="1"/>
  <c r="P156" i="2" s="1"/>
  <c r="D156" i="2" a="1"/>
  <c r="D156" i="2" s="1"/>
  <c r="H98" i="2"/>
  <c r="T97" i="2"/>
  <c r="E248" i="2"/>
  <c r="U94" i="3"/>
  <c r="F162" i="3"/>
  <c r="P162" i="3" s="1"/>
  <c r="E248" i="3"/>
  <c r="H95" i="3"/>
  <c r="O98" i="2" l="1"/>
  <c r="I98" i="2"/>
  <c r="S98" i="2" s="1"/>
  <c r="E249" i="2"/>
  <c r="O95" i="3"/>
  <c r="I95" i="3"/>
  <c r="S95" i="3" s="1"/>
  <c r="J98" i="2"/>
  <c r="E249" i="3"/>
  <c r="D157" i="2" a="1"/>
  <c r="D157" i="2" s="1"/>
  <c r="F157" i="2"/>
  <c r="P157" i="2" s="1"/>
  <c r="D162" i="3" a="1"/>
  <c r="D162" i="3" s="1"/>
  <c r="J95" i="3"/>
  <c r="M98" i="2" l="1"/>
  <c r="G99" i="2"/>
  <c r="R98" i="2"/>
  <c r="U98" i="2" s="1"/>
  <c r="E250" i="3"/>
  <c r="E250" i="2"/>
  <c r="G96" i="3"/>
  <c r="M95" i="3"/>
  <c r="R95" i="3"/>
  <c r="U95" i="3" s="1"/>
  <c r="F163" i="3"/>
  <c r="P163" i="3" s="1"/>
  <c r="F158" i="2"/>
  <c r="P158" i="2" s="1"/>
  <c r="T98" i="2"/>
  <c r="E251" i="3" l="1"/>
  <c r="H96" i="3"/>
  <c r="H99" i="2"/>
  <c r="E251" i="2"/>
  <c r="T95" i="3"/>
  <c r="D158" i="2" a="1"/>
  <c r="D158" i="2" s="1"/>
  <c r="D163" i="3" a="1"/>
  <c r="D163" i="3" s="1"/>
  <c r="O96" i="3" l="1"/>
  <c r="I96" i="3"/>
  <c r="S96" i="3" s="1"/>
  <c r="O99" i="2"/>
  <c r="I99" i="2"/>
  <c r="S99" i="2" s="1"/>
  <c r="J99" i="2"/>
  <c r="J96" i="3"/>
  <c r="E252" i="3"/>
  <c r="D159" i="2" a="1"/>
  <c r="D159" i="2" s="1"/>
  <c r="F159" i="2"/>
  <c r="P159" i="2" s="1"/>
  <c r="E252" i="2"/>
  <c r="F164" i="3"/>
  <c r="P164" i="3" s="1"/>
  <c r="D164" i="3" a="1"/>
  <c r="D164" i="3" s="1"/>
  <c r="F160" i="2" l="1"/>
  <c r="P160" i="2" s="1"/>
  <c r="G100" i="2"/>
  <c r="M99" i="2"/>
  <c r="R99" i="2"/>
  <c r="U99" i="2" s="1"/>
  <c r="E253" i="3"/>
  <c r="G97" i="3"/>
  <c r="M96" i="3"/>
  <c r="R96" i="3"/>
  <c r="U96" i="3" s="1"/>
  <c r="T99" i="2"/>
  <c r="F165" i="3"/>
  <c r="P165" i="3" s="1"/>
  <c r="E253" i="2"/>
  <c r="H97" i="3" l="1"/>
  <c r="E254" i="3"/>
  <c r="E254" i="2"/>
  <c r="H100" i="2"/>
  <c r="T96" i="3"/>
  <c r="D165" i="3" a="1"/>
  <c r="D165" i="3" s="1"/>
  <c r="D160" i="2" a="1"/>
  <c r="D160" i="2" s="1"/>
  <c r="O100" i="2" l="1"/>
  <c r="I100" i="2"/>
  <c r="S100" i="2" s="1"/>
  <c r="E255" i="2"/>
  <c r="J100" i="2"/>
  <c r="E255" i="3"/>
  <c r="F161" i="2"/>
  <c r="P161" i="2" s="1"/>
  <c r="O97" i="3"/>
  <c r="I97" i="3"/>
  <c r="S97" i="3" s="1"/>
  <c r="F166" i="3"/>
  <c r="P166" i="3" s="1"/>
  <c r="J97" i="3"/>
  <c r="G101" i="2" l="1"/>
  <c r="M100" i="2"/>
  <c r="R100" i="2"/>
  <c r="U100" i="2" s="1"/>
  <c r="E256" i="3"/>
  <c r="G98" i="3"/>
  <c r="M97" i="3"/>
  <c r="R97" i="3"/>
  <c r="U97" i="3" s="1"/>
  <c r="E256" i="2"/>
  <c r="D166" i="3" a="1"/>
  <c r="D166" i="3" s="1"/>
  <c r="D161" i="2" a="1"/>
  <c r="D161" i="2" s="1"/>
  <c r="T100" i="2"/>
  <c r="E257" i="2" l="1"/>
  <c r="E257" i="3"/>
  <c r="H98" i="3"/>
  <c r="J98" i="3" s="1"/>
  <c r="F167" i="3"/>
  <c r="P167" i="3" s="1"/>
  <c r="H101" i="2"/>
  <c r="F162" i="2"/>
  <c r="P162" i="2" s="1"/>
  <c r="T97" i="3"/>
  <c r="G99" i="3" l="1"/>
  <c r="M98" i="3"/>
  <c r="R98" i="3"/>
  <c r="D167" i="3" a="1"/>
  <c r="D167" i="3" s="1"/>
  <c r="E258" i="3"/>
  <c r="D162" i="2" a="1"/>
  <c r="D162" i="2" s="1"/>
  <c r="O98" i="3"/>
  <c r="T98" i="3" s="1"/>
  <c r="I98" i="3"/>
  <c r="S98" i="3" s="1"/>
  <c r="O101" i="2"/>
  <c r="I101" i="2"/>
  <c r="S101" i="2" s="1"/>
  <c r="J101" i="2"/>
  <c r="E258" i="2"/>
  <c r="E259" i="3" l="1"/>
  <c r="F163" i="2"/>
  <c r="P163" i="2" s="1"/>
  <c r="D163" i="2" a="1"/>
  <c r="D163" i="2" s="1"/>
  <c r="F168" i="3"/>
  <c r="P168" i="3" s="1"/>
  <c r="D168" i="3" a="1"/>
  <c r="D168" i="3" s="1"/>
  <c r="T101" i="2"/>
  <c r="U98" i="3"/>
  <c r="E259" i="2"/>
  <c r="G102" i="2"/>
  <c r="M101" i="2"/>
  <c r="R101" i="2"/>
  <c r="U101" i="2" s="1"/>
  <c r="H99" i="3"/>
  <c r="E260" i="2" l="1"/>
  <c r="F164" i="2"/>
  <c r="P164" i="2" s="1"/>
  <c r="O99" i="3"/>
  <c r="I99" i="3"/>
  <c r="S99" i="3" s="1"/>
  <c r="F169" i="3"/>
  <c r="P169" i="3" s="1"/>
  <c r="J99" i="3"/>
  <c r="H102" i="2"/>
  <c r="E260" i="3"/>
  <c r="M99" i="3" l="1"/>
  <c r="G100" i="3"/>
  <c r="R99" i="3"/>
  <c r="U99" i="3" s="1"/>
  <c r="D164" i="2" a="1"/>
  <c r="D164" i="2" s="1"/>
  <c r="O102" i="2"/>
  <c r="I102" i="2"/>
  <c r="S102" i="2" s="1"/>
  <c r="D169" i="3" a="1"/>
  <c r="D169" i="3" s="1"/>
  <c r="E261" i="2"/>
  <c r="J102" i="2"/>
  <c r="E261" i="3"/>
  <c r="F170" i="3" l="1"/>
  <c r="P170" i="3" s="1"/>
  <c r="T99" i="3"/>
  <c r="E262" i="2"/>
  <c r="F165" i="2"/>
  <c r="P165" i="2" s="1"/>
  <c r="H100" i="3"/>
  <c r="G103" i="2"/>
  <c r="M102" i="2"/>
  <c r="R102" i="2"/>
  <c r="U102" i="2" s="1"/>
  <c r="E262" i="3"/>
  <c r="E263" i="2" l="1"/>
  <c r="E263" i="3"/>
  <c r="O100" i="3"/>
  <c r="I100" i="3"/>
  <c r="S100" i="3" s="1"/>
  <c r="T102" i="2"/>
  <c r="D165" i="2" a="1"/>
  <c r="D165" i="2" s="1"/>
  <c r="J100" i="3"/>
  <c r="J103" i="2"/>
  <c r="H103" i="2"/>
  <c r="D170" i="3" a="1"/>
  <c r="D170" i="3" s="1"/>
  <c r="E264" i="3" l="1"/>
  <c r="G104" i="2"/>
  <c r="M103" i="2"/>
  <c r="E264" i="2"/>
  <c r="F166" i="2"/>
  <c r="P166" i="2" s="1"/>
  <c r="D171" i="3" a="1"/>
  <c r="D171" i="3" s="1"/>
  <c r="F171" i="3"/>
  <c r="P171" i="3" s="1"/>
  <c r="R103" i="2"/>
  <c r="G101" i="3"/>
  <c r="M100" i="3"/>
  <c r="R100" i="3"/>
  <c r="U100" i="3" s="1"/>
  <c r="O103" i="2"/>
  <c r="T103" i="2" s="1"/>
  <c r="I103" i="2"/>
  <c r="S103" i="2" s="1"/>
  <c r="E265" i="2" l="1"/>
  <c r="E265" i="3"/>
  <c r="D166" i="2" a="1"/>
  <c r="D166" i="2" s="1"/>
  <c r="F172" i="3"/>
  <c r="P172" i="3" s="1"/>
  <c r="U103" i="2"/>
  <c r="H104" i="2"/>
  <c r="J104" i="2" s="1"/>
  <c r="H101" i="3"/>
  <c r="T100" i="3"/>
  <c r="G105" i="2" l="1"/>
  <c r="M104" i="2"/>
  <c r="R104" i="2"/>
  <c r="F167" i="2"/>
  <c r="P167" i="2" s="1"/>
  <c r="E266" i="3"/>
  <c r="E266" i="2"/>
  <c r="D172" i="3" a="1"/>
  <c r="D172" i="3" s="1"/>
  <c r="O101" i="3"/>
  <c r="I101" i="3"/>
  <c r="S101" i="3" s="1"/>
  <c r="O104" i="2"/>
  <c r="T104" i="2" s="1"/>
  <c r="I104" i="2"/>
  <c r="S104" i="2" s="1"/>
  <c r="J101" i="3"/>
  <c r="D167" i="2" l="1" a="1"/>
  <c r="D167" i="2" s="1"/>
  <c r="U104" i="2"/>
  <c r="F173" i="3"/>
  <c r="P173" i="3" s="1"/>
  <c r="D173" i="3" a="1"/>
  <c r="D173" i="3" s="1"/>
  <c r="E267" i="3"/>
  <c r="E267" i="2"/>
  <c r="M101" i="3"/>
  <c r="G102" i="3"/>
  <c r="R101" i="3"/>
  <c r="U101" i="3" s="1"/>
  <c r="H105" i="2"/>
  <c r="F174" i="3" l="1"/>
  <c r="P174" i="3" s="1"/>
  <c r="D174" i="3" a="1"/>
  <c r="D174" i="3" s="1"/>
  <c r="H102" i="3"/>
  <c r="E268" i="3"/>
  <c r="E268" i="2"/>
  <c r="O105" i="2"/>
  <c r="I105" i="2"/>
  <c r="S105" i="2" s="1"/>
  <c r="J105" i="2"/>
  <c r="T101" i="3"/>
  <c r="D168" i="2" a="1"/>
  <c r="D168" i="2" s="1"/>
  <c r="F168" i="2"/>
  <c r="P168" i="2" s="1"/>
  <c r="E269" i="2" l="1"/>
  <c r="E269" i="3"/>
  <c r="T105" i="2"/>
  <c r="O102" i="3"/>
  <c r="I102" i="3"/>
  <c r="S102" i="3" s="1"/>
  <c r="F169" i="2"/>
  <c r="P169" i="2" s="1"/>
  <c r="J102" i="3"/>
  <c r="G106" i="2"/>
  <c r="M105" i="2"/>
  <c r="R105" i="2"/>
  <c r="U105" i="2" s="1"/>
  <c r="F175" i="3"/>
  <c r="P175" i="3" s="1"/>
  <c r="G103" i="3" l="1"/>
  <c r="M102" i="3"/>
  <c r="R102" i="3"/>
  <c r="U102" i="3" s="1"/>
  <c r="E270" i="3"/>
  <c r="D175" i="3" a="1"/>
  <c r="D175" i="3" s="1"/>
  <c r="D169" i="2" a="1"/>
  <c r="D169" i="2" s="1"/>
  <c r="H106" i="2"/>
  <c r="E270" i="2"/>
  <c r="F170" i="2" l="1"/>
  <c r="P170" i="2" s="1"/>
  <c r="O106" i="2"/>
  <c r="I106" i="2"/>
  <c r="S106" i="2" s="1"/>
  <c r="E271" i="3"/>
  <c r="T102" i="3"/>
  <c r="J106" i="2"/>
  <c r="E271" i="2"/>
  <c r="F176" i="3"/>
  <c r="P176" i="3" s="1"/>
  <c r="D176" i="3" a="1"/>
  <c r="D176" i="3" s="1"/>
  <c r="H103" i="3"/>
  <c r="G107" i="2" l="1"/>
  <c r="M106" i="2"/>
  <c r="R106" i="2"/>
  <c r="U106" i="2" s="1"/>
  <c r="E272" i="2"/>
  <c r="F177" i="3"/>
  <c r="P177" i="3" s="1"/>
  <c r="E272" i="3"/>
  <c r="O103" i="3"/>
  <c r="I103" i="3"/>
  <c r="S103" i="3" s="1"/>
  <c r="J103" i="3"/>
  <c r="D170" i="2" a="1"/>
  <c r="D170" i="2" s="1"/>
  <c r="D177" i="3" l="1" a="1"/>
  <c r="D177" i="3" s="1"/>
  <c r="T106" i="2"/>
  <c r="E273" i="2"/>
  <c r="E273" i="3"/>
  <c r="F171" i="2"/>
  <c r="P171" i="2" s="1"/>
  <c r="G104" i="3"/>
  <c r="M103" i="3"/>
  <c r="R103" i="3"/>
  <c r="U103" i="3" s="1"/>
  <c r="H107" i="2"/>
  <c r="J107" i="2" s="1"/>
  <c r="G108" i="2" l="1"/>
  <c r="M107" i="2"/>
  <c r="R107" i="2"/>
  <c r="H104" i="3"/>
  <c r="J104" i="3"/>
  <c r="R104" i="3" s="1"/>
  <c r="E274" i="3"/>
  <c r="E274" i="2"/>
  <c r="D171" i="2" a="1"/>
  <c r="D171" i="2" s="1"/>
  <c r="O107" i="2"/>
  <c r="T107" i="2" s="1"/>
  <c r="I107" i="2"/>
  <c r="S107" i="2" s="1"/>
  <c r="T103" i="3"/>
  <c r="F178" i="3"/>
  <c r="P178" i="3" s="1"/>
  <c r="E275" i="3" l="1"/>
  <c r="G105" i="3"/>
  <c r="M104" i="3"/>
  <c r="D178" i="3" a="1"/>
  <c r="D178" i="3" s="1"/>
  <c r="O104" i="3"/>
  <c r="T104" i="3" s="1"/>
  <c r="I104" i="3"/>
  <c r="S104" i="3" s="1"/>
  <c r="U104" i="3" s="1"/>
  <c r="U107" i="2"/>
  <c r="E275" i="2"/>
  <c r="F172" i="2"/>
  <c r="P172" i="2" s="1"/>
  <c r="H108" i="2"/>
  <c r="O108" i="2" l="1"/>
  <c r="I108" i="2"/>
  <c r="S108" i="2" s="1"/>
  <c r="F179" i="3"/>
  <c r="P179" i="3" s="1"/>
  <c r="D179" i="3" a="1"/>
  <c r="D179" i="3" s="1"/>
  <c r="J108" i="2"/>
  <c r="H105" i="3"/>
  <c r="D172" i="2" a="1"/>
  <c r="D172" i="2" s="1"/>
  <c r="E276" i="3"/>
  <c r="E276" i="2"/>
  <c r="E277" i="3" l="1"/>
  <c r="G109" i="2"/>
  <c r="M108" i="2"/>
  <c r="R108" i="2"/>
  <c r="U108" i="2" s="1"/>
  <c r="F180" i="3"/>
  <c r="P180" i="3" s="1"/>
  <c r="O105" i="3"/>
  <c r="I105" i="3"/>
  <c r="S105" i="3" s="1"/>
  <c r="J105" i="3"/>
  <c r="F173" i="2"/>
  <c r="P173" i="2" s="1"/>
  <c r="E277" i="2"/>
  <c r="G106" i="3" l="1"/>
  <c r="M105" i="3"/>
  <c r="R105" i="3"/>
  <c r="U105" i="3" s="1"/>
  <c r="H109" i="2"/>
  <c r="J109" i="2" s="1"/>
  <c r="T105" i="3"/>
  <c r="T108" i="2"/>
  <c r="E278" i="3"/>
  <c r="D180" i="3" a="1"/>
  <c r="D180" i="3" s="1"/>
  <c r="E278" i="2"/>
  <c r="D173" i="2" a="1"/>
  <c r="D173" i="2" s="1"/>
  <c r="G110" i="2" l="1"/>
  <c r="M109" i="2"/>
  <c r="R109" i="2"/>
  <c r="E279" i="3"/>
  <c r="F181" i="3"/>
  <c r="P181" i="3" s="1"/>
  <c r="O109" i="2"/>
  <c r="T109" i="2" s="1"/>
  <c r="I109" i="2"/>
  <c r="S109" i="2" s="1"/>
  <c r="F174" i="2"/>
  <c r="P174" i="2" s="1"/>
  <c r="E279" i="2"/>
  <c r="H106" i="3"/>
  <c r="E280" i="3" l="1"/>
  <c r="D174" i="2" a="1"/>
  <c r="D174" i="2" s="1"/>
  <c r="U109" i="2"/>
  <c r="D181" i="3" a="1"/>
  <c r="D181" i="3" s="1"/>
  <c r="I106" i="3"/>
  <c r="S106" i="3" s="1"/>
  <c r="O106" i="3"/>
  <c r="J106" i="3"/>
  <c r="E280" i="2"/>
  <c r="H110" i="2"/>
  <c r="G107" i="3" l="1"/>
  <c r="M106" i="3"/>
  <c r="R106" i="3"/>
  <c r="U106" i="3" s="1"/>
  <c r="E281" i="2"/>
  <c r="F175" i="2"/>
  <c r="P175" i="2" s="1"/>
  <c r="F182" i="3"/>
  <c r="P182" i="3" s="1"/>
  <c r="T106" i="3"/>
  <c r="O110" i="2"/>
  <c r="I110" i="2"/>
  <c r="S110" i="2" s="1"/>
  <c r="J110" i="2"/>
  <c r="E281" i="3"/>
  <c r="E282" i="2" l="1"/>
  <c r="D175" i="2" a="1"/>
  <c r="D175" i="2" s="1"/>
  <c r="M110" i="2"/>
  <c r="G111" i="2"/>
  <c r="R110" i="2"/>
  <c r="U110" i="2" s="1"/>
  <c r="D182" i="3" a="1"/>
  <c r="D182" i="3" s="1"/>
  <c r="E282" i="3"/>
  <c r="H107" i="3"/>
  <c r="E283" i="3" l="1"/>
  <c r="F183" i="3"/>
  <c r="P183" i="3" s="1"/>
  <c r="D183" i="3" a="1"/>
  <c r="D183" i="3" s="1"/>
  <c r="H111" i="2"/>
  <c r="J111" i="2" s="1"/>
  <c r="E283" i="2"/>
  <c r="D176" i="2" a="1"/>
  <c r="D176" i="2" s="1"/>
  <c r="F176" i="2"/>
  <c r="P176" i="2" s="1"/>
  <c r="O107" i="3"/>
  <c r="I107" i="3"/>
  <c r="S107" i="3" s="1"/>
  <c r="J107" i="3"/>
  <c r="T110" i="2"/>
  <c r="G112" i="2" l="1"/>
  <c r="M111" i="2"/>
  <c r="R111" i="2"/>
  <c r="F184" i="3"/>
  <c r="P184" i="3" s="1"/>
  <c r="F177" i="2"/>
  <c r="P177" i="2" s="1"/>
  <c r="D177" i="2" a="1"/>
  <c r="D177" i="2" s="1"/>
  <c r="E284" i="3"/>
  <c r="O111" i="2"/>
  <c r="T111" i="2" s="1"/>
  <c r="I111" i="2"/>
  <c r="S111" i="2" s="1"/>
  <c r="G108" i="3"/>
  <c r="M107" i="3"/>
  <c r="R107" i="3"/>
  <c r="U107" i="3" s="1"/>
  <c r="E284" i="2"/>
  <c r="E285" i="3" l="1"/>
  <c r="D184" i="3" a="1"/>
  <c r="D184" i="3" s="1"/>
  <c r="U111" i="2"/>
  <c r="E285" i="2"/>
  <c r="F178" i="2"/>
  <c r="P178" i="2" s="1"/>
  <c r="T107" i="3"/>
  <c r="J108" i="3"/>
  <c r="H108" i="3"/>
  <c r="H112" i="2"/>
  <c r="J112" i="2" s="1"/>
  <c r="G113" i="2" l="1"/>
  <c r="M112" i="2"/>
  <c r="R112" i="2"/>
  <c r="U112" i="2" s="1"/>
  <c r="G109" i="3"/>
  <c r="M108" i="3"/>
  <c r="E286" i="2"/>
  <c r="F185" i="3"/>
  <c r="P185" i="3" s="1"/>
  <c r="D178" i="2" a="1"/>
  <c r="D178" i="2" s="1"/>
  <c r="O112" i="2"/>
  <c r="T112" i="2" s="1"/>
  <c r="I112" i="2"/>
  <c r="S112" i="2" s="1"/>
  <c r="R108" i="3"/>
  <c r="O108" i="3"/>
  <c r="T108" i="3" s="1"/>
  <c r="I108" i="3"/>
  <c r="S108" i="3" s="1"/>
  <c r="E286" i="3"/>
  <c r="F179" i="2" l="1"/>
  <c r="P179" i="2" s="1"/>
  <c r="E287" i="3"/>
  <c r="H109" i="3"/>
  <c r="E287" i="2"/>
  <c r="U108" i="3"/>
  <c r="D185" i="3" a="1"/>
  <c r="D185" i="3" s="1"/>
  <c r="H113" i="2"/>
  <c r="J113" i="2"/>
  <c r="O109" i="3" l="1"/>
  <c r="I109" i="3"/>
  <c r="S109" i="3" s="1"/>
  <c r="G114" i="2"/>
  <c r="M113" i="2"/>
  <c r="E288" i="3"/>
  <c r="E288" i="2"/>
  <c r="J109" i="3"/>
  <c r="R113" i="2"/>
  <c r="U113" i="2" s="1"/>
  <c r="O113" i="2"/>
  <c r="I113" i="2"/>
  <c r="S113" i="2" s="1"/>
  <c r="F186" i="3"/>
  <c r="P186" i="3" s="1"/>
  <c r="D179" i="2" a="1"/>
  <c r="D179" i="2" s="1"/>
  <c r="E289" i="3" l="1"/>
  <c r="G110" i="3"/>
  <c r="M109" i="3"/>
  <c r="R109" i="3"/>
  <c r="U109" i="3" s="1"/>
  <c r="H114" i="2"/>
  <c r="J114" i="2" s="1"/>
  <c r="E289" i="2"/>
  <c r="F180" i="2"/>
  <c r="P180" i="2" s="1"/>
  <c r="D180" i="2" a="1"/>
  <c r="D180" i="2" s="1"/>
  <c r="D186" i="3" a="1"/>
  <c r="D186" i="3" s="1"/>
  <c r="T113" i="2"/>
  <c r="G115" i="2" l="1"/>
  <c r="M114" i="2"/>
  <c r="R114" i="2"/>
  <c r="E290" i="2"/>
  <c r="O114" i="2"/>
  <c r="T114" i="2" s="1"/>
  <c r="I114" i="2"/>
  <c r="S114" i="2" s="1"/>
  <c r="H110" i="3"/>
  <c r="D187" i="3" a="1"/>
  <c r="D187" i="3" s="1"/>
  <c r="F187" i="3"/>
  <c r="P187" i="3" s="1"/>
  <c r="E290" i="3"/>
  <c r="F181" i="2"/>
  <c r="P181" i="2" s="1"/>
  <c r="T109" i="3"/>
  <c r="O110" i="3" l="1"/>
  <c r="I110" i="3"/>
  <c r="S110" i="3" s="1"/>
  <c r="D181" i="2" a="1"/>
  <c r="D181" i="2" s="1"/>
  <c r="E291" i="2"/>
  <c r="U114" i="2"/>
  <c r="F188" i="3"/>
  <c r="P188" i="3" s="1"/>
  <c r="J110" i="3"/>
  <c r="E291" i="3"/>
  <c r="H115" i="2"/>
  <c r="E292" i="3" l="1"/>
  <c r="G111" i="3"/>
  <c r="M110" i="3"/>
  <c r="R110" i="3"/>
  <c r="U110" i="3" s="1"/>
  <c r="E292" i="2"/>
  <c r="F182" i="2"/>
  <c r="P182" i="2" s="1"/>
  <c r="D188" i="3" a="1"/>
  <c r="D188" i="3" s="1"/>
  <c r="O115" i="2"/>
  <c r="I115" i="2"/>
  <c r="S115" i="2" s="1"/>
  <c r="J115" i="2"/>
  <c r="T110" i="3" l="1"/>
  <c r="H111" i="3"/>
  <c r="J111" i="3" s="1"/>
  <c r="E293" i="2"/>
  <c r="F189" i="3"/>
  <c r="P189" i="3" s="1"/>
  <c r="D182" i="2" a="1"/>
  <c r="D182" i="2" s="1"/>
  <c r="G116" i="2"/>
  <c r="M115" i="2"/>
  <c r="R115" i="2"/>
  <c r="U115" i="2" s="1"/>
  <c r="T115" i="2"/>
  <c r="E293" i="3"/>
  <c r="G112" i="3" l="1"/>
  <c r="M111" i="3"/>
  <c r="R111" i="3"/>
  <c r="E294" i="2"/>
  <c r="H116" i="2"/>
  <c r="F183" i="2"/>
  <c r="P183" i="2" s="1"/>
  <c r="D189" i="3" a="1"/>
  <c r="D189" i="3" s="1"/>
  <c r="O111" i="3"/>
  <c r="I111" i="3"/>
  <c r="S111" i="3" s="1"/>
  <c r="E294" i="3"/>
  <c r="O116" i="2" l="1"/>
  <c r="I116" i="2"/>
  <c r="S116" i="2" s="1"/>
  <c r="J116" i="2"/>
  <c r="F190" i="3"/>
  <c r="P190" i="3" s="1"/>
  <c r="E295" i="2"/>
  <c r="U111" i="3"/>
  <c r="D183" i="2" a="1"/>
  <c r="D183" i="2" s="1"/>
  <c r="E295" i="3"/>
  <c r="T111" i="3"/>
  <c r="H112" i="3"/>
  <c r="J112" i="3" s="1"/>
  <c r="G113" i="3" l="1"/>
  <c r="M112" i="3"/>
  <c r="R112" i="3"/>
  <c r="F184" i="2"/>
  <c r="P184" i="2" s="1"/>
  <c r="D184" i="2" a="1"/>
  <c r="D184" i="2" s="1"/>
  <c r="E296" i="2"/>
  <c r="D190" i="3" a="1"/>
  <c r="D190" i="3" s="1"/>
  <c r="G117" i="2"/>
  <c r="M116" i="2"/>
  <c r="R116" i="2"/>
  <c r="U116" i="2" s="1"/>
  <c r="O112" i="3"/>
  <c r="I112" i="3"/>
  <c r="S112" i="3" s="1"/>
  <c r="E296" i="3"/>
  <c r="E297" i="2" l="1"/>
  <c r="F185" i="2"/>
  <c r="P185" i="2" s="1"/>
  <c r="T116" i="2"/>
  <c r="H117" i="2"/>
  <c r="J117" i="2" s="1"/>
  <c r="U112" i="3"/>
  <c r="F191" i="3"/>
  <c r="P191" i="3" s="1"/>
  <c r="E297" i="3"/>
  <c r="T112" i="3"/>
  <c r="H113" i="3"/>
  <c r="G118" i="2" l="1"/>
  <c r="M117" i="2"/>
  <c r="R117" i="2"/>
  <c r="U117" i="2" s="1"/>
  <c r="O113" i="3"/>
  <c r="I113" i="3"/>
  <c r="S113" i="3" s="1"/>
  <c r="J113" i="3"/>
  <c r="D185" i="2" a="1"/>
  <c r="D185" i="2" s="1"/>
  <c r="E298" i="2"/>
  <c r="D191" i="3" a="1"/>
  <c r="D191" i="3" s="1"/>
  <c r="O117" i="2"/>
  <c r="T117" i="2" s="1"/>
  <c r="I117" i="2"/>
  <c r="S117" i="2" s="1"/>
  <c r="E298" i="3"/>
  <c r="F186" i="2" l="1"/>
  <c r="P186" i="2" s="1"/>
  <c r="E299" i="2"/>
  <c r="M113" i="3"/>
  <c r="G114" i="3"/>
  <c r="R113" i="3"/>
  <c r="U113" i="3" s="1"/>
  <c r="F192" i="3"/>
  <c r="P192" i="3" s="1"/>
  <c r="E299" i="3"/>
  <c r="H118" i="2"/>
  <c r="E300" i="3" l="1"/>
  <c r="D192" i="3" a="1"/>
  <c r="D192" i="3" s="1"/>
  <c r="O118" i="2"/>
  <c r="I118" i="2"/>
  <c r="S118" i="2" s="1"/>
  <c r="E300" i="2"/>
  <c r="H114" i="3"/>
  <c r="T113" i="3"/>
  <c r="J118" i="2"/>
  <c r="D186" i="2" a="1"/>
  <c r="D186" i="2" s="1"/>
  <c r="O114" i="3" l="1"/>
  <c r="I114" i="3"/>
  <c r="S114" i="3" s="1"/>
  <c r="F193" i="3"/>
  <c r="P193" i="3" s="1"/>
  <c r="F187" i="2"/>
  <c r="P187" i="2" s="1"/>
  <c r="J114" i="3"/>
  <c r="E301" i="3"/>
  <c r="E301" i="2"/>
  <c r="G119" i="2"/>
  <c r="M118" i="2"/>
  <c r="R118" i="2"/>
  <c r="U118" i="2" s="1"/>
  <c r="G115" i="3" l="1"/>
  <c r="M114" i="3"/>
  <c r="R114" i="3"/>
  <c r="U114" i="3" s="1"/>
  <c r="H119" i="2"/>
  <c r="J119" i="2" s="1"/>
  <c r="D193" i="3" a="1"/>
  <c r="D193" i="3" s="1"/>
  <c r="E302" i="3"/>
  <c r="D187" i="2" a="1"/>
  <c r="D187" i="2" s="1"/>
  <c r="E302" i="2"/>
  <c r="T118" i="2"/>
  <c r="T114" i="3"/>
  <c r="G120" i="2" l="1"/>
  <c r="M119" i="2"/>
  <c r="R119" i="2"/>
  <c r="U119" i="2" s="1"/>
  <c r="E303" i="3"/>
  <c r="E303" i="2"/>
  <c r="F188" i="2"/>
  <c r="P188" i="2" s="1"/>
  <c r="O119" i="2"/>
  <c r="T119" i="2" s="1"/>
  <c r="I119" i="2"/>
  <c r="S119" i="2" s="1"/>
  <c r="F194" i="3"/>
  <c r="P194" i="3" s="1"/>
  <c r="D194" i="3" a="1"/>
  <c r="D194" i="3" s="1"/>
  <c r="H115" i="3"/>
  <c r="D188" i="2" l="1" a="1"/>
  <c r="D188" i="2" s="1"/>
  <c r="E304" i="3"/>
  <c r="O115" i="3"/>
  <c r="I115" i="3"/>
  <c r="S115" i="3" s="1"/>
  <c r="J115" i="3"/>
  <c r="E304" i="2"/>
  <c r="F195" i="3"/>
  <c r="P195" i="3" s="1"/>
  <c r="H120" i="2"/>
  <c r="J120" i="2" s="1"/>
  <c r="G121" i="2" l="1"/>
  <c r="M120" i="2"/>
  <c r="R120" i="2"/>
  <c r="E305" i="2"/>
  <c r="T115" i="3"/>
  <c r="E305" i="3"/>
  <c r="D195" i="3" a="1"/>
  <c r="D195" i="3" s="1"/>
  <c r="M115" i="3"/>
  <c r="G116" i="3"/>
  <c r="R115" i="3"/>
  <c r="U115" i="3" s="1"/>
  <c r="O120" i="2"/>
  <c r="T120" i="2" s="1"/>
  <c r="I120" i="2"/>
  <c r="S120" i="2" s="1"/>
  <c r="F189" i="2"/>
  <c r="P189" i="2" s="1"/>
  <c r="F196" i="3" l="1"/>
  <c r="P196" i="3" s="1"/>
  <c r="E306" i="2"/>
  <c r="E306" i="3"/>
  <c r="D189" i="2" a="1"/>
  <c r="D189" i="2" s="1"/>
  <c r="U120" i="2"/>
  <c r="H116" i="3"/>
  <c r="H121" i="2"/>
  <c r="F190" i="2" l="1"/>
  <c r="P190" i="2" s="1"/>
  <c r="O116" i="3"/>
  <c r="I116" i="3"/>
  <c r="S116" i="3" s="1"/>
  <c r="J116" i="3"/>
  <c r="E307" i="2"/>
  <c r="E307" i="3"/>
  <c r="O121" i="2"/>
  <c r="I121" i="2"/>
  <c r="S121" i="2" s="1"/>
  <c r="J121" i="2"/>
  <c r="D196" i="3" a="1"/>
  <c r="D196" i="3" s="1"/>
  <c r="E308" i="2" l="1"/>
  <c r="M116" i="3"/>
  <c r="G117" i="3"/>
  <c r="R116" i="3"/>
  <c r="U116" i="3" s="1"/>
  <c r="T121" i="2"/>
  <c r="F197" i="3"/>
  <c r="P197" i="3" s="1"/>
  <c r="D197" i="3" a="1"/>
  <c r="D197" i="3" s="1"/>
  <c r="G122" i="2"/>
  <c r="M121" i="2"/>
  <c r="R121" i="2"/>
  <c r="U121" i="2" s="1"/>
  <c r="D190" i="2" a="1"/>
  <c r="D190" i="2" s="1"/>
  <c r="E308" i="3"/>
  <c r="H122" i="2" l="1"/>
  <c r="H117" i="3"/>
  <c r="J117" i="3" s="1"/>
  <c r="F198" i="3"/>
  <c r="P198" i="3" s="1"/>
  <c r="D198" i="3" a="1"/>
  <c r="D198" i="3" s="1"/>
  <c r="T116" i="3"/>
  <c r="F191" i="2"/>
  <c r="P191" i="2" s="1"/>
  <c r="E309" i="2"/>
  <c r="E309" i="3"/>
  <c r="G118" i="3" l="1"/>
  <c r="M117" i="3"/>
  <c r="R117" i="3"/>
  <c r="U117" i="3" s="1"/>
  <c r="F199" i="3"/>
  <c r="P199" i="3" s="1"/>
  <c r="E310" i="3"/>
  <c r="O122" i="2"/>
  <c r="I122" i="2"/>
  <c r="S122" i="2" s="1"/>
  <c r="D191" i="2" a="1"/>
  <c r="D191" i="2" s="1"/>
  <c r="O117" i="3"/>
  <c r="T117" i="3" s="1"/>
  <c r="I117" i="3"/>
  <c r="S117" i="3" s="1"/>
  <c r="E310" i="2"/>
  <c r="J122" i="2"/>
  <c r="F192" i="2" l="1"/>
  <c r="P192" i="2" s="1"/>
  <c r="D199" i="3" a="1"/>
  <c r="D199" i="3" s="1"/>
  <c r="M122" i="2"/>
  <c r="G123" i="2"/>
  <c r="R122" i="2"/>
  <c r="U122" i="2" s="1"/>
  <c r="E311" i="2"/>
  <c r="E311" i="3"/>
  <c r="H118" i="3"/>
  <c r="E312" i="2" l="1"/>
  <c r="E312" i="3"/>
  <c r="F200" i="3"/>
  <c r="P200" i="3" s="1"/>
  <c r="H123" i="2"/>
  <c r="D192" i="2" a="1"/>
  <c r="D192" i="2" s="1"/>
  <c r="O118" i="3"/>
  <c r="I118" i="3"/>
  <c r="S118" i="3" s="1"/>
  <c r="J118" i="3"/>
  <c r="T122" i="2"/>
  <c r="O123" i="2" l="1"/>
  <c r="I123" i="2"/>
  <c r="S123" i="2" s="1"/>
  <c r="F193" i="2"/>
  <c r="P193" i="2" s="1"/>
  <c r="D200" i="3" a="1"/>
  <c r="D200" i="3" s="1"/>
  <c r="E313" i="3"/>
  <c r="J123" i="2"/>
  <c r="M118" i="3"/>
  <c r="G119" i="3"/>
  <c r="R118" i="3"/>
  <c r="U118" i="3" s="1"/>
  <c r="E313" i="2"/>
  <c r="E314" i="3" l="1"/>
  <c r="F201" i="3"/>
  <c r="P201" i="3" s="1"/>
  <c r="G124" i="2"/>
  <c r="M123" i="2"/>
  <c r="R123" i="2"/>
  <c r="U123" i="2" s="1"/>
  <c r="D193" i="2" a="1"/>
  <c r="D193" i="2" s="1"/>
  <c r="H119" i="3"/>
  <c r="J119" i="3" s="1"/>
  <c r="E314" i="2"/>
  <c r="T118" i="3"/>
  <c r="G120" i="3" l="1"/>
  <c r="M119" i="3"/>
  <c r="R119" i="3"/>
  <c r="H124" i="2"/>
  <c r="J124" i="2" s="1"/>
  <c r="O119" i="3"/>
  <c r="T119" i="3" s="1"/>
  <c r="I119" i="3"/>
  <c r="S119" i="3" s="1"/>
  <c r="T123" i="2"/>
  <c r="D201" i="3" a="1"/>
  <c r="D201" i="3" s="1"/>
  <c r="E315" i="3"/>
  <c r="E315" i="2"/>
  <c r="F194" i="2"/>
  <c r="P194" i="2" s="1"/>
  <c r="G125" i="2" l="1"/>
  <c r="M124" i="2"/>
  <c r="R124" i="2"/>
  <c r="F202" i="3"/>
  <c r="P202" i="3" s="1"/>
  <c r="E316" i="3"/>
  <c r="D194" i="2" a="1"/>
  <c r="D194" i="2" s="1"/>
  <c r="U119" i="3"/>
  <c r="O124" i="2"/>
  <c r="T124" i="2" s="1"/>
  <c r="I124" i="2"/>
  <c r="S124" i="2" s="1"/>
  <c r="E316" i="2"/>
  <c r="H120" i="3"/>
  <c r="J120" i="3" s="1"/>
  <c r="G121" i="3" l="1"/>
  <c r="M120" i="3"/>
  <c r="R120" i="3"/>
  <c r="E317" i="3"/>
  <c r="D202" i="3" a="1"/>
  <c r="D202" i="3" s="1"/>
  <c r="U124" i="2"/>
  <c r="F195" i="2"/>
  <c r="P195" i="2" s="1"/>
  <c r="O120" i="3"/>
  <c r="T120" i="3" s="1"/>
  <c r="I120" i="3"/>
  <c r="S120" i="3" s="1"/>
  <c r="E317" i="2"/>
  <c r="H125" i="2"/>
  <c r="J125" i="2"/>
  <c r="R125" i="2"/>
  <c r="F203" i="3" l="1"/>
  <c r="P203" i="3" s="1"/>
  <c r="E318" i="3"/>
  <c r="U120" i="3"/>
  <c r="D195" i="2" a="1"/>
  <c r="D195" i="2" s="1"/>
  <c r="E318" i="2"/>
  <c r="G126" i="2"/>
  <c r="M125" i="2"/>
  <c r="O125" i="2"/>
  <c r="T125" i="2" s="1"/>
  <c r="I125" i="2"/>
  <c r="S125" i="2" s="1"/>
  <c r="U125" i="2" s="1"/>
  <c r="H121" i="3"/>
  <c r="J121" i="3" s="1"/>
  <c r="M121" i="3" l="1"/>
  <c r="G122" i="3"/>
  <c r="R121" i="3"/>
  <c r="H126" i="2"/>
  <c r="E319" i="2"/>
  <c r="F196" i="2"/>
  <c r="P196" i="2" s="1"/>
  <c r="E319" i="3"/>
  <c r="O121" i="3"/>
  <c r="T121" i="3" s="1"/>
  <c r="I121" i="3"/>
  <c r="S121" i="3" s="1"/>
  <c r="D203" i="3" a="1"/>
  <c r="D203" i="3" s="1"/>
  <c r="D196" i="2" l="1" a="1"/>
  <c r="D196" i="2" s="1"/>
  <c r="O126" i="2"/>
  <c r="I126" i="2"/>
  <c r="S126" i="2" s="1"/>
  <c r="F204" i="3"/>
  <c r="P204" i="3" s="1"/>
  <c r="J126" i="2"/>
  <c r="U121" i="3"/>
  <c r="E320" i="2"/>
  <c r="H122" i="3"/>
  <c r="J122" i="3" s="1"/>
  <c r="E320" i="3"/>
  <c r="G123" i="3" l="1"/>
  <c r="M122" i="3"/>
  <c r="R122" i="3"/>
  <c r="U122" i="3" s="1"/>
  <c r="G127" i="2"/>
  <c r="M126" i="2"/>
  <c r="R126" i="2"/>
  <c r="U126" i="2" s="1"/>
  <c r="E321" i="2"/>
  <c r="D204" i="3" a="1"/>
  <c r="D204" i="3" s="1"/>
  <c r="T126" i="2"/>
  <c r="O122" i="3"/>
  <c r="T122" i="3" s="1"/>
  <c r="I122" i="3"/>
  <c r="S122" i="3" s="1"/>
  <c r="E321" i="3"/>
  <c r="F197" i="2"/>
  <c r="P197" i="2" s="1"/>
  <c r="F205" i="3" l="1"/>
  <c r="P205" i="3" s="1"/>
  <c r="E322" i="3"/>
  <c r="H127" i="2"/>
  <c r="E322" i="2"/>
  <c r="D197" i="2" a="1"/>
  <c r="D197" i="2" s="1"/>
  <c r="H123" i="3"/>
  <c r="F198" i="2" l="1"/>
  <c r="P198" i="2" s="1"/>
  <c r="D198" i="2" a="1"/>
  <c r="D198" i="2" s="1"/>
  <c r="E323" i="2"/>
  <c r="E323" i="3"/>
  <c r="O127" i="2"/>
  <c r="I127" i="2"/>
  <c r="S127" i="2" s="1"/>
  <c r="O123" i="3"/>
  <c r="I123" i="3"/>
  <c r="S123" i="3" s="1"/>
  <c r="D205" i="3" a="1"/>
  <c r="D205" i="3" s="1"/>
  <c r="J127" i="2"/>
  <c r="J123" i="3"/>
  <c r="G124" i="3" l="1"/>
  <c r="M123" i="3"/>
  <c r="R123" i="3"/>
  <c r="U123" i="3" s="1"/>
  <c r="E324" i="2"/>
  <c r="G128" i="2"/>
  <c r="M127" i="2"/>
  <c r="R127" i="2"/>
  <c r="U127" i="2" s="1"/>
  <c r="F199" i="2"/>
  <c r="P199" i="2" s="1"/>
  <c r="D199" i="2" a="1"/>
  <c r="D199" i="2" s="1"/>
  <c r="E324" i="3"/>
  <c r="F206" i="3"/>
  <c r="P206" i="3" s="1"/>
  <c r="H128" i="2" l="1"/>
  <c r="E325" i="2"/>
  <c r="D206" i="3" a="1"/>
  <c r="D206" i="3" s="1"/>
  <c r="H124" i="3"/>
  <c r="F200" i="2"/>
  <c r="P200" i="2" s="1"/>
  <c r="E325" i="3"/>
  <c r="T123" i="3"/>
  <c r="T127" i="2"/>
  <c r="O124" i="3" l="1"/>
  <c r="I124" i="3"/>
  <c r="S124" i="3" s="1"/>
  <c r="F207" i="3"/>
  <c r="P207" i="3" s="1"/>
  <c r="O128" i="2"/>
  <c r="I128" i="2"/>
  <c r="S128" i="2" s="1"/>
  <c r="D200" i="2" a="1"/>
  <c r="D200" i="2" s="1"/>
  <c r="J124" i="3"/>
  <c r="E326" i="2"/>
  <c r="E326" i="3"/>
  <c r="J128" i="2"/>
  <c r="M124" i="3" l="1"/>
  <c r="G125" i="3"/>
  <c r="R124" i="3"/>
  <c r="U124" i="3" s="1"/>
  <c r="E327" i="2"/>
  <c r="D207" i="3" a="1"/>
  <c r="D207" i="3" s="1"/>
  <c r="F201" i="2"/>
  <c r="P201" i="2" s="1"/>
  <c r="E327" i="3"/>
  <c r="G129" i="2"/>
  <c r="M128" i="2"/>
  <c r="R128" i="2"/>
  <c r="U128" i="2" s="1"/>
  <c r="T124" i="3"/>
  <c r="E328" i="3" l="1"/>
  <c r="F208" i="3"/>
  <c r="P208" i="3" s="1"/>
  <c r="D208" i="3" a="1"/>
  <c r="D208" i="3" s="1"/>
  <c r="E328" i="2"/>
  <c r="H129" i="2"/>
  <c r="J129" i="2" s="1"/>
  <c r="H125" i="3"/>
  <c r="D201" i="2" a="1"/>
  <c r="D201" i="2" s="1"/>
  <c r="T128" i="2"/>
  <c r="G130" i="2" l="1"/>
  <c r="M129" i="2"/>
  <c r="R129" i="2"/>
  <c r="E329" i="2"/>
  <c r="F209" i="3"/>
  <c r="P209" i="3" s="1"/>
  <c r="O129" i="2"/>
  <c r="T129" i="2" s="1"/>
  <c r="I129" i="2"/>
  <c r="S129" i="2" s="1"/>
  <c r="I125" i="3"/>
  <c r="S125" i="3" s="1"/>
  <c r="O125" i="3"/>
  <c r="E329" i="3"/>
  <c r="F202" i="2"/>
  <c r="P202" i="2" s="1"/>
  <c r="D202" i="2" a="1"/>
  <c r="D202" i="2" s="1"/>
  <c r="J125" i="3"/>
  <c r="D209" i="3" l="1" a="1"/>
  <c r="D209" i="3" s="1"/>
  <c r="E330" i="2"/>
  <c r="F203" i="2"/>
  <c r="P203" i="2" s="1"/>
  <c r="U129" i="2"/>
  <c r="M125" i="3"/>
  <c r="G126" i="3"/>
  <c r="R125" i="3"/>
  <c r="U125" i="3" s="1"/>
  <c r="E330" i="3"/>
  <c r="H130" i="2"/>
  <c r="D203" i="2" l="1" a="1"/>
  <c r="D203" i="2" s="1"/>
  <c r="H126" i="3"/>
  <c r="E331" i="2"/>
  <c r="O130" i="2"/>
  <c r="I130" i="2"/>
  <c r="S130" i="2" s="1"/>
  <c r="J130" i="2"/>
  <c r="E331" i="3"/>
  <c r="T125" i="3"/>
  <c r="F210" i="3"/>
  <c r="P210" i="3" s="1"/>
  <c r="D210" i="3" a="1"/>
  <c r="D210" i="3" s="1"/>
  <c r="F211" i="3" l="1"/>
  <c r="P211" i="3" s="1"/>
  <c r="D211" i="3" a="1"/>
  <c r="D211" i="3" s="1"/>
  <c r="O126" i="3"/>
  <c r="I126" i="3"/>
  <c r="S126" i="3" s="1"/>
  <c r="J126" i="3"/>
  <c r="E332" i="3"/>
  <c r="G131" i="2"/>
  <c r="M130" i="2"/>
  <c r="R130" i="2"/>
  <c r="U130" i="2" s="1"/>
  <c r="E332" i="2"/>
  <c r="F204" i="2"/>
  <c r="P204" i="2" s="1"/>
  <c r="D204" i="2" a="1"/>
  <c r="D204" i="2" s="1"/>
  <c r="M126" i="3" l="1"/>
  <c r="G127" i="3"/>
  <c r="R126" i="3"/>
  <c r="U126" i="3" s="1"/>
  <c r="F205" i="2"/>
  <c r="P205" i="2" s="1"/>
  <c r="D205" i="2" a="1"/>
  <c r="D205" i="2" s="1"/>
  <c r="T130" i="2"/>
  <c r="E333" i="3"/>
  <c r="E333" i="2"/>
  <c r="H131" i="2"/>
  <c r="D212" i="3" a="1"/>
  <c r="D212" i="3" s="1"/>
  <c r="F212" i="3"/>
  <c r="P212" i="3" s="1"/>
  <c r="E334" i="2" l="1"/>
  <c r="F213" i="3"/>
  <c r="P213" i="3" s="1"/>
  <c r="D213" i="3" a="1"/>
  <c r="D213" i="3" s="1"/>
  <c r="E334" i="3"/>
  <c r="F206" i="2"/>
  <c r="P206" i="2" s="1"/>
  <c r="H127" i="3"/>
  <c r="O131" i="2"/>
  <c r="I131" i="2"/>
  <c r="S131" i="2" s="1"/>
  <c r="J131" i="2"/>
  <c r="T126" i="3"/>
  <c r="E335" i="3" l="1"/>
  <c r="F214" i="3"/>
  <c r="P214" i="3" s="1"/>
  <c r="D214" i="3" a="1"/>
  <c r="D214" i="3" s="1"/>
  <c r="O127" i="3"/>
  <c r="I127" i="3"/>
  <c r="S127" i="3" s="1"/>
  <c r="J127" i="3"/>
  <c r="E335" i="2"/>
  <c r="D206" i="2" a="1"/>
  <c r="D206" i="2" s="1"/>
  <c r="G132" i="2"/>
  <c r="M131" i="2"/>
  <c r="R131" i="2"/>
  <c r="U131" i="2" s="1"/>
  <c r="F215" i="3" l="1"/>
  <c r="P215" i="3" s="1"/>
  <c r="M127" i="3"/>
  <c r="G128" i="3"/>
  <c r="R127" i="3"/>
  <c r="U127" i="3" s="1"/>
  <c r="T131" i="2"/>
  <c r="E336" i="2"/>
  <c r="E336" i="3"/>
  <c r="F207" i="2"/>
  <c r="P207" i="2" s="1"/>
  <c r="D207" i="2" a="1"/>
  <c r="D207" i="2" s="1"/>
  <c r="H132" i="2"/>
  <c r="J132" i="2"/>
  <c r="R132" i="2" s="1"/>
  <c r="H128" i="3" l="1"/>
  <c r="J128" i="3" s="1"/>
  <c r="E337" i="3"/>
  <c r="G133" i="2"/>
  <c r="M132" i="2"/>
  <c r="F208" i="2"/>
  <c r="P208" i="2" s="1"/>
  <c r="D215" i="3" a="1"/>
  <c r="D215" i="3" s="1"/>
  <c r="E337" i="2"/>
  <c r="O132" i="2"/>
  <c r="T132" i="2" s="1"/>
  <c r="I132" i="2"/>
  <c r="S132" i="2" s="1"/>
  <c r="U132" i="2" s="1"/>
  <c r="T127" i="3"/>
  <c r="G129" i="3" l="1"/>
  <c r="M128" i="3"/>
  <c r="R128" i="3"/>
  <c r="D208" i="2" a="1"/>
  <c r="D208" i="2" s="1"/>
  <c r="E338" i="3"/>
  <c r="O128" i="3"/>
  <c r="T128" i="3" s="1"/>
  <c r="I128" i="3"/>
  <c r="S128" i="3" s="1"/>
  <c r="D216" i="3" a="1"/>
  <c r="D216" i="3" s="1"/>
  <c r="F216" i="3"/>
  <c r="P216" i="3" s="1"/>
  <c r="J133" i="2"/>
  <c r="H133" i="2"/>
  <c r="E338" i="2"/>
  <c r="F217" i="3" l="1"/>
  <c r="P217" i="3" s="1"/>
  <c r="F209" i="2"/>
  <c r="P209" i="2" s="1"/>
  <c r="D209" i="2" a="1"/>
  <c r="D209" i="2" s="1"/>
  <c r="M133" i="2"/>
  <c r="G134" i="2"/>
  <c r="E339" i="3"/>
  <c r="U128" i="3"/>
  <c r="R133" i="2"/>
  <c r="U133" i="2" s="1"/>
  <c r="E339" i="2"/>
  <c r="O133" i="2"/>
  <c r="I133" i="2"/>
  <c r="S133" i="2" s="1"/>
  <c r="H129" i="3"/>
  <c r="J129" i="3" s="1"/>
  <c r="G130" i="3" l="1"/>
  <c r="M129" i="3"/>
  <c r="R129" i="3"/>
  <c r="U129" i="3" s="1"/>
  <c r="E340" i="3"/>
  <c r="H134" i="2"/>
  <c r="F210" i="2"/>
  <c r="P210" i="2" s="1"/>
  <c r="O129" i="3"/>
  <c r="T129" i="3" s="1"/>
  <c r="I129" i="3"/>
  <c r="S129" i="3" s="1"/>
  <c r="T133" i="2"/>
  <c r="E340" i="2"/>
  <c r="D217" i="3" a="1"/>
  <c r="D217" i="3" s="1"/>
  <c r="E341" i="3" l="1"/>
  <c r="O134" i="2"/>
  <c r="I134" i="2"/>
  <c r="S134" i="2" s="1"/>
  <c r="E341" i="2"/>
  <c r="F218" i="3"/>
  <c r="P218" i="3" s="1"/>
  <c r="D210" i="2" a="1"/>
  <c r="D210" i="2" s="1"/>
  <c r="J134" i="2"/>
  <c r="H130" i="3"/>
  <c r="J130" i="3" s="1"/>
  <c r="M130" i="3" l="1"/>
  <c r="G131" i="3"/>
  <c r="R130" i="3"/>
  <c r="U130" i="3" s="1"/>
  <c r="D218" i="3" a="1"/>
  <c r="D218" i="3" s="1"/>
  <c r="G135" i="2"/>
  <c r="M134" i="2"/>
  <c r="R134" i="2"/>
  <c r="U134" i="2" s="1"/>
  <c r="E342" i="2"/>
  <c r="F211" i="2"/>
  <c r="P211" i="2" s="1"/>
  <c r="O130" i="3"/>
  <c r="T130" i="3" s="1"/>
  <c r="I130" i="3"/>
  <c r="S130" i="3" s="1"/>
  <c r="E342" i="3"/>
  <c r="H135" i="2" l="1"/>
  <c r="F219" i="3"/>
  <c r="P219" i="3" s="1"/>
  <c r="E343" i="2"/>
  <c r="T134" i="2"/>
  <c r="E343" i="3"/>
  <c r="H131" i="3"/>
  <c r="J131" i="3"/>
  <c r="D211" i="2" a="1"/>
  <c r="D211" i="2" s="1"/>
  <c r="D219" i="3" l="1" a="1"/>
  <c r="D219" i="3" s="1"/>
  <c r="E344" i="2"/>
  <c r="G132" i="3"/>
  <c r="M131" i="3"/>
  <c r="O135" i="2"/>
  <c r="I135" i="2"/>
  <c r="S135" i="2" s="1"/>
  <c r="E344" i="3"/>
  <c r="F212" i="2"/>
  <c r="P212" i="2" s="1"/>
  <c r="R131" i="3"/>
  <c r="O131" i="3"/>
  <c r="T131" i="3" s="1"/>
  <c r="I131" i="3"/>
  <c r="S131" i="3" s="1"/>
  <c r="J135" i="2"/>
  <c r="H132" i="3" l="1"/>
  <c r="E345" i="2"/>
  <c r="T135" i="2"/>
  <c r="U131" i="3"/>
  <c r="E345" i="3"/>
  <c r="G136" i="2"/>
  <c r="M135" i="2"/>
  <c r="R135" i="2"/>
  <c r="U135" i="2" s="1"/>
  <c r="D212" i="2" a="1"/>
  <c r="D212" i="2" s="1"/>
  <c r="F220" i="3"/>
  <c r="P220" i="3" s="1"/>
  <c r="E346" i="3" l="1"/>
  <c r="E346" i="2"/>
  <c r="F213" i="2"/>
  <c r="P213" i="2" s="1"/>
  <c r="D213" i="2" a="1"/>
  <c r="D213" i="2" s="1"/>
  <c r="H136" i="2"/>
  <c r="O132" i="3"/>
  <c r="I132" i="3"/>
  <c r="S132" i="3" s="1"/>
  <c r="D220" i="3" a="1"/>
  <c r="D220" i="3" s="1"/>
  <c r="J132" i="3"/>
  <c r="F214" i="2" l="1"/>
  <c r="P214" i="2" s="1"/>
  <c r="D214" i="2" a="1"/>
  <c r="D214" i="2" s="1"/>
  <c r="O136" i="2"/>
  <c r="I136" i="2"/>
  <c r="S136" i="2" s="1"/>
  <c r="E347" i="2"/>
  <c r="J136" i="2"/>
  <c r="G133" i="3"/>
  <c r="M132" i="3"/>
  <c r="R132" i="3"/>
  <c r="U132" i="3" s="1"/>
  <c r="F221" i="3"/>
  <c r="P221" i="3" s="1"/>
  <c r="D221" i="3" a="1"/>
  <c r="D221" i="3" s="1"/>
  <c r="E347" i="3"/>
  <c r="H133" i="3" l="1"/>
  <c r="E348" i="2"/>
  <c r="T132" i="3"/>
  <c r="G137" i="2"/>
  <c r="M136" i="2"/>
  <c r="R136" i="2"/>
  <c r="U136" i="2" s="1"/>
  <c r="D222" i="3" a="1"/>
  <c r="D222" i="3" s="1"/>
  <c r="F222" i="3"/>
  <c r="P222" i="3" s="1"/>
  <c r="F215" i="2"/>
  <c r="P215" i="2" s="1"/>
  <c r="D215" i="2" a="1"/>
  <c r="D215" i="2" s="1"/>
  <c r="E348" i="3"/>
  <c r="F223" i="3" l="1"/>
  <c r="P223" i="3" s="1"/>
  <c r="T136" i="2"/>
  <c r="E349" i="2"/>
  <c r="F216" i="2"/>
  <c r="P216" i="2" s="1"/>
  <c r="H137" i="2"/>
  <c r="I133" i="3"/>
  <c r="S133" i="3" s="1"/>
  <c r="O133" i="3"/>
  <c r="E349" i="3"/>
  <c r="J133" i="3"/>
  <c r="E350" i="2" l="1"/>
  <c r="O137" i="2"/>
  <c r="I137" i="2"/>
  <c r="S137" i="2" s="1"/>
  <c r="M133" i="3"/>
  <c r="G134" i="3"/>
  <c r="R133" i="3"/>
  <c r="U133" i="3" s="1"/>
  <c r="J137" i="2"/>
  <c r="D216" i="2" a="1"/>
  <c r="D216" i="2" s="1"/>
  <c r="E350" i="3"/>
  <c r="D223" i="3" a="1"/>
  <c r="D223" i="3" s="1"/>
  <c r="E351" i="3" l="1"/>
  <c r="H134" i="3"/>
  <c r="J134" i="3" s="1"/>
  <c r="T137" i="2"/>
  <c r="F224" i="3"/>
  <c r="P224" i="3" s="1"/>
  <c r="D224" i="3" a="1"/>
  <c r="D224" i="3" s="1"/>
  <c r="F217" i="2"/>
  <c r="P217" i="2" s="1"/>
  <c r="T133" i="3"/>
  <c r="G138" i="2"/>
  <c r="M137" i="2"/>
  <c r="R137" i="2"/>
  <c r="U137" i="2" s="1"/>
  <c r="E351" i="2"/>
  <c r="G135" i="3" l="1"/>
  <c r="M134" i="3"/>
  <c r="R134" i="3"/>
  <c r="F225" i="3"/>
  <c r="P225" i="3" s="1"/>
  <c r="D225" i="3" a="1"/>
  <c r="D225" i="3" s="1"/>
  <c r="O134" i="3"/>
  <c r="T134" i="3" s="1"/>
  <c r="I134" i="3"/>
  <c r="S134" i="3" s="1"/>
  <c r="D217" i="2" a="1"/>
  <c r="D217" i="2" s="1"/>
  <c r="E352" i="2"/>
  <c r="E352" i="3"/>
  <c r="H138" i="2"/>
  <c r="F218" i="2" l="1"/>
  <c r="P218" i="2" s="1"/>
  <c r="D218" i="2" a="1"/>
  <c r="D218" i="2" s="1"/>
  <c r="F226" i="3"/>
  <c r="P226" i="3" s="1"/>
  <c r="E353" i="2"/>
  <c r="U134" i="3"/>
  <c r="O138" i="2"/>
  <c r="I138" i="2"/>
  <c r="S138" i="2" s="1"/>
  <c r="E353" i="3"/>
  <c r="J138" i="2"/>
  <c r="H135" i="3"/>
  <c r="E354" i="2" l="1"/>
  <c r="E354" i="3"/>
  <c r="O135" i="3"/>
  <c r="I135" i="3"/>
  <c r="S135" i="3" s="1"/>
  <c r="D226" i="3" a="1"/>
  <c r="D226" i="3" s="1"/>
  <c r="F219" i="2"/>
  <c r="P219" i="2" s="1"/>
  <c r="T138" i="2"/>
  <c r="J135" i="3"/>
  <c r="G139" i="2"/>
  <c r="M138" i="2"/>
  <c r="R138" i="2"/>
  <c r="U138" i="2" s="1"/>
  <c r="E355" i="3" l="1"/>
  <c r="F227" i="3"/>
  <c r="P227" i="3" s="1"/>
  <c r="D227" i="3" a="1"/>
  <c r="D227" i="3" s="1"/>
  <c r="H139" i="2"/>
  <c r="J139" i="2" s="1"/>
  <c r="E355" i="2"/>
  <c r="D219" i="2" a="1"/>
  <c r="D219" i="2" s="1"/>
  <c r="G136" i="3"/>
  <c r="M135" i="3"/>
  <c r="R135" i="3"/>
  <c r="U135" i="3" s="1"/>
  <c r="M139" i="2" l="1"/>
  <c r="G140" i="2"/>
  <c r="R139" i="2"/>
  <c r="O139" i="2"/>
  <c r="T139" i="2" s="1"/>
  <c r="I139" i="2"/>
  <c r="S139" i="2" s="1"/>
  <c r="F228" i="3"/>
  <c r="P228" i="3" s="1"/>
  <c r="T135" i="3"/>
  <c r="E356" i="2"/>
  <c r="E356" i="3"/>
  <c r="H136" i="3"/>
  <c r="F220" i="2"/>
  <c r="P220" i="2" s="1"/>
  <c r="E357" i="3" l="1"/>
  <c r="D228" i="3" a="1"/>
  <c r="D228" i="3" s="1"/>
  <c r="U139" i="2"/>
  <c r="H140" i="2"/>
  <c r="J140" i="2" s="1"/>
  <c r="E357" i="2"/>
  <c r="D220" i="2" a="1"/>
  <c r="D220" i="2" s="1"/>
  <c r="O136" i="3"/>
  <c r="I136" i="3"/>
  <c r="S136" i="3" s="1"/>
  <c r="J136" i="3"/>
  <c r="G141" i="2" l="1"/>
  <c r="M140" i="2"/>
  <c r="R140" i="2"/>
  <c r="F221" i="2"/>
  <c r="P221" i="2" s="1"/>
  <c r="F229" i="3"/>
  <c r="P229" i="3" s="1"/>
  <c r="O140" i="2"/>
  <c r="T140" i="2" s="1"/>
  <c r="I140" i="2"/>
  <c r="S140" i="2" s="1"/>
  <c r="E358" i="3"/>
  <c r="E358" i="2"/>
  <c r="M136" i="3"/>
  <c r="G137" i="3"/>
  <c r="R136" i="3"/>
  <c r="U136" i="3" s="1"/>
  <c r="H137" i="3" l="1"/>
  <c r="J137" i="3" s="1"/>
  <c r="E359" i="3"/>
  <c r="T136" i="3"/>
  <c r="U140" i="2"/>
  <c r="D221" i="2" a="1"/>
  <c r="D221" i="2" s="1"/>
  <c r="E359" i="2"/>
  <c r="D229" i="3" a="1"/>
  <c r="D229" i="3" s="1"/>
  <c r="H141" i="2"/>
  <c r="M137" i="3" l="1"/>
  <c r="G138" i="3"/>
  <c r="R137" i="3"/>
  <c r="F222" i="2"/>
  <c r="P222" i="2" s="1"/>
  <c r="D222" i="2" a="1"/>
  <c r="D222" i="2" s="1"/>
  <c r="E360" i="2"/>
  <c r="E360" i="3"/>
  <c r="O141" i="2"/>
  <c r="I141" i="2"/>
  <c r="S141" i="2" s="1"/>
  <c r="J141" i="2"/>
  <c r="F230" i="3"/>
  <c r="P230" i="3" s="1"/>
  <c r="I137" i="3"/>
  <c r="S137" i="3" s="1"/>
  <c r="O137" i="3"/>
  <c r="T137" i="3" s="1"/>
  <c r="E361" i="2" l="1"/>
  <c r="E361" i="3"/>
  <c r="U137" i="3"/>
  <c r="D230" i="3" a="1"/>
  <c r="D230" i="3" s="1"/>
  <c r="M141" i="2"/>
  <c r="G142" i="2"/>
  <c r="R141" i="2"/>
  <c r="U141" i="2" s="1"/>
  <c r="H138" i="3"/>
  <c r="F223" i="2"/>
  <c r="P223" i="2" s="1"/>
  <c r="D223" i="2" a="1"/>
  <c r="D223" i="2" s="1"/>
  <c r="F231" i="3" l="1"/>
  <c r="P231" i="3" s="1"/>
  <c r="D231" i="3" a="1"/>
  <c r="D231" i="3" s="1"/>
  <c r="E362" i="3"/>
  <c r="H142" i="2"/>
  <c r="F224" i="2"/>
  <c r="P224" i="2" s="1"/>
  <c r="O138" i="3"/>
  <c r="I138" i="3"/>
  <c r="S138" i="3" s="1"/>
  <c r="E362" i="2"/>
  <c r="T141" i="2"/>
  <c r="J138" i="3"/>
  <c r="O142" i="2" l="1"/>
  <c r="I142" i="2"/>
  <c r="S142" i="2" s="1"/>
  <c r="G139" i="3"/>
  <c r="M138" i="3"/>
  <c r="R138" i="3"/>
  <c r="U138" i="3" s="1"/>
  <c r="E363" i="3"/>
  <c r="D224" i="2" a="1"/>
  <c r="D224" i="2" s="1"/>
  <c r="J142" i="2"/>
  <c r="F232" i="3"/>
  <c r="P232" i="3" s="1"/>
  <c r="E363" i="2"/>
  <c r="G143" i="2" l="1"/>
  <c r="M142" i="2"/>
  <c r="R142" i="2"/>
  <c r="U142" i="2" s="1"/>
  <c r="E364" i="3"/>
  <c r="H139" i="3"/>
  <c r="J139" i="3" s="1"/>
  <c r="F225" i="2"/>
  <c r="P225" i="2" s="1"/>
  <c r="E364" i="2"/>
  <c r="D232" i="3" a="1"/>
  <c r="D232" i="3" s="1"/>
  <c r="T138" i="3"/>
  <c r="M139" i="3" l="1"/>
  <c r="G140" i="3"/>
  <c r="R139" i="3"/>
  <c r="F233" i="3"/>
  <c r="P233" i="3" s="1"/>
  <c r="E365" i="2"/>
  <c r="O139" i="3"/>
  <c r="T139" i="3" s="1"/>
  <c r="I139" i="3"/>
  <c r="S139" i="3" s="1"/>
  <c r="D225" i="2" a="1"/>
  <c r="D225" i="2" s="1"/>
  <c r="E365" i="3"/>
  <c r="T142" i="2"/>
  <c r="H143" i="2"/>
  <c r="J143" i="2" s="1"/>
  <c r="G144" i="2" l="1"/>
  <c r="M143" i="2"/>
  <c r="R143" i="2"/>
  <c r="F226" i="2"/>
  <c r="P226" i="2" s="1"/>
  <c r="D226" i="2" a="1"/>
  <c r="D226" i="2" s="1"/>
  <c r="E366" i="2"/>
  <c r="U139" i="3"/>
  <c r="D233" i="3" a="1"/>
  <c r="D233" i="3" s="1"/>
  <c r="H140" i="3"/>
  <c r="O143" i="2"/>
  <c r="T143" i="2" s="1"/>
  <c r="I143" i="2"/>
  <c r="S143" i="2" s="1"/>
  <c r="E366" i="3"/>
  <c r="E367" i="2" l="1"/>
  <c r="F227" i="2"/>
  <c r="P227" i="2" s="1"/>
  <c r="D227" i="2" a="1"/>
  <c r="D227" i="2" s="1"/>
  <c r="O140" i="3"/>
  <c r="I140" i="3"/>
  <c r="S140" i="3" s="1"/>
  <c r="E367" i="3"/>
  <c r="J140" i="3"/>
  <c r="U143" i="2"/>
  <c r="F234" i="3"/>
  <c r="P234" i="3" s="1"/>
  <c r="H144" i="2"/>
  <c r="J144" i="2" s="1"/>
  <c r="M144" i="2" l="1"/>
  <c r="G145" i="2"/>
  <c r="R144" i="2"/>
  <c r="G141" i="3"/>
  <c r="M140" i="3"/>
  <c r="R140" i="3"/>
  <c r="U140" i="3" s="1"/>
  <c r="F228" i="2"/>
  <c r="P228" i="2" s="1"/>
  <c r="E368" i="3"/>
  <c r="O144" i="2"/>
  <c r="I144" i="2"/>
  <c r="S144" i="2" s="1"/>
  <c r="D234" i="3" a="1"/>
  <c r="D234" i="3" s="1"/>
  <c r="E368" i="2"/>
  <c r="E369" i="3" l="1"/>
  <c r="T140" i="3"/>
  <c r="H141" i="3"/>
  <c r="E369" i="2"/>
  <c r="U144" i="2"/>
  <c r="F235" i="3"/>
  <c r="P235" i="3" s="1"/>
  <c r="H145" i="2"/>
  <c r="D228" i="2" a="1"/>
  <c r="D228" i="2" s="1"/>
  <c r="T144" i="2"/>
  <c r="O141" i="3" l="1"/>
  <c r="I141" i="3"/>
  <c r="S141" i="3" s="1"/>
  <c r="F229" i="2"/>
  <c r="P229" i="2" s="1"/>
  <c r="D229" i="2" a="1"/>
  <c r="D229" i="2" s="1"/>
  <c r="J141" i="3"/>
  <c r="E370" i="3"/>
  <c r="E370" i="2"/>
  <c r="O145" i="2"/>
  <c r="I145" i="2"/>
  <c r="S145" i="2" s="1"/>
  <c r="J145" i="2"/>
  <c r="D235" i="3" a="1"/>
  <c r="D235" i="3" s="1"/>
  <c r="E371" i="3" l="1"/>
  <c r="G142" i="3"/>
  <c r="M141" i="3"/>
  <c r="R141" i="3"/>
  <c r="U141" i="3" s="1"/>
  <c r="F230" i="2"/>
  <c r="P230" i="2" s="1"/>
  <c r="E371" i="2"/>
  <c r="D236" i="3" a="1"/>
  <c r="D236" i="3" s="1"/>
  <c r="F236" i="3"/>
  <c r="P236" i="3" s="1"/>
  <c r="G146" i="2"/>
  <c r="M145" i="2"/>
  <c r="R145" i="2"/>
  <c r="U145" i="2" s="1"/>
  <c r="D230" i="2" l="1" a="1"/>
  <c r="D230" i="2" s="1"/>
  <c r="H142" i="3"/>
  <c r="J142" i="3" s="1"/>
  <c r="E372" i="2"/>
  <c r="E372" i="3"/>
  <c r="F237" i="3"/>
  <c r="P237" i="3" s="1"/>
  <c r="H146" i="2"/>
  <c r="T145" i="2"/>
  <c r="T141" i="3"/>
  <c r="G143" i="3" l="1"/>
  <c r="M142" i="3"/>
  <c r="R142" i="3"/>
  <c r="E373" i="3"/>
  <c r="D237" i="3" a="1"/>
  <c r="D237" i="3" s="1"/>
  <c r="E373" i="2"/>
  <c r="O146" i="2"/>
  <c r="I146" i="2"/>
  <c r="S146" i="2" s="1"/>
  <c r="O142" i="3"/>
  <c r="I142" i="3"/>
  <c r="S142" i="3" s="1"/>
  <c r="J146" i="2"/>
  <c r="F231" i="2"/>
  <c r="P231" i="2" s="1"/>
  <c r="D231" i="2" a="1"/>
  <c r="D231" i="2" s="1"/>
  <c r="F238" i="3" l="1"/>
  <c r="P238" i="3" s="1"/>
  <c r="E374" i="3"/>
  <c r="U142" i="3"/>
  <c r="F232" i="2"/>
  <c r="P232" i="2" s="1"/>
  <c r="E374" i="2"/>
  <c r="G147" i="2"/>
  <c r="M146" i="2"/>
  <c r="R146" i="2"/>
  <c r="U146" i="2" s="1"/>
  <c r="T142" i="3"/>
  <c r="H143" i="3"/>
  <c r="D232" i="2" l="1" a="1"/>
  <c r="D232" i="2" s="1"/>
  <c r="O143" i="3"/>
  <c r="I143" i="3"/>
  <c r="S143" i="3" s="1"/>
  <c r="J143" i="3"/>
  <c r="E375" i="3"/>
  <c r="D238" i="3" a="1"/>
  <c r="D238" i="3" s="1"/>
  <c r="E375" i="2"/>
  <c r="H147" i="2"/>
  <c r="T146" i="2"/>
  <c r="O147" i="2" l="1"/>
  <c r="I147" i="2"/>
  <c r="S147" i="2" s="1"/>
  <c r="F239" i="3"/>
  <c r="P239" i="3" s="1"/>
  <c r="G144" i="3"/>
  <c r="M143" i="3"/>
  <c r="R143" i="3"/>
  <c r="U143" i="3" s="1"/>
  <c r="E376" i="3"/>
  <c r="T143" i="3"/>
  <c r="E376" i="2"/>
  <c r="J147" i="2"/>
  <c r="F233" i="2"/>
  <c r="P233" i="2" s="1"/>
  <c r="H144" i="3" l="1"/>
  <c r="E377" i="3"/>
  <c r="G148" i="2"/>
  <c r="M147" i="2"/>
  <c r="R147" i="2"/>
  <c r="U147" i="2" s="1"/>
  <c r="D239" i="3" a="1"/>
  <c r="D239" i="3" s="1"/>
  <c r="E377" i="2"/>
  <c r="D233" i="2" a="1"/>
  <c r="D233" i="2" s="1"/>
  <c r="E378" i="3" l="1"/>
  <c r="T147" i="2"/>
  <c r="F234" i="2"/>
  <c r="P234" i="2" s="1"/>
  <c r="D234" i="2" a="1"/>
  <c r="D234" i="2" s="1"/>
  <c r="O144" i="3"/>
  <c r="I144" i="3"/>
  <c r="S144" i="3" s="1"/>
  <c r="F240" i="3"/>
  <c r="P240" i="3" s="1"/>
  <c r="H148" i="2"/>
  <c r="E378" i="2"/>
  <c r="J144" i="3"/>
  <c r="O148" i="2" l="1"/>
  <c r="I148" i="2"/>
  <c r="S148" i="2" s="1"/>
  <c r="F235" i="2"/>
  <c r="P235" i="2" s="1"/>
  <c r="D235" i="2" a="1"/>
  <c r="D235" i="2" s="1"/>
  <c r="D240" i="3" a="1"/>
  <c r="D240" i="3" s="1"/>
  <c r="G145" i="3"/>
  <c r="M144" i="3"/>
  <c r="R144" i="3"/>
  <c r="U144" i="3" s="1"/>
  <c r="E379" i="2"/>
  <c r="T144" i="3"/>
  <c r="J148" i="2"/>
  <c r="E379" i="3"/>
  <c r="H145" i="3" l="1"/>
  <c r="F241" i="3"/>
  <c r="P241" i="3" s="1"/>
  <c r="D241" i="3" a="1"/>
  <c r="D241" i="3" s="1"/>
  <c r="F236" i="2"/>
  <c r="P236" i="2" s="1"/>
  <c r="E380" i="2"/>
  <c r="E380" i="3"/>
  <c r="G149" i="2"/>
  <c r="M148" i="2"/>
  <c r="R148" i="2"/>
  <c r="U148" i="2" s="1"/>
  <c r="T148" i="2"/>
  <c r="D236" i="2" l="1" a="1"/>
  <c r="D236" i="2" s="1"/>
  <c r="F242" i="3"/>
  <c r="P242" i="3" s="1"/>
  <c r="D242" i="3" a="1"/>
  <c r="D242" i="3" s="1"/>
  <c r="E381" i="2"/>
  <c r="I145" i="3"/>
  <c r="S145" i="3" s="1"/>
  <c r="O145" i="3"/>
  <c r="H149" i="2"/>
  <c r="J149" i="2" s="1"/>
  <c r="E381" i="3"/>
  <c r="J145" i="3"/>
  <c r="G150" i="2" l="1"/>
  <c r="M149" i="2"/>
  <c r="R149" i="2"/>
  <c r="O149" i="2"/>
  <c r="T149" i="2" s="1"/>
  <c r="I149" i="2"/>
  <c r="S149" i="2" s="1"/>
  <c r="E382" i="2"/>
  <c r="F243" i="3"/>
  <c r="P243" i="3" s="1"/>
  <c r="D243" i="3" a="1"/>
  <c r="D243" i="3" s="1"/>
  <c r="T145" i="3"/>
  <c r="M145" i="3"/>
  <c r="G146" i="3"/>
  <c r="R145" i="3"/>
  <c r="U145" i="3" s="1"/>
  <c r="E382" i="3"/>
  <c r="F237" i="2"/>
  <c r="P237" i="2" s="1"/>
  <c r="F244" i="3" l="1"/>
  <c r="P244" i="3" s="1"/>
  <c r="U149" i="2"/>
  <c r="E383" i="2"/>
  <c r="E383" i="3"/>
  <c r="D237" i="2" a="1"/>
  <c r="D237" i="2" s="1"/>
  <c r="H146" i="3"/>
  <c r="H150" i="2"/>
  <c r="F238" i="2" l="1"/>
  <c r="P238" i="2" s="1"/>
  <c r="E384" i="3"/>
  <c r="E384" i="2"/>
  <c r="O146" i="3"/>
  <c r="I146" i="3"/>
  <c r="S146" i="3" s="1"/>
  <c r="J146" i="3"/>
  <c r="O150" i="2"/>
  <c r="I150" i="2"/>
  <c r="S150" i="2" s="1"/>
  <c r="J150" i="2"/>
  <c r="D244" i="3" a="1"/>
  <c r="D244" i="3" s="1"/>
  <c r="E385" i="2" l="1"/>
  <c r="E385" i="3"/>
  <c r="G147" i="3"/>
  <c r="M146" i="3"/>
  <c r="R146" i="3"/>
  <c r="U146" i="3" s="1"/>
  <c r="F245" i="3"/>
  <c r="P245" i="3" s="1"/>
  <c r="D245" i="3" a="1"/>
  <c r="D245" i="3" s="1"/>
  <c r="G151" i="2"/>
  <c r="M150" i="2"/>
  <c r="R150" i="2"/>
  <c r="U150" i="2" s="1"/>
  <c r="D238" i="2" a="1"/>
  <c r="D238" i="2" s="1"/>
  <c r="H147" i="3" l="1"/>
  <c r="F246" i="3"/>
  <c r="P246" i="3" s="1"/>
  <c r="D246" i="3" a="1"/>
  <c r="D246" i="3" s="1"/>
  <c r="E386" i="3"/>
  <c r="F239" i="2"/>
  <c r="P239" i="2" s="1"/>
  <c r="T146" i="3"/>
  <c r="E386" i="2"/>
  <c r="H151" i="2"/>
  <c r="T150" i="2"/>
  <c r="E387" i="3" l="1"/>
  <c r="D239" i="2" a="1"/>
  <c r="D239" i="2" s="1"/>
  <c r="O151" i="2"/>
  <c r="I151" i="2"/>
  <c r="S151" i="2" s="1"/>
  <c r="F247" i="3"/>
  <c r="P247" i="3" s="1"/>
  <c r="E387" i="2"/>
  <c r="J151" i="2"/>
  <c r="O147" i="3"/>
  <c r="I147" i="3"/>
  <c r="S147" i="3" s="1"/>
  <c r="J147" i="3"/>
  <c r="E388" i="2" l="1"/>
  <c r="M151" i="2"/>
  <c r="G152" i="2"/>
  <c r="R151" i="2"/>
  <c r="U151" i="2" s="1"/>
  <c r="D247" i="3" a="1"/>
  <c r="D247" i="3" s="1"/>
  <c r="F240" i="2"/>
  <c r="P240" i="2" s="1"/>
  <c r="E388" i="3"/>
  <c r="G148" i="3"/>
  <c r="M147" i="3"/>
  <c r="R147" i="3"/>
  <c r="U147" i="3" s="1"/>
  <c r="E389" i="3" l="1"/>
  <c r="D240" i="2" a="1"/>
  <c r="D240" i="2" s="1"/>
  <c r="T147" i="3"/>
  <c r="F248" i="3"/>
  <c r="P248" i="3" s="1"/>
  <c r="H152" i="2"/>
  <c r="J152" i="2" s="1"/>
  <c r="E389" i="2"/>
  <c r="H148" i="3"/>
  <c r="J148" i="3" s="1"/>
  <c r="T151" i="2"/>
  <c r="M148" i="3" l="1"/>
  <c r="G149" i="3"/>
  <c r="R148" i="3"/>
  <c r="G153" i="2"/>
  <c r="M152" i="2"/>
  <c r="R152" i="2"/>
  <c r="O152" i="2"/>
  <c r="T152" i="2" s="1"/>
  <c r="I152" i="2"/>
  <c r="S152" i="2" s="1"/>
  <c r="F241" i="2"/>
  <c r="P241" i="2" s="1"/>
  <c r="E390" i="2"/>
  <c r="D248" i="3" a="1"/>
  <c r="D248" i="3" s="1"/>
  <c r="O148" i="3"/>
  <c r="T148" i="3" s="1"/>
  <c r="I148" i="3"/>
  <c r="S148" i="3" s="1"/>
  <c r="E390" i="3"/>
  <c r="U152" i="2" l="1"/>
  <c r="E391" i="3"/>
  <c r="H153" i="2"/>
  <c r="U148" i="3"/>
  <c r="D241" i="2" a="1"/>
  <c r="D241" i="2" s="1"/>
  <c r="F249" i="3"/>
  <c r="P249" i="3" s="1"/>
  <c r="D249" i="3" a="1"/>
  <c r="D249" i="3" s="1"/>
  <c r="H149" i="3"/>
  <c r="E391" i="2"/>
  <c r="D242" i="2" l="1" a="1"/>
  <c r="D242" i="2" s="1"/>
  <c r="F242" i="2"/>
  <c r="P242" i="2" s="1"/>
  <c r="F250" i="3"/>
  <c r="P250" i="3" s="1"/>
  <c r="D250" i="3" a="1"/>
  <c r="D250" i="3" s="1"/>
  <c r="E392" i="2"/>
  <c r="I149" i="3"/>
  <c r="S149" i="3" s="1"/>
  <c r="O149" i="3"/>
  <c r="O153" i="2"/>
  <c r="I153" i="2"/>
  <c r="S153" i="2" s="1"/>
  <c r="E392" i="3"/>
  <c r="J153" i="2"/>
  <c r="J149" i="3"/>
  <c r="E393" i="2" l="1"/>
  <c r="F251" i="3"/>
  <c r="P251" i="3" s="1"/>
  <c r="M153" i="2"/>
  <c r="G154" i="2"/>
  <c r="R153" i="2"/>
  <c r="U153" i="2" s="1"/>
  <c r="E393" i="3"/>
  <c r="M149" i="3"/>
  <c r="G150" i="3"/>
  <c r="R149" i="3"/>
  <c r="U149" i="3" s="1"/>
  <c r="F243" i="2"/>
  <c r="P243" i="2" s="1"/>
  <c r="T153" i="2" l="1"/>
  <c r="D251" i="3" a="1"/>
  <c r="D251" i="3" s="1"/>
  <c r="E394" i="2"/>
  <c r="E394" i="3"/>
  <c r="H154" i="2"/>
  <c r="J150" i="3"/>
  <c r="H150" i="3"/>
  <c r="D243" i="2" a="1"/>
  <c r="D243" i="2" s="1"/>
  <c r="T149" i="3"/>
  <c r="G151" i="3" l="1"/>
  <c r="M150" i="3"/>
  <c r="O154" i="2"/>
  <c r="I154" i="2"/>
  <c r="S154" i="2" s="1"/>
  <c r="E395" i="3"/>
  <c r="E395" i="2"/>
  <c r="J154" i="2"/>
  <c r="R150" i="3"/>
  <c r="U150" i="3" s="1"/>
  <c r="F252" i="3"/>
  <c r="P252" i="3" s="1"/>
  <c r="D252" i="3" a="1"/>
  <c r="D252" i="3" s="1"/>
  <c r="F244" i="2"/>
  <c r="P244" i="2" s="1"/>
  <c r="D244" i="2" a="1"/>
  <c r="D244" i="2" s="1"/>
  <c r="O150" i="3"/>
  <c r="I150" i="3"/>
  <c r="S150" i="3" s="1"/>
  <c r="E396" i="3" l="1"/>
  <c r="G155" i="2"/>
  <c r="M154" i="2"/>
  <c r="R154" i="2"/>
  <c r="U154" i="2" s="1"/>
  <c r="T150" i="3"/>
  <c r="F245" i="2"/>
  <c r="P245" i="2" s="1"/>
  <c r="F253" i="3"/>
  <c r="P253" i="3" s="1"/>
  <c r="E396" i="2"/>
  <c r="H151" i="3"/>
  <c r="H155" i="2" l="1"/>
  <c r="T154" i="2"/>
  <c r="D253" i="3" a="1"/>
  <c r="D253" i="3" s="1"/>
  <c r="O151" i="3"/>
  <c r="I151" i="3"/>
  <c r="S151" i="3" s="1"/>
  <c r="J151" i="3"/>
  <c r="D245" i="2" a="1"/>
  <c r="D245" i="2" s="1"/>
  <c r="E397" i="2"/>
  <c r="E397" i="3"/>
  <c r="E398" i="2" l="1"/>
  <c r="M151" i="3"/>
  <c r="G152" i="3"/>
  <c r="R151" i="3"/>
  <c r="U151" i="3" s="1"/>
  <c r="F246" i="2"/>
  <c r="P246" i="2" s="1"/>
  <c r="F254" i="3"/>
  <c r="P254" i="3" s="1"/>
  <c r="O155" i="2"/>
  <c r="I155" i="2"/>
  <c r="S155" i="2" s="1"/>
  <c r="E398" i="3"/>
  <c r="J155" i="2"/>
  <c r="D254" i="3" l="1" a="1"/>
  <c r="D254" i="3" s="1"/>
  <c r="G156" i="2"/>
  <c r="M155" i="2"/>
  <c r="R155" i="2"/>
  <c r="U155" i="2" s="1"/>
  <c r="T155" i="2"/>
  <c r="T151" i="3"/>
  <c r="E399" i="2"/>
  <c r="H152" i="3"/>
  <c r="J152" i="3" s="1"/>
  <c r="D246" i="2" a="1"/>
  <c r="D246" i="2" s="1"/>
  <c r="E399" i="3"/>
  <c r="G153" i="3" l="1"/>
  <c r="M152" i="3"/>
  <c r="R152" i="3"/>
  <c r="E400" i="2"/>
  <c r="E400" i="3"/>
  <c r="H156" i="2"/>
  <c r="J156" i="2" s="1"/>
  <c r="O152" i="3"/>
  <c r="I152" i="3"/>
  <c r="S152" i="3" s="1"/>
  <c r="D247" i="2" a="1"/>
  <c r="D247" i="2" s="1"/>
  <c r="F247" i="2"/>
  <c r="P247" i="2" s="1"/>
  <c r="F255" i="3"/>
  <c r="P255" i="3" s="1"/>
  <c r="D255" i="3" a="1"/>
  <c r="D255" i="3" s="1"/>
  <c r="M156" i="2" l="1"/>
  <c r="G157" i="2"/>
  <c r="R156" i="2"/>
  <c r="O156" i="2"/>
  <c r="T156" i="2" s="1"/>
  <c r="I156" i="2"/>
  <c r="S156" i="2" s="1"/>
  <c r="E401" i="2"/>
  <c r="F256" i="3"/>
  <c r="P256" i="3" s="1"/>
  <c r="D256" i="3" a="1"/>
  <c r="D256" i="3" s="1"/>
  <c r="U152" i="3"/>
  <c r="D248" i="2" a="1"/>
  <c r="D248" i="2" s="1"/>
  <c r="F248" i="2"/>
  <c r="P248" i="2" s="1"/>
  <c r="E401" i="3"/>
  <c r="T152" i="3"/>
  <c r="H153" i="3"/>
  <c r="F249" i="2" l="1"/>
  <c r="P249" i="2" s="1"/>
  <c r="D249" i="2" a="1"/>
  <c r="D249" i="2" s="1"/>
  <c r="E402" i="2"/>
  <c r="U156" i="2"/>
  <c r="F257" i="3"/>
  <c r="P257" i="3" s="1"/>
  <c r="E402" i="3"/>
  <c r="J157" i="2"/>
  <c r="H157" i="2"/>
  <c r="O153" i="3"/>
  <c r="I153" i="3"/>
  <c r="S153" i="3" s="1"/>
  <c r="J153" i="3"/>
  <c r="E403" i="3" l="1"/>
  <c r="G154" i="3"/>
  <c r="M153" i="3"/>
  <c r="R153" i="3"/>
  <c r="U153" i="3" s="1"/>
  <c r="E403" i="2"/>
  <c r="G158" i="2"/>
  <c r="M157" i="2"/>
  <c r="D257" i="3" a="1"/>
  <c r="D257" i="3" s="1"/>
  <c r="R157" i="2"/>
  <c r="F250" i="2"/>
  <c r="P250" i="2" s="1"/>
  <c r="O157" i="2"/>
  <c r="T157" i="2" s="1"/>
  <c r="I157" i="2"/>
  <c r="S157" i="2" s="1"/>
  <c r="T153" i="3" l="1"/>
  <c r="E404" i="2"/>
  <c r="H154" i="3"/>
  <c r="J154" i="3"/>
  <c r="D250" i="2" a="1"/>
  <c r="D250" i="2" s="1"/>
  <c r="H158" i="2"/>
  <c r="J158" i="2" s="1"/>
  <c r="U157" i="2"/>
  <c r="F258" i="3"/>
  <c r="P258" i="3" s="1"/>
  <c r="E404" i="3"/>
  <c r="G159" i="2" l="1"/>
  <c r="M158" i="2"/>
  <c r="R158" i="2"/>
  <c r="G155" i="3"/>
  <c r="M154" i="3"/>
  <c r="O158" i="2"/>
  <c r="T158" i="2" s="1"/>
  <c r="I158" i="2"/>
  <c r="S158" i="2" s="1"/>
  <c r="R154" i="3"/>
  <c r="F251" i="2"/>
  <c r="P251" i="2" s="1"/>
  <c r="D251" i="2" a="1"/>
  <c r="D251" i="2" s="1"/>
  <c r="O154" i="3"/>
  <c r="T154" i="3" s="1"/>
  <c r="I154" i="3"/>
  <c r="S154" i="3" s="1"/>
  <c r="E405" i="2"/>
  <c r="E405" i="3"/>
  <c r="D258" i="3" a="1"/>
  <c r="D258" i="3" s="1"/>
  <c r="F252" i="2" l="1"/>
  <c r="P252" i="2" s="1"/>
  <c r="U154" i="3"/>
  <c r="F259" i="3"/>
  <c r="P259" i="3" s="1"/>
  <c r="H155" i="3"/>
  <c r="J155" i="3"/>
  <c r="U158" i="2"/>
  <c r="E406" i="3"/>
  <c r="E406" i="2"/>
  <c r="H159" i="2"/>
  <c r="J159" i="2"/>
  <c r="R159" i="2" s="1"/>
  <c r="G156" i="3" l="1"/>
  <c r="M155" i="3"/>
  <c r="O159" i="2"/>
  <c r="T159" i="2" s="1"/>
  <c r="I159" i="2"/>
  <c r="S159" i="2" s="1"/>
  <c r="U159" i="2" s="1"/>
  <c r="E407" i="3"/>
  <c r="R155" i="3"/>
  <c r="U155" i="3" s="1"/>
  <c r="G160" i="2"/>
  <c r="M159" i="2"/>
  <c r="D259" i="3" a="1"/>
  <c r="D259" i="3" s="1"/>
  <c r="D252" i="2" a="1"/>
  <c r="D252" i="2" s="1"/>
  <c r="O155" i="3"/>
  <c r="I155" i="3"/>
  <c r="S155" i="3" s="1"/>
  <c r="E407" i="2"/>
  <c r="H160" i="2" l="1"/>
  <c r="F260" i="3"/>
  <c r="P260" i="3" s="1"/>
  <c r="T155" i="3"/>
  <c r="H156" i="3"/>
  <c r="E408" i="3"/>
  <c r="E408" i="2"/>
  <c r="F253" i="2"/>
  <c r="P253" i="2" s="1"/>
  <c r="D253" i="2" a="1"/>
  <c r="D253" i="2" s="1"/>
  <c r="O156" i="3" l="1"/>
  <c r="I156" i="3"/>
  <c r="S156" i="3" s="1"/>
  <c r="F254" i="2"/>
  <c r="P254" i="2" s="1"/>
  <c r="D254" i="2" a="1"/>
  <c r="D254" i="2" s="1"/>
  <c r="J156" i="3"/>
  <c r="E409" i="3"/>
  <c r="O160" i="2"/>
  <c r="I160" i="2"/>
  <c r="S160" i="2" s="1"/>
  <c r="D260" i="3" a="1"/>
  <c r="D260" i="3" s="1"/>
  <c r="E409" i="2"/>
  <c r="J160" i="2"/>
  <c r="E410" i="2" l="1"/>
  <c r="E410" i="3"/>
  <c r="F255" i="2"/>
  <c r="P255" i="2" s="1"/>
  <c r="T160" i="2"/>
  <c r="F261" i="3"/>
  <c r="P261" i="3" s="1"/>
  <c r="G157" i="3"/>
  <c r="M156" i="3"/>
  <c r="R156" i="3"/>
  <c r="U156" i="3" s="1"/>
  <c r="G161" i="2"/>
  <c r="M160" i="2"/>
  <c r="R160" i="2"/>
  <c r="U160" i="2" s="1"/>
  <c r="T156" i="3"/>
  <c r="H157" i="3" l="1"/>
  <c r="D255" i="2" a="1"/>
  <c r="D255" i="2" s="1"/>
  <c r="D261" i="3" a="1"/>
  <c r="D261" i="3" s="1"/>
  <c r="E411" i="3"/>
  <c r="H161" i="2"/>
  <c r="J161" i="2" s="1"/>
  <c r="E411" i="2"/>
  <c r="M161" i="2" l="1"/>
  <c r="G162" i="2"/>
  <c r="R161" i="2"/>
  <c r="O161" i="2"/>
  <c r="I161" i="2"/>
  <c r="S161" i="2" s="1"/>
  <c r="F256" i="2"/>
  <c r="P256" i="2" s="1"/>
  <c r="D256" i="2" a="1"/>
  <c r="D256" i="2" s="1"/>
  <c r="E412" i="3"/>
  <c r="I157" i="3"/>
  <c r="S157" i="3" s="1"/>
  <c r="O157" i="3"/>
  <c r="E412" i="2"/>
  <c r="F262" i="3"/>
  <c r="P262" i="3" s="1"/>
  <c r="J157" i="3"/>
  <c r="F257" i="2" l="1"/>
  <c r="P257" i="2" s="1"/>
  <c r="D262" i="3" a="1"/>
  <c r="D262" i="3" s="1"/>
  <c r="U161" i="2"/>
  <c r="E413" i="3"/>
  <c r="T161" i="2"/>
  <c r="H162" i="2"/>
  <c r="J162" i="2" s="1"/>
  <c r="M157" i="3"/>
  <c r="G158" i="3"/>
  <c r="R157" i="3"/>
  <c r="U157" i="3" s="1"/>
  <c r="E413" i="2"/>
  <c r="G163" i="2" l="1"/>
  <c r="M162" i="2"/>
  <c r="R162" i="2"/>
  <c r="E414" i="3"/>
  <c r="O162" i="2"/>
  <c r="T162" i="2" s="1"/>
  <c r="I162" i="2"/>
  <c r="S162" i="2" s="1"/>
  <c r="T157" i="3"/>
  <c r="F263" i="3"/>
  <c r="P263" i="3" s="1"/>
  <c r="E414" i="2"/>
  <c r="H158" i="3"/>
  <c r="J158" i="3"/>
  <c r="R158" i="3" s="1"/>
  <c r="D257" i="2" a="1"/>
  <c r="D257" i="2" s="1"/>
  <c r="D263" i="3" l="1" a="1"/>
  <c r="D263" i="3" s="1"/>
  <c r="F258" i="2"/>
  <c r="P258" i="2" s="1"/>
  <c r="E415" i="3"/>
  <c r="U162" i="2"/>
  <c r="O158" i="3"/>
  <c r="T158" i="3" s="1"/>
  <c r="I158" i="3"/>
  <c r="S158" i="3" s="1"/>
  <c r="U158" i="3" s="1"/>
  <c r="G159" i="3"/>
  <c r="M158" i="3"/>
  <c r="E415" i="2"/>
  <c r="H163" i="2"/>
  <c r="J163" i="2" s="1"/>
  <c r="M163" i="2" l="1"/>
  <c r="G164" i="2"/>
  <c r="R163" i="2"/>
  <c r="U163" i="2" s="1"/>
  <c r="E416" i="3"/>
  <c r="H159" i="3"/>
  <c r="D258" i="2" a="1"/>
  <c r="D258" i="2" s="1"/>
  <c r="F264" i="3"/>
  <c r="P264" i="3" s="1"/>
  <c r="O163" i="2"/>
  <c r="I163" i="2"/>
  <c r="S163" i="2" s="1"/>
  <c r="E416" i="2"/>
  <c r="O159" i="3" l="1"/>
  <c r="I159" i="3"/>
  <c r="S159" i="3" s="1"/>
  <c r="E417" i="3"/>
  <c r="F259" i="2"/>
  <c r="P259" i="2" s="1"/>
  <c r="D264" i="3" a="1"/>
  <c r="D264" i="3" s="1"/>
  <c r="E417" i="2"/>
  <c r="J164" i="2"/>
  <c r="R164" i="2" s="1"/>
  <c r="H164" i="2"/>
  <c r="J159" i="3"/>
  <c r="T163" i="2"/>
  <c r="E418" i="2" l="1"/>
  <c r="F265" i="3"/>
  <c r="P265" i="3" s="1"/>
  <c r="D259" i="2" a="1"/>
  <c r="D259" i="2" s="1"/>
  <c r="E418" i="3"/>
  <c r="G160" i="3"/>
  <c r="M159" i="3"/>
  <c r="R159" i="3"/>
  <c r="U159" i="3" s="1"/>
  <c r="G165" i="2"/>
  <c r="M164" i="2"/>
  <c r="O164" i="2"/>
  <c r="T164" i="2" s="1"/>
  <c r="I164" i="2"/>
  <c r="S164" i="2" s="1"/>
  <c r="U164" i="2" s="1"/>
  <c r="T159" i="3"/>
  <c r="F260" i="2" l="1"/>
  <c r="P260" i="2" s="1"/>
  <c r="D260" i="2" a="1"/>
  <c r="D260" i="2" s="1"/>
  <c r="E419" i="3"/>
  <c r="D265" i="3" a="1"/>
  <c r="D265" i="3" s="1"/>
  <c r="H160" i="3"/>
  <c r="J160" i="3" s="1"/>
  <c r="E419" i="2"/>
  <c r="H165" i="2"/>
  <c r="M160" i="3" l="1"/>
  <c r="G161" i="3"/>
  <c r="R160" i="3"/>
  <c r="E420" i="3"/>
  <c r="F266" i="3"/>
  <c r="P266" i="3" s="1"/>
  <c r="E420" i="2"/>
  <c r="D261" i="2" a="1"/>
  <c r="D261" i="2" s="1"/>
  <c r="F261" i="2"/>
  <c r="P261" i="2" s="1"/>
  <c r="O160" i="3"/>
  <c r="T160" i="3" s="1"/>
  <c r="I160" i="3"/>
  <c r="S160" i="3" s="1"/>
  <c r="O165" i="2"/>
  <c r="I165" i="2"/>
  <c r="S165" i="2" s="1"/>
  <c r="J165" i="2"/>
  <c r="F262" i="2" l="1"/>
  <c r="P262" i="2" s="1"/>
  <c r="D262" i="2" a="1"/>
  <c r="D262" i="2" s="1"/>
  <c r="E421" i="2"/>
  <c r="E421" i="3"/>
  <c r="U160" i="3"/>
  <c r="D266" i="3" a="1"/>
  <c r="D266" i="3" s="1"/>
  <c r="H161" i="3"/>
  <c r="M165" i="2"/>
  <c r="G166" i="2"/>
  <c r="R165" i="2"/>
  <c r="U165" i="2" s="1"/>
  <c r="F267" i="3" l="1"/>
  <c r="P267" i="3" s="1"/>
  <c r="D267" i="3" a="1"/>
  <c r="D267" i="3" s="1"/>
  <c r="I161" i="3"/>
  <c r="S161" i="3" s="1"/>
  <c r="O161" i="3"/>
  <c r="H166" i="2"/>
  <c r="J166" i="2" s="1"/>
  <c r="E422" i="3"/>
  <c r="E422" i="2"/>
  <c r="T165" i="2"/>
  <c r="F263" i="2"/>
  <c r="P263" i="2" s="1"/>
  <c r="D263" i="2" a="1"/>
  <c r="D263" i="2" s="1"/>
  <c r="J161" i="3"/>
  <c r="G167" i="2" l="1"/>
  <c r="M166" i="2"/>
  <c r="R166" i="2"/>
  <c r="O166" i="2"/>
  <c r="T166" i="2" s="1"/>
  <c r="I166" i="2"/>
  <c r="S166" i="2" s="1"/>
  <c r="F264" i="2"/>
  <c r="P264" i="2" s="1"/>
  <c r="D264" i="2" a="1"/>
  <c r="D264" i="2" s="1"/>
  <c r="T161" i="3"/>
  <c r="E423" i="3"/>
  <c r="M161" i="3"/>
  <c r="G162" i="3"/>
  <c r="R161" i="3"/>
  <c r="U161" i="3" s="1"/>
  <c r="E423" i="2"/>
  <c r="F268" i="3"/>
  <c r="P268" i="3" s="1"/>
  <c r="F265" i="2" l="1"/>
  <c r="P265" i="2" s="1"/>
  <c r="E424" i="3"/>
  <c r="U166" i="2"/>
  <c r="D268" i="3" a="1"/>
  <c r="D268" i="3" s="1"/>
  <c r="E424" i="2"/>
  <c r="H162" i="3"/>
  <c r="J162" i="3" s="1"/>
  <c r="H167" i="2"/>
  <c r="G163" i="3" l="1"/>
  <c r="M162" i="3"/>
  <c r="R162" i="3"/>
  <c r="O162" i="3"/>
  <c r="T162" i="3" s="1"/>
  <c r="I162" i="3"/>
  <c r="S162" i="3" s="1"/>
  <c r="E425" i="2"/>
  <c r="E425" i="3"/>
  <c r="O167" i="2"/>
  <c r="I167" i="2"/>
  <c r="S167" i="2" s="1"/>
  <c r="F269" i="3"/>
  <c r="P269" i="3" s="1"/>
  <c r="D269" i="3" a="1"/>
  <c r="D269" i="3" s="1"/>
  <c r="J167" i="2"/>
  <c r="D265" i="2" a="1"/>
  <c r="D265" i="2" s="1"/>
  <c r="F266" i="2" l="1"/>
  <c r="P266" i="2" s="1"/>
  <c r="U162" i="3"/>
  <c r="E426" i="3"/>
  <c r="F270" i="3"/>
  <c r="P270" i="3" s="1"/>
  <c r="E426" i="2"/>
  <c r="G168" i="2"/>
  <c r="M167" i="2"/>
  <c r="R167" i="2"/>
  <c r="U167" i="2" s="1"/>
  <c r="H163" i="3"/>
  <c r="D270" i="3" l="1" a="1"/>
  <c r="D270" i="3" s="1"/>
  <c r="O163" i="3"/>
  <c r="I163" i="3"/>
  <c r="S163" i="3" s="1"/>
  <c r="D266" i="2" a="1"/>
  <c r="D266" i="2" s="1"/>
  <c r="E427" i="2"/>
  <c r="E427" i="3"/>
  <c r="J163" i="3"/>
  <c r="J168" i="2"/>
  <c r="H168" i="2"/>
  <c r="T167" i="2"/>
  <c r="E428" i="2" l="1"/>
  <c r="M168" i="2"/>
  <c r="G169" i="2"/>
  <c r="F267" i="2"/>
  <c r="P267" i="2" s="1"/>
  <c r="E428" i="3"/>
  <c r="M163" i="3"/>
  <c r="G164" i="3"/>
  <c r="R163" i="3"/>
  <c r="U163" i="3" s="1"/>
  <c r="R168" i="2"/>
  <c r="O168" i="2"/>
  <c r="T168" i="2" s="1"/>
  <c r="I168" i="2"/>
  <c r="S168" i="2" s="1"/>
  <c r="D271" i="3" a="1"/>
  <c r="D271" i="3" s="1"/>
  <c r="F271" i="3"/>
  <c r="P271" i="3" s="1"/>
  <c r="E429" i="3" l="1"/>
  <c r="D267" i="2" a="1"/>
  <c r="D267" i="2" s="1"/>
  <c r="F272" i="3"/>
  <c r="P272" i="3" s="1"/>
  <c r="H164" i="3"/>
  <c r="U168" i="2"/>
  <c r="T163" i="3"/>
  <c r="J169" i="2"/>
  <c r="H169" i="2"/>
  <c r="E429" i="2"/>
  <c r="D272" i="3" l="1" a="1"/>
  <c r="D272" i="3" s="1"/>
  <c r="F268" i="2"/>
  <c r="P268" i="2" s="1"/>
  <c r="E430" i="2"/>
  <c r="G170" i="2"/>
  <c r="M169" i="2"/>
  <c r="O164" i="3"/>
  <c r="I164" i="3"/>
  <c r="S164" i="3" s="1"/>
  <c r="J164" i="3"/>
  <c r="R169" i="2"/>
  <c r="U169" i="2" s="1"/>
  <c r="E430" i="3"/>
  <c r="O169" i="2"/>
  <c r="I169" i="2"/>
  <c r="S169" i="2" s="1"/>
  <c r="T169" i="2" l="1"/>
  <c r="G165" i="3"/>
  <c r="M164" i="3"/>
  <c r="R164" i="3"/>
  <c r="U164" i="3" s="1"/>
  <c r="H170" i="2"/>
  <c r="E431" i="2"/>
  <c r="D268" i="2" a="1"/>
  <c r="D268" i="2" s="1"/>
  <c r="E431" i="3"/>
  <c r="F273" i="3"/>
  <c r="P273" i="3" s="1"/>
  <c r="D273" i="3" a="1"/>
  <c r="D273" i="3" s="1"/>
  <c r="O170" i="2" l="1"/>
  <c r="I170" i="2"/>
  <c r="S170" i="2" s="1"/>
  <c r="F269" i="2"/>
  <c r="P269" i="2" s="1"/>
  <c r="E432" i="2"/>
  <c r="J170" i="2"/>
  <c r="H165" i="3"/>
  <c r="J165" i="3" s="1"/>
  <c r="D274" i="3" a="1"/>
  <c r="D274" i="3" s="1"/>
  <c r="F274" i="3"/>
  <c r="P274" i="3" s="1"/>
  <c r="T164" i="3"/>
  <c r="E432" i="3"/>
  <c r="G166" i="3" l="1"/>
  <c r="M165" i="3"/>
  <c r="R165" i="3"/>
  <c r="G171" i="2"/>
  <c r="M170" i="2"/>
  <c r="R170" i="2"/>
  <c r="U170" i="2" s="1"/>
  <c r="E433" i="2"/>
  <c r="F275" i="3"/>
  <c r="P275" i="3" s="1"/>
  <c r="E433" i="3"/>
  <c r="D269" i="2" a="1"/>
  <c r="D269" i="2" s="1"/>
  <c r="O165" i="3"/>
  <c r="T165" i="3" s="1"/>
  <c r="I165" i="3"/>
  <c r="S165" i="3" s="1"/>
  <c r="E434" i="2" l="1"/>
  <c r="D275" i="3" a="1"/>
  <c r="D275" i="3" s="1"/>
  <c r="T170" i="2"/>
  <c r="U165" i="3"/>
  <c r="F270" i="2"/>
  <c r="P270" i="2" s="1"/>
  <c r="E434" i="3"/>
  <c r="J171" i="2"/>
  <c r="H171" i="2"/>
  <c r="H166" i="3"/>
  <c r="J166" i="3"/>
  <c r="R166" i="3"/>
  <c r="G172" i="2" l="1"/>
  <c r="M171" i="2"/>
  <c r="E435" i="3"/>
  <c r="F276" i="3"/>
  <c r="P276" i="3" s="1"/>
  <c r="D270" i="2" a="1"/>
  <c r="D270" i="2" s="1"/>
  <c r="O166" i="3"/>
  <c r="T166" i="3" s="1"/>
  <c r="I166" i="3"/>
  <c r="S166" i="3" s="1"/>
  <c r="U166" i="3" s="1"/>
  <c r="G167" i="3"/>
  <c r="M166" i="3"/>
  <c r="R171" i="2"/>
  <c r="E435" i="2"/>
  <c r="O171" i="2"/>
  <c r="T171" i="2" s="1"/>
  <c r="I171" i="2"/>
  <c r="S171" i="2" s="1"/>
  <c r="E436" i="3" l="1"/>
  <c r="F271" i="2"/>
  <c r="P271" i="2" s="1"/>
  <c r="E436" i="2"/>
  <c r="H167" i="3"/>
  <c r="D276" i="3" a="1"/>
  <c r="D276" i="3" s="1"/>
  <c r="U171" i="2"/>
  <c r="J172" i="2"/>
  <c r="H172" i="2"/>
  <c r="F277" i="3" l="1"/>
  <c r="P277" i="3" s="1"/>
  <c r="D277" i="3" a="1"/>
  <c r="D277" i="3" s="1"/>
  <c r="O167" i="3"/>
  <c r="I167" i="3"/>
  <c r="S167" i="3" s="1"/>
  <c r="D271" i="2" a="1"/>
  <c r="D271" i="2" s="1"/>
  <c r="E437" i="2"/>
  <c r="O172" i="2"/>
  <c r="T172" i="2" s="1"/>
  <c r="I172" i="2"/>
  <c r="S172" i="2" s="1"/>
  <c r="G173" i="2"/>
  <c r="M172" i="2"/>
  <c r="E437" i="3"/>
  <c r="J167" i="3"/>
  <c r="R172" i="2"/>
  <c r="H173" i="2" l="1"/>
  <c r="E438" i="2"/>
  <c r="F272" i="2"/>
  <c r="P272" i="2" s="1"/>
  <c r="G168" i="3"/>
  <c r="M167" i="3"/>
  <c r="R167" i="3"/>
  <c r="U167" i="3" s="1"/>
  <c r="F278" i="3"/>
  <c r="P278" i="3" s="1"/>
  <c r="D278" i="3" a="1"/>
  <c r="D278" i="3" s="1"/>
  <c r="U172" i="2"/>
  <c r="E438" i="3"/>
  <c r="E439" i="2" l="1"/>
  <c r="E439" i="3"/>
  <c r="T167" i="3"/>
  <c r="D272" i="2" a="1"/>
  <c r="D272" i="2" s="1"/>
  <c r="H168" i="3"/>
  <c r="F279" i="3"/>
  <c r="P279" i="3" s="1"/>
  <c r="O173" i="2"/>
  <c r="I173" i="2"/>
  <c r="S173" i="2" s="1"/>
  <c r="J173" i="2"/>
  <c r="O168" i="3" l="1"/>
  <c r="I168" i="3"/>
  <c r="S168" i="3" s="1"/>
  <c r="J168" i="3"/>
  <c r="F273" i="2"/>
  <c r="P273" i="2" s="1"/>
  <c r="D273" i="2" a="1"/>
  <c r="D273" i="2" s="1"/>
  <c r="G174" i="2"/>
  <c r="M173" i="2"/>
  <c r="R173" i="2"/>
  <c r="U173" i="2" s="1"/>
  <c r="T173" i="2"/>
  <c r="E440" i="3"/>
  <c r="E440" i="2"/>
  <c r="D279" i="3" a="1"/>
  <c r="D279" i="3" s="1"/>
  <c r="F274" i="2" l="1"/>
  <c r="P274" i="2" s="1"/>
  <c r="D274" i="2" a="1"/>
  <c r="D274" i="2" s="1"/>
  <c r="E441" i="3"/>
  <c r="G169" i="3"/>
  <c r="M168" i="3"/>
  <c r="R168" i="3"/>
  <c r="U168" i="3" s="1"/>
  <c r="F280" i="3"/>
  <c r="P280" i="3" s="1"/>
  <c r="H174" i="2"/>
  <c r="E441" i="2"/>
  <c r="O174" i="2" l="1"/>
  <c r="I174" i="2"/>
  <c r="S174" i="2" s="1"/>
  <c r="H169" i="3"/>
  <c r="J174" i="2"/>
  <c r="E442" i="3"/>
  <c r="E442" i="2"/>
  <c r="D280" i="3" a="1"/>
  <c r="D280" i="3" s="1"/>
  <c r="T168" i="3"/>
  <c r="F275" i="2"/>
  <c r="P275" i="2" s="1"/>
  <c r="G175" i="2" l="1"/>
  <c r="M174" i="2"/>
  <c r="R174" i="2"/>
  <c r="U174" i="2" s="1"/>
  <c r="E443" i="3"/>
  <c r="I169" i="3"/>
  <c r="S169" i="3" s="1"/>
  <c r="O169" i="3"/>
  <c r="D275" i="2" a="1"/>
  <c r="D275" i="2" s="1"/>
  <c r="J169" i="3"/>
  <c r="E443" i="2"/>
  <c r="F281" i="3"/>
  <c r="P281" i="3" s="1"/>
  <c r="T174" i="2"/>
  <c r="M169" i="3" l="1"/>
  <c r="G170" i="3"/>
  <c r="R169" i="3"/>
  <c r="U169" i="3" s="1"/>
  <c r="F276" i="2"/>
  <c r="P276" i="2" s="1"/>
  <c r="E444" i="2"/>
  <c r="T169" i="3"/>
  <c r="E444" i="3"/>
  <c r="D281" i="3" a="1"/>
  <c r="D281" i="3" s="1"/>
  <c r="H175" i="2"/>
  <c r="J175" i="2" s="1"/>
  <c r="M175" i="2" l="1"/>
  <c r="G176" i="2"/>
  <c r="R175" i="2"/>
  <c r="E445" i="2"/>
  <c r="E445" i="3"/>
  <c r="D276" i="2" a="1"/>
  <c r="D276" i="2" s="1"/>
  <c r="O175" i="2"/>
  <c r="T175" i="2" s="1"/>
  <c r="I175" i="2"/>
  <c r="S175" i="2" s="1"/>
  <c r="H170" i="3"/>
  <c r="J170" i="3" s="1"/>
  <c r="F282" i="3"/>
  <c r="P282" i="3" s="1"/>
  <c r="D282" i="3" a="1"/>
  <c r="D282" i="3" s="1"/>
  <c r="G171" i="3" l="1"/>
  <c r="M170" i="3"/>
  <c r="R170" i="3"/>
  <c r="E446" i="3"/>
  <c r="F283" i="3"/>
  <c r="P283" i="3" s="1"/>
  <c r="D283" i="3" a="1"/>
  <c r="D283" i="3" s="1"/>
  <c r="E446" i="2"/>
  <c r="D277" i="2" a="1"/>
  <c r="D277" i="2" s="1"/>
  <c r="F277" i="2"/>
  <c r="P277" i="2" s="1"/>
  <c r="U175" i="2"/>
  <c r="H176" i="2"/>
  <c r="O170" i="3"/>
  <c r="T170" i="3" s="1"/>
  <c r="I170" i="3"/>
  <c r="S170" i="3" s="1"/>
  <c r="F278" i="2" l="1"/>
  <c r="P278" i="2" s="1"/>
  <c r="F284" i="3"/>
  <c r="P284" i="3" s="1"/>
  <c r="E447" i="2"/>
  <c r="O176" i="2"/>
  <c r="I176" i="2"/>
  <c r="S176" i="2" s="1"/>
  <c r="U170" i="3"/>
  <c r="E447" i="3"/>
  <c r="J176" i="2"/>
  <c r="H171" i="3"/>
  <c r="E448" i="3" l="1"/>
  <c r="E448" i="2"/>
  <c r="O171" i="3"/>
  <c r="I171" i="3"/>
  <c r="S171" i="3" s="1"/>
  <c r="D284" i="3" a="1"/>
  <c r="D284" i="3" s="1"/>
  <c r="J171" i="3"/>
  <c r="G177" i="2"/>
  <c r="M176" i="2"/>
  <c r="R176" i="2"/>
  <c r="U176" i="2" s="1"/>
  <c r="D278" i="2" a="1"/>
  <c r="D278" i="2" s="1"/>
  <c r="F285" i="3" l="1"/>
  <c r="P285" i="3" s="1"/>
  <c r="H177" i="2"/>
  <c r="E449" i="2"/>
  <c r="F279" i="2"/>
  <c r="P279" i="2" s="1"/>
  <c r="D279" i="2" a="1"/>
  <c r="D279" i="2" s="1"/>
  <c r="E449" i="3"/>
  <c r="G172" i="3"/>
  <c r="M171" i="3"/>
  <c r="R171" i="3"/>
  <c r="U171" i="3" s="1"/>
  <c r="T176" i="2"/>
  <c r="F280" i="2" l="1"/>
  <c r="P280" i="2" s="1"/>
  <c r="D280" i="2" a="1"/>
  <c r="D280" i="2" s="1"/>
  <c r="E450" i="2"/>
  <c r="O177" i="2"/>
  <c r="I177" i="2"/>
  <c r="S177" i="2" s="1"/>
  <c r="J177" i="2"/>
  <c r="E450" i="3"/>
  <c r="J172" i="3"/>
  <c r="H172" i="3"/>
  <c r="T171" i="3"/>
  <c r="D285" i="3" a="1"/>
  <c r="D285" i="3" s="1"/>
  <c r="M172" i="3" l="1"/>
  <c r="G173" i="3"/>
  <c r="E451" i="2"/>
  <c r="F286" i="3"/>
  <c r="P286" i="3" s="1"/>
  <c r="D286" i="3" a="1"/>
  <c r="D286" i="3" s="1"/>
  <c r="E451" i="3"/>
  <c r="M177" i="2"/>
  <c r="G178" i="2"/>
  <c r="R177" i="2"/>
  <c r="U177" i="2" s="1"/>
  <c r="F281" i="2"/>
  <c r="P281" i="2" s="1"/>
  <c r="R172" i="3"/>
  <c r="O172" i="3"/>
  <c r="T172" i="3" s="1"/>
  <c r="I172" i="3"/>
  <c r="S172" i="3" s="1"/>
  <c r="E452" i="2" l="1"/>
  <c r="F287" i="3"/>
  <c r="P287" i="3" s="1"/>
  <c r="D287" i="3" a="1"/>
  <c r="D287" i="3" s="1"/>
  <c r="E452" i="3"/>
  <c r="U172" i="3"/>
  <c r="D281" i="2" a="1"/>
  <c r="D281" i="2" s="1"/>
  <c r="T177" i="2"/>
  <c r="H173" i="3"/>
  <c r="H178" i="2"/>
  <c r="J178" i="2"/>
  <c r="E453" i="3" l="1"/>
  <c r="F288" i="3"/>
  <c r="P288" i="3" s="1"/>
  <c r="D288" i="3" a="1"/>
  <c r="D288" i="3" s="1"/>
  <c r="I173" i="3"/>
  <c r="S173" i="3" s="1"/>
  <c r="O173" i="3"/>
  <c r="G179" i="2"/>
  <c r="M178" i="2"/>
  <c r="F282" i="2"/>
  <c r="P282" i="2" s="1"/>
  <c r="O178" i="2"/>
  <c r="T178" i="2" s="1"/>
  <c r="I178" i="2"/>
  <c r="S178" i="2" s="1"/>
  <c r="R178" i="2"/>
  <c r="U178" i="2" s="1"/>
  <c r="J173" i="3"/>
  <c r="E453" i="2"/>
  <c r="E454" i="2" l="1"/>
  <c r="F289" i="3"/>
  <c r="P289" i="3" s="1"/>
  <c r="H179" i="2"/>
  <c r="M173" i="3"/>
  <c r="G174" i="3"/>
  <c r="R173" i="3"/>
  <c r="U173" i="3" s="1"/>
  <c r="E454" i="3"/>
  <c r="D282" i="2" a="1"/>
  <c r="D282" i="2" s="1"/>
  <c r="O179" i="2" l="1"/>
  <c r="I179" i="2"/>
  <c r="S179" i="2" s="1"/>
  <c r="H174" i="3"/>
  <c r="J174" i="3" s="1"/>
  <c r="J179" i="2"/>
  <c r="F283" i="2"/>
  <c r="P283" i="2" s="1"/>
  <c r="E455" i="2"/>
  <c r="D289" i="3" a="1"/>
  <c r="D289" i="3" s="1"/>
  <c r="E455" i="3"/>
  <c r="T173" i="3"/>
  <c r="G175" i="3" l="1"/>
  <c r="M174" i="3"/>
  <c r="R174" i="3"/>
  <c r="U174" i="3" s="1"/>
  <c r="G180" i="2"/>
  <c r="M179" i="2"/>
  <c r="R179" i="2"/>
  <c r="U179" i="2" s="1"/>
  <c r="F290" i="3"/>
  <c r="P290" i="3" s="1"/>
  <c r="D290" i="3" a="1"/>
  <c r="D290" i="3" s="1"/>
  <c r="D283" i="2" a="1"/>
  <c r="D283" i="2" s="1"/>
  <c r="E456" i="2"/>
  <c r="O174" i="3"/>
  <c r="I174" i="3"/>
  <c r="S174" i="3" s="1"/>
  <c r="E456" i="3"/>
  <c r="E457" i="2" l="1"/>
  <c r="F291" i="3"/>
  <c r="P291" i="3" s="1"/>
  <c r="D291" i="3" a="1"/>
  <c r="D291" i="3" s="1"/>
  <c r="F284" i="2"/>
  <c r="P284" i="2" s="1"/>
  <c r="H180" i="2"/>
  <c r="T179" i="2"/>
  <c r="E457" i="3"/>
  <c r="T174" i="3"/>
  <c r="H175" i="3"/>
  <c r="O180" i="2" l="1"/>
  <c r="I180" i="2"/>
  <c r="S180" i="2" s="1"/>
  <c r="O175" i="3"/>
  <c r="I175" i="3"/>
  <c r="S175" i="3" s="1"/>
  <c r="D284" i="2" a="1"/>
  <c r="D284" i="2" s="1"/>
  <c r="J175" i="3"/>
  <c r="E458" i="3"/>
  <c r="J180" i="2"/>
  <c r="F292" i="3"/>
  <c r="P292" i="3" s="1"/>
  <c r="E458" i="2"/>
  <c r="E459" i="3" l="1"/>
  <c r="D292" i="3" a="1"/>
  <c r="D292" i="3" s="1"/>
  <c r="M175" i="3"/>
  <c r="G176" i="3"/>
  <c r="R175" i="3"/>
  <c r="U175" i="3" s="1"/>
  <c r="F285" i="2"/>
  <c r="P285" i="2" s="1"/>
  <c r="M180" i="2"/>
  <c r="G181" i="2"/>
  <c r="R180" i="2"/>
  <c r="U180" i="2" s="1"/>
  <c r="E459" i="2"/>
  <c r="T180" i="2"/>
  <c r="T175" i="3" l="1"/>
  <c r="D285" i="2" a="1"/>
  <c r="D285" i="2" s="1"/>
  <c r="F293" i="3"/>
  <c r="P293" i="3" s="1"/>
  <c r="D293" i="3" a="1"/>
  <c r="D293" i="3" s="1"/>
  <c r="H176" i="3"/>
  <c r="E460" i="3"/>
  <c r="E460" i="2"/>
  <c r="H181" i="2"/>
  <c r="O176" i="3" l="1"/>
  <c r="I176" i="3"/>
  <c r="S176" i="3" s="1"/>
  <c r="J176" i="3"/>
  <c r="F294" i="3"/>
  <c r="P294" i="3" s="1"/>
  <c r="D294" i="3" a="1"/>
  <c r="D294" i="3" s="1"/>
  <c r="O181" i="2"/>
  <c r="I181" i="2"/>
  <c r="S181" i="2" s="1"/>
  <c r="F286" i="2"/>
  <c r="P286" i="2" s="1"/>
  <c r="D286" i="2" a="1"/>
  <c r="D286" i="2" s="1"/>
  <c r="E461" i="3"/>
  <c r="J181" i="2"/>
  <c r="E461" i="2"/>
  <c r="E462" i="3" l="1"/>
  <c r="F295" i="3"/>
  <c r="P295" i="3" s="1"/>
  <c r="G177" i="3"/>
  <c r="M176" i="3"/>
  <c r="R176" i="3"/>
  <c r="U176" i="3" s="1"/>
  <c r="F287" i="2"/>
  <c r="P287" i="2" s="1"/>
  <c r="E462" i="2"/>
  <c r="G182" i="2"/>
  <c r="M181" i="2"/>
  <c r="R181" i="2"/>
  <c r="U181" i="2" s="1"/>
  <c r="H177" i="3" l="1"/>
  <c r="T176" i="3"/>
  <c r="T181" i="2"/>
  <c r="D295" i="3" a="1"/>
  <c r="D295" i="3" s="1"/>
  <c r="H182" i="2"/>
  <c r="E463" i="3"/>
  <c r="D287" i="2" a="1"/>
  <c r="D287" i="2" s="1"/>
  <c r="E463" i="2"/>
  <c r="O182" i="2" l="1"/>
  <c r="I182" i="2"/>
  <c r="S182" i="2" s="1"/>
  <c r="J182" i="2"/>
  <c r="F296" i="3"/>
  <c r="P296" i="3" s="1"/>
  <c r="D296" i="3" a="1"/>
  <c r="D296" i="3" s="1"/>
  <c r="O177" i="3"/>
  <c r="I177" i="3"/>
  <c r="S177" i="3" s="1"/>
  <c r="E464" i="3"/>
  <c r="E464" i="2"/>
  <c r="F288" i="2"/>
  <c r="P288" i="2" s="1"/>
  <c r="D288" i="2" a="1"/>
  <c r="D288" i="2" s="1"/>
  <c r="J177" i="3"/>
  <c r="E465" i="2" l="1"/>
  <c r="E465" i="3"/>
  <c r="T177" i="3"/>
  <c r="F297" i="3"/>
  <c r="P297" i="3" s="1"/>
  <c r="F289" i="2"/>
  <c r="P289" i="2" s="1"/>
  <c r="G183" i="2"/>
  <c r="M182" i="2"/>
  <c r="R182" i="2"/>
  <c r="U182" i="2" s="1"/>
  <c r="G178" i="3"/>
  <c r="M177" i="3"/>
  <c r="R177" i="3"/>
  <c r="U177" i="3" s="1"/>
  <c r="T182" i="2"/>
  <c r="D289" i="2" l="1" a="1"/>
  <c r="D289" i="2" s="1"/>
  <c r="E466" i="3"/>
  <c r="E466" i="2"/>
  <c r="D297" i="3" a="1"/>
  <c r="D297" i="3" s="1"/>
  <c r="H183" i="2"/>
  <c r="H178" i="3"/>
  <c r="O178" i="3" l="1"/>
  <c r="I178" i="3"/>
  <c r="S178" i="3" s="1"/>
  <c r="E467" i="2"/>
  <c r="F298" i="3"/>
  <c r="P298" i="3" s="1"/>
  <c r="D298" i="3" a="1"/>
  <c r="D298" i="3" s="1"/>
  <c r="O183" i="2"/>
  <c r="I183" i="2"/>
  <c r="S183" i="2" s="1"/>
  <c r="E467" i="3"/>
  <c r="J183" i="2"/>
  <c r="J178" i="3"/>
  <c r="F290" i="2"/>
  <c r="P290" i="2" s="1"/>
  <c r="F299" i="3" l="1"/>
  <c r="P299" i="3" s="1"/>
  <c r="D299" i="3" a="1"/>
  <c r="D299" i="3" s="1"/>
  <c r="E468" i="2"/>
  <c r="E468" i="3"/>
  <c r="D290" i="2" a="1"/>
  <c r="D290" i="2" s="1"/>
  <c r="G179" i="3"/>
  <c r="M178" i="3"/>
  <c r="R178" i="3"/>
  <c r="U178" i="3" s="1"/>
  <c r="G184" i="2"/>
  <c r="M183" i="2"/>
  <c r="R183" i="2"/>
  <c r="U183" i="2" s="1"/>
  <c r="T178" i="3"/>
  <c r="F291" i="2" l="1"/>
  <c r="P291" i="2" s="1"/>
  <c r="D291" i="2" a="1"/>
  <c r="D291" i="2" s="1"/>
  <c r="H184" i="2"/>
  <c r="E469" i="3"/>
  <c r="E469" i="2"/>
  <c r="H179" i="3"/>
  <c r="T183" i="2"/>
  <c r="F300" i="3"/>
  <c r="P300" i="3" s="1"/>
  <c r="E470" i="3" l="1"/>
  <c r="O184" i="2"/>
  <c r="I184" i="2"/>
  <c r="S184" i="2" s="1"/>
  <c r="E470" i="2"/>
  <c r="D300" i="3" a="1"/>
  <c r="D300" i="3" s="1"/>
  <c r="J184" i="2"/>
  <c r="F292" i="2"/>
  <c r="P292" i="2" s="1"/>
  <c r="O179" i="3"/>
  <c r="I179" i="3"/>
  <c r="S179" i="3" s="1"/>
  <c r="J179" i="3"/>
  <c r="F301" i="3" l="1"/>
  <c r="P301" i="3" s="1"/>
  <c r="E471" i="2"/>
  <c r="E471" i="3"/>
  <c r="G185" i="2"/>
  <c r="M184" i="2"/>
  <c r="R184" i="2"/>
  <c r="U184" i="2" s="1"/>
  <c r="G180" i="3"/>
  <c r="M179" i="3"/>
  <c r="R179" i="3"/>
  <c r="U179" i="3" s="1"/>
  <c r="D292" i="2" a="1"/>
  <c r="D292" i="2" s="1"/>
  <c r="T179" i="3"/>
  <c r="E472" i="2" l="1"/>
  <c r="E472" i="3"/>
  <c r="T184" i="2"/>
  <c r="H185" i="2"/>
  <c r="J185" i="2" s="1"/>
  <c r="F293" i="2"/>
  <c r="P293" i="2" s="1"/>
  <c r="H180" i="3"/>
  <c r="D301" i="3" a="1"/>
  <c r="D301" i="3" s="1"/>
  <c r="G186" i="2" l="1"/>
  <c r="M185" i="2"/>
  <c r="R185" i="2"/>
  <c r="D293" i="2" a="1"/>
  <c r="D293" i="2" s="1"/>
  <c r="E473" i="3"/>
  <c r="F302" i="3"/>
  <c r="P302" i="3" s="1"/>
  <c r="E473" i="2"/>
  <c r="O185" i="2"/>
  <c r="T185" i="2" s="1"/>
  <c r="I185" i="2"/>
  <c r="S185" i="2" s="1"/>
  <c r="O180" i="3"/>
  <c r="I180" i="3"/>
  <c r="S180" i="3" s="1"/>
  <c r="J180" i="3"/>
  <c r="E474" i="3" l="1"/>
  <c r="E474" i="2"/>
  <c r="G181" i="3"/>
  <c r="M180" i="3"/>
  <c r="R180" i="3"/>
  <c r="U180" i="3" s="1"/>
  <c r="F294" i="2"/>
  <c r="P294" i="2" s="1"/>
  <c r="D294" i="2" a="1"/>
  <c r="D294" i="2" s="1"/>
  <c r="U185" i="2"/>
  <c r="D302" i="3" a="1"/>
  <c r="D302" i="3" s="1"/>
  <c r="H186" i="2"/>
  <c r="F295" i="2" l="1"/>
  <c r="P295" i="2" s="1"/>
  <c r="H181" i="3"/>
  <c r="O186" i="2"/>
  <c r="I186" i="2"/>
  <c r="S186" i="2" s="1"/>
  <c r="E475" i="2"/>
  <c r="J186" i="2"/>
  <c r="E475" i="3"/>
  <c r="T180" i="3"/>
  <c r="F303" i="3"/>
  <c r="P303" i="3" s="1"/>
  <c r="G187" i="2" l="1"/>
  <c r="M186" i="2"/>
  <c r="R186" i="2"/>
  <c r="U186" i="2" s="1"/>
  <c r="I181" i="3"/>
  <c r="S181" i="3" s="1"/>
  <c r="O181" i="3"/>
  <c r="J181" i="3"/>
  <c r="T186" i="2"/>
  <c r="E476" i="2"/>
  <c r="D303" i="3" a="1"/>
  <c r="D303" i="3" s="1"/>
  <c r="E476" i="3"/>
  <c r="D295" i="2" a="1"/>
  <c r="D295" i="2" s="1"/>
  <c r="F304" i="3" l="1"/>
  <c r="P304" i="3" s="1"/>
  <c r="F296" i="2"/>
  <c r="P296" i="2" s="1"/>
  <c r="E477" i="2"/>
  <c r="M181" i="3"/>
  <c r="G182" i="3"/>
  <c r="R181" i="3"/>
  <c r="U181" i="3" s="1"/>
  <c r="E477" i="3"/>
  <c r="H187" i="2"/>
  <c r="E478" i="2" l="1"/>
  <c r="H182" i="3"/>
  <c r="E478" i="3"/>
  <c r="O187" i="2"/>
  <c r="I187" i="2"/>
  <c r="S187" i="2" s="1"/>
  <c r="D304" i="3" a="1"/>
  <c r="D304" i="3" s="1"/>
  <c r="D296" i="2" a="1"/>
  <c r="D296" i="2" s="1"/>
  <c r="J187" i="2"/>
  <c r="T181" i="3"/>
  <c r="O182" i="3" l="1"/>
  <c r="I182" i="3"/>
  <c r="S182" i="3" s="1"/>
  <c r="E479" i="3"/>
  <c r="J182" i="3"/>
  <c r="M187" i="2"/>
  <c r="G188" i="2"/>
  <c r="R187" i="2"/>
  <c r="U187" i="2" s="1"/>
  <c r="F305" i="3"/>
  <c r="P305" i="3" s="1"/>
  <c r="D305" i="3" a="1"/>
  <c r="D305" i="3" s="1"/>
  <c r="F297" i="2"/>
  <c r="P297" i="2" s="1"/>
  <c r="D297" i="2" a="1"/>
  <c r="D297" i="2" s="1"/>
  <c r="E479" i="2"/>
  <c r="F306" i="3" l="1"/>
  <c r="P306" i="3" s="1"/>
  <c r="D306" i="3" a="1"/>
  <c r="D306" i="3" s="1"/>
  <c r="G183" i="3"/>
  <c r="M182" i="3"/>
  <c r="R182" i="3"/>
  <c r="U182" i="3" s="1"/>
  <c r="H188" i="2"/>
  <c r="J188" i="2" s="1"/>
  <c r="T187" i="2"/>
  <c r="E480" i="2"/>
  <c r="E480" i="3"/>
  <c r="F298" i="2"/>
  <c r="P298" i="2" s="1"/>
  <c r="D298" i="2" a="1"/>
  <c r="D298" i="2" s="1"/>
  <c r="G189" i="2" l="1"/>
  <c r="M188" i="2"/>
  <c r="R188" i="2"/>
  <c r="T182" i="3"/>
  <c r="O188" i="2"/>
  <c r="T188" i="2" s="1"/>
  <c r="I188" i="2"/>
  <c r="S188" i="2" s="1"/>
  <c r="H183" i="3"/>
  <c r="E481" i="2"/>
  <c r="F307" i="3"/>
  <c r="P307" i="3" s="1"/>
  <c r="F299" i="2"/>
  <c r="P299" i="2" s="1"/>
  <c r="D299" i="2" a="1"/>
  <c r="D299" i="2" s="1"/>
  <c r="E481" i="3"/>
  <c r="O183" i="3" l="1"/>
  <c r="I183" i="3"/>
  <c r="S183" i="3" s="1"/>
  <c r="J183" i="3"/>
  <c r="E482" i="2"/>
  <c r="E482" i="3"/>
  <c r="U188" i="2"/>
  <c r="F300" i="2"/>
  <c r="P300" i="2" s="1"/>
  <c r="D307" i="3" a="1"/>
  <c r="D307" i="3" s="1"/>
  <c r="H189" i="2"/>
  <c r="D300" i="2" l="1" a="1"/>
  <c r="D300" i="2" s="1"/>
  <c r="O189" i="2"/>
  <c r="I189" i="2"/>
  <c r="S189" i="2" s="1"/>
  <c r="G184" i="3"/>
  <c r="M183" i="3"/>
  <c r="R183" i="3"/>
  <c r="U183" i="3" s="1"/>
  <c r="E483" i="2"/>
  <c r="J189" i="2"/>
  <c r="E483" i="3"/>
  <c r="F308" i="3"/>
  <c r="P308" i="3" s="1"/>
  <c r="D308" i="3" a="1"/>
  <c r="D308" i="3" s="1"/>
  <c r="M189" i="2" l="1"/>
  <c r="G190" i="2"/>
  <c r="R189" i="2"/>
  <c r="U189" i="2" s="1"/>
  <c r="T183" i="3"/>
  <c r="H184" i="3"/>
  <c r="D309" i="3" a="1"/>
  <c r="D309" i="3" s="1"/>
  <c r="F309" i="3"/>
  <c r="P309" i="3" s="1"/>
  <c r="E484" i="2"/>
  <c r="E484" i="3"/>
  <c r="F301" i="2"/>
  <c r="P301" i="2" s="1"/>
  <c r="O184" i="3" l="1"/>
  <c r="I184" i="3"/>
  <c r="S184" i="3" s="1"/>
  <c r="E485" i="2"/>
  <c r="J184" i="3"/>
  <c r="D301" i="2" a="1"/>
  <c r="D301" i="2" s="1"/>
  <c r="E485" i="3"/>
  <c r="H190" i="2"/>
  <c r="J190" i="2" s="1"/>
  <c r="F310" i="3"/>
  <c r="P310" i="3" s="1"/>
  <c r="D310" i="3" a="1"/>
  <c r="D310" i="3" s="1"/>
  <c r="T189" i="2"/>
  <c r="G191" i="2" l="1"/>
  <c r="M190" i="2"/>
  <c r="R190" i="2"/>
  <c r="U190" i="2" s="1"/>
  <c r="E486" i="3"/>
  <c r="G185" i="3"/>
  <c r="M184" i="3"/>
  <c r="R184" i="3"/>
  <c r="U184" i="3" s="1"/>
  <c r="F302" i="2"/>
  <c r="P302" i="2" s="1"/>
  <c r="O190" i="2"/>
  <c r="T190" i="2" s="1"/>
  <c r="I190" i="2"/>
  <c r="S190" i="2" s="1"/>
  <c r="F311" i="3"/>
  <c r="P311" i="3" s="1"/>
  <c r="D311" i="3" a="1"/>
  <c r="D311" i="3" s="1"/>
  <c r="E486" i="2"/>
  <c r="T184" i="3" l="1"/>
  <c r="H185" i="3"/>
  <c r="J185" i="3"/>
  <c r="R185" i="3" s="1"/>
  <c r="D302" i="2" a="1"/>
  <c r="D302" i="2" s="1"/>
  <c r="E487" i="3"/>
  <c r="E487" i="2"/>
  <c r="F312" i="3"/>
  <c r="P312" i="3" s="1"/>
  <c r="H191" i="2"/>
  <c r="J191" i="2" s="1"/>
  <c r="G192" i="2" l="1"/>
  <c r="M191" i="2"/>
  <c r="R191" i="2"/>
  <c r="U185" i="3"/>
  <c r="E488" i="3"/>
  <c r="E488" i="2"/>
  <c r="D303" i="2" a="1"/>
  <c r="D303" i="2" s="1"/>
  <c r="F303" i="2"/>
  <c r="P303" i="2" s="1"/>
  <c r="I185" i="3"/>
  <c r="S185" i="3" s="1"/>
  <c r="O185" i="3"/>
  <c r="T185" i="3" s="1"/>
  <c r="O191" i="2"/>
  <c r="T191" i="2" s="1"/>
  <c r="I191" i="2"/>
  <c r="S191" i="2" s="1"/>
  <c r="M185" i="3"/>
  <c r="G186" i="3"/>
  <c r="D312" i="3" a="1"/>
  <c r="D312" i="3" s="1"/>
  <c r="F304" i="2" l="1"/>
  <c r="P304" i="2" s="1"/>
  <c r="D304" i="2" a="1"/>
  <c r="D304" i="2" s="1"/>
  <c r="E489" i="2"/>
  <c r="E489" i="3"/>
  <c r="F313" i="3"/>
  <c r="P313" i="3" s="1"/>
  <c r="H186" i="3"/>
  <c r="U191" i="2"/>
  <c r="J192" i="2"/>
  <c r="R192" i="2" s="1"/>
  <c r="H192" i="2"/>
  <c r="O186" i="3" l="1"/>
  <c r="I186" i="3"/>
  <c r="S186" i="3" s="1"/>
  <c r="E490" i="3"/>
  <c r="D313" i="3" a="1"/>
  <c r="D313" i="3" s="1"/>
  <c r="J186" i="3"/>
  <c r="O192" i="2"/>
  <c r="T192" i="2" s="1"/>
  <c r="I192" i="2"/>
  <c r="S192" i="2" s="1"/>
  <c r="U192" i="2" s="1"/>
  <c r="E490" i="2"/>
  <c r="F305" i="2"/>
  <c r="P305" i="2" s="1"/>
  <c r="M192" i="2"/>
  <c r="G193" i="2"/>
  <c r="G187" i="3" l="1"/>
  <c r="M186" i="3"/>
  <c r="R186" i="3"/>
  <c r="U186" i="3" s="1"/>
  <c r="E491" i="3"/>
  <c r="H193" i="2"/>
  <c r="E491" i="2"/>
  <c r="F314" i="3"/>
  <c r="P314" i="3" s="1"/>
  <c r="T186" i="3"/>
  <c r="D305" i="2" a="1"/>
  <c r="D305" i="2" s="1"/>
  <c r="O193" i="2" l="1"/>
  <c r="I193" i="2"/>
  <c r="S193" i="2" s="1"/>
  <c r="E492" i="2"/>
  <c r="J193" i="2"/>
  <c r="E492" i="3"/>
  <c r="F306" i="2"/>
  <c r="P306" i="2" s="1"/>
  <c r="D314" i="3" a="1"/>
  <c r="D314" i="3" s="1"/>
  <c r="H187" i="3"/>
  <c r="G194" i="2" l="1"/>
  <c r="M193" i="2"/>
  <c r="R193" i="2"/>
  <c r="U193" i="2" s="1"/>
  <c r="F315" i="3"/>
  <c r="P315" i="3" s="1"/>
  <c r="E493" i="2"/>
  <c r="D306" i="2" a="1"/>
  <c r="D306" i="2" s="1"/>
  <c r="O187" i="3"/>
  <c r="I187" i="3"/>
  <c r="S187" i="3" s="1"/>
  <c r="E493" i="3"/>
  <c r="J187" i="3"/>
  <c r="T193" i="2"/>
  <c r="E494" i="2" l="1"/>
  <c r="D315" i="3" a="1"/>
  <c r="D315" i="3" s="1"/>
  <c r="F307" i="2"/>
  <c r="P307" i="2" s="1"/>
  <c r="M187" i="3"/>
  <c r="G188" i="3"/>
  <c r="R187" i="3"/>
  <c r="U187" i="3" s="1"/>
  <c r="E494" i="3"/>
  <c r="H194" i="2"/>
  <c r="F316" i="3" l="1"/>
  <c r="P316" i="3" s="1"/>
  <c r="E495" i="3"/>
  <c r="E495" i="2"/>
  <c r="O194" i="2"/>
  <c r="I194" i="2"/>
  <c r="S194" i="2" s="1"/>
  <c r="H188" i="3"/>
  <c r="D307" i="2" a="1"/>
  <c r="D307" i="2" s="1"/>
  <c r="J194" i="2"/>
  <c r="T187" i="3"/>
  <c r="O188" i="3" l="1"/>
  <c r="I188" i="3"/>
  <c r="S188" i="3" s="1"/>
  <c r="E496" i="2"/>
  <c r="J188" i="3"/>
  <c r="G195" i="2"/>
  <c r="M194" i="2"/>
  <c r="R194" i="2"/>
  <c r="U194" i="2" s="1"/>
  <c r="F308" i="2"/>
  <c r="P308" i="2" s="1"/>
  <c r="D316" i="3" a="1"/>
  <c r="D316" i="3" s="1"/>
  <c r="E496" i="3"/>
  <c r="F317" i="3" l="1"/>
  <c r="P317" i="3" s="1"/>
  <c r="D308" i="2" a="1"/>
  <c r="D308" i="2" s="1"/>
  <c r="H195" i="2"/>
  <c r="G189" i="3"/>
  <c r="M188" i="3"/>
  <c r="R188" i="3"/>
  <c r="U188" i="3" s="1"/>
  <c r="E497" i="2"/>
  <c r="E497" i="3"/>
  <c r="T194" i="2"/>
  <c r="O195" i="2" l="1"/>
  <c r="I195" i="2"/>
  <c r="S195" i="2" s="1"/>
  <c r="E498" i="2"/>
  <c r="J195" i="2"/>
  <c r="F309" i="2"/>
  <c r="P309" i="2" s="1"/>
  <c r="T188" i="3"/>
  <c r="H189" i="3"/>
  <c r="E498" i="3"/>
  <c r="D317" i="3" a="1"/>
  <c r="D317" i="3" s="1"/>
  <c r="O189" i="3" l="1"/>
  <c r="I189" i="3"/>
  <c r="S189" i="3" s="1"/>
  <c r="J189" i="3"/>
  <c r="G196" i="2"/>
  <c r="M195" i="2"/>
  <c r="R195" i="2"/>
  <c r="U195" i="2" s="1"/>
  <c r="F318" i="3"/>
  <c r="P318" i="3" s="1"/>
  <c r="D318" i="3" a="1"/>
  <c r="D318" i="3" s="1"/>
  <c r="E499" i="2"/>
  <c r="D309" i="2" a="1"/>
  <c r="D309" i="2" s="1"/>
  <c r="E499" i="3"/>
  <c r="F310" i="2" l="1"/>
  <c r="P310" i="2" s="1"/>
  <c r="F319" i="3"/>
  <c r="P319" i="3" s="1"/>
  <c r="H196" i="2"/>
  <c r="G190" i="3"/>
  <c r="M189" i="3"/>
  <c r="R189" i="3"/>
  <c r="U189" i="3" s="1"/>
  <c r="E500" i="2"/>
  <c r="T195" i="2"/>
  <c r="E500" i="3"/>
  <c r="E501" i="2" l="1"/>
  <c r="O196" i="2"/>
  <c r="I196" i="2"/>
  <c r="S196" i="2" s="1"/>
  <c r="T189" i="3"/>
  <c r="J196" i="2"/>
  <c r="H190" i="3"/>
  <c r="D319" i="3" a="1"/>
  <c r="D319" i="3" s="1"/>
  <c r="E501" i="3"/>
  <c r="D310" i="2" a="1"/>
  <c r="D310" i="2" s="1"/>
  <c r="O190" i="3" l="1"/>
  <c r="I190" i="3"/>
  <c r="S190" i="3" s="1"/>
  <c r="G197" i="2"/>
  <c r="M196" i="2"/>
  <c r="R196" i="2"/>
  <c r="U196" i="2" s="1"/>
  <c r="E502" i="2"/>
  <c r="F311" i="2"/>
  <c r="P311" i="2" s="1"/>
  <c r="F320" i="3"/>
  <c r="P320" i="3" s="1"/>
  <c r="J190" i="3"/>
  <c r="E502" i="3"/>
  <c r="H197" i="2" l="1"/>
  <c r="E503" i="2"/>
  <c r="E503" i="3"/>
  <c r="T196" i="2"/>
  <c r="G191" i="3"/>
  <c r="M190" i="3"/>
  <c r="R190" i="3"/>
  <c r="U190" i="3" s="1"/>
  <c r="D311" i="2" a="1"/>
  <c r="D311" i="2" s="1"/>
  <c r="D320" i="3" a="1"/>
  <c r="D320" i="3" s="1"/>
  <c r="T190" i="3"/>
  <c r="E504" i="3" l="1"/>
  <c r="H191" i="3"/>
  <c r="F321" i="3"/>
  <c r="P321" i="3" s="1"/>
  <c r="F312" i="2"/>
  <c r="P312" i="2" s="1"/>
  <c r="O197" i="2"/>
  <c r="I197" i="2"/>
  <c r="S197" i="2" s="1"/>
  <c r="E504" i="2"/>
  <c r="J197" i="2"/>
  <c r="O191" i="3" l="1"/>
  <c r="I191" i="3"/>
  <c r="S191" i="3" s="1"/>
  <c r="D312" i="2" a="1"/>
  <c r="D312" i="2" s="1"/>
  <c r="E505" i="2"/>
  <c r="G198" i="2"/>
  <c r="M197" i="2"/>
  <c r="R197" i="2"/>
  <c r="U197" i="2" s="1"/>
  <c r="E505" i="3"/>
  <c r="D321" i="3" a="1"/>
  <c r="D321" i="3" s="1"/>
  <c r="J191" i="3"/>
  <c r="E506" i="2" l="1"/>
  <c r="E506" i="3"/>
  <c r="F313" i="2"/>
  <c r="P313" i="2" s="1"/>
  <c r="D313" i="2" a="1"/>
  <c r="D313" i="2" s="1"/>
  <c r="H198" i="2"/>
  <c r="G192" i="3"/>
  <c r="M191" i="3"/>
  <c r="R191" i="3"/>
  <c r="U191" i="3" s="1"/>
  <c r="T191" i="3"/>
  <c r="F322" i="3"/>
  <c r="P322" i="3" s="1"/>
  <c r="D322" i="3" a="1"/>
  <c r="D322" i="3" s="1"/>
  <c r="T197" i="2"/>
  <c r="O198" i="2" l="1"/>
  <c r="I198" i="2"/>
  <c r="S198" i="2" s="1"/>
  <c r="H192" i="3"/>
  <c r="F314" i="2"/>
  <c r="P314" i="2" s="1"/>
  <c r="D314" i="2" a="1"/>
  <c r="D314" i="2" s="1"/>
  <c r="E507" i="3"/>
  <c r="J198" i="2"/>
  <c r="E507" i="2"/>
  <c r="F323" i="3"/>
  <c r="P323" i="3" s="1"/>
  <c r="D323" i="3" a="1"/>
  <c r="D323" i="3" s="1"/>
  <c r="E508" i="2" l="1"/>
  <c r="E508" i="3"/>
  <c r="O192" i="3"/>
  <c r="I192" i="3"/>
  <c r="S192" i="3" s="1"/>
  <c r="F315" i="2"/>
  <c r="P315" i="2" s="1"/>
  <c r="D315" i="2" a="1"/>
  <c r="D315" i="2" s="1"/>
  <c r="J192" i="3"/>
  <c r="D324" i="3" a="1"/>
  <c r="D324" i="3" s="1"/>
  <c r="F324" i="3"/>
  <c r="P324" i="3" s="1"/>
  <c r="G199" i="2"/>
  <c r="M198" i="2"/>
  <c r="R198" i="2"/>
  <c r="U198" i="2" s="1"/>
  <c r="F325" i="3" l="1"/>
  <c r="P325" i="3" s="1"/>
  <c r="D325" i="3" a="1"/>
  <c r="D325" i="3" s="1"/>
  <c r="G193" i="3"/>
  <c r="M192" i="3"/>
  <c r="R192" i="3"/>
  <c r="U192" i="3" s="1"/>
  <c r="E509" i="3"/>
  <c r="T192" i="3"/>
  <c r="T198" i="2"/>
  <c r="H199" i="2"/>
  <c r="J199" i="2" s="1"/>
  <c r="E509" i="2"/>
  <c r="F316" i="2"/>
  <c r="P316" i="2" s="1"/>
  <c r="M199" i="2" l="1"/>
  <c r="G200" i="2"/>
  <c r="R199" i="2"/>
  <c r="O199" i="2"/>
  <c r="T199" i="2" s="1"/>
  <c r="I199" i="2"/>
  <c r="S199" i="2" s="1"/>
  <c r="H193" i="3"/>
  <c r="E510" i="3"/>
  <c r="E510" i="2"/>
  <c r="F326" i="3"/>
  <c r="P326" i="3" s="1"/>
  <c r="D316" i="2" a="1"/>
  <c r="D316" i="2" s="1"/>
  <c r="I193" i="3" l="1"/>
  <c r="S193" i="3" s="1"/>
  <c r="O193" i="3"/>
  <c r="E511" i="2"/>
  <c r="J193" i="3"/>
  <c r="E511" i="3"/>
  <c r="U199" i="2"/>
  <c r="H200" i="2"/>
  <c r="F317" i="2"/>
  <c r="P317" i="2" s="1"/>
  <c r="D326" i="3" a="1"/>
  <c r="D326" i="3" s="1"/>
  <c r="O200" i="2" l="1"/>
  <c r="I200" i="2"/>
  <c r="S200" i="2" s="1"/>
  <c r="M193" i="3"/>
  <c r="G194" i="3"/>
  <c r="R193" i="3"/>
  <c r="U193" i="3" s="1"/>
  <c r="J200" i="2"/>
  <c r="E512" i="2"/>
  <c r="F327" i="3"/>
  <c r="P327" i="3" s="1"/>
  <c r="D317" i="2" a="1"/>
  <c r="D317" i="2" s="1"/>
  <c r="E512" i="3"/>
  <c r="F318" i="2" l="1"/>
  <c r="P318" i="2" s="1"/>
  <c r="D327" i="3" a="1"/>
  <c r="D327" i="3" s="1"/>
  <c r="G201" i="2"/>
  <c r="M200" i="2"/>
  <c r="R200" i="2"/>
  <c r="U200" i="2" s="1"/>
  <c r="H194" i="3"/>
  <c r="J194" i="3" s="1"/>
  <c r="E513" i="3"/>
  <c r="E513" i="2"/>
  <c r="T193" i="3"/>
  <c r="G195" i="3" l="1"/>
  <c r="M194" i="3"/>
  <c r="R194" i="3"/>
  <c r="H201" i="2"/>
  <c r="F328" i="3"/>
  <c r="P328" i="3" s="1"/>
  <c r="D328" i="3" a="1"/>
  <c r="D328" i="3" s="1"/>
  <c r="E514" i="3"/>
  <c r="T200" i="2"/>
  <c r="O194" i="3"/>
  <c r="I194" i="3"/>
  <c r="S194" i="3" s="1"/>
  <c r="E514" i="2"/>
  <c r="D318" i="2" a="1"/>
  <c r="D318" i="2" s="1"/>
  <c r="E515" i="3" l="1"/>
  <c r="O201" i="2"/>
  <c r="I201" i="2"/>
  <c r="S201" i="2" s="1"/>
  <c r="F319" i="2"/>
  <c r="P319" i="2" s="1"/>
  <c r="J201" i="2"/>
  <c r="U194" i="3"/>
  <c r="F329" i="3"/>
  <c r="P329" i="3" s="1"/>
  <c r="E515" i="2"/>
  <c r="T194" i="3"/>
  <c r="H195" i="3"/>
  <c r="J195" i="3" s="1"/>
  <c r="G196" i="3" l="1"/>
  <c r="M195" i="3"/>
  <c r="R195" i="3"/>
  <c r="D329" i="3" a="1"/>
  <c r="D329" i="3" s="1"/>
  <c r="G202" i="2"/>
  <c r="M201" i="2"/>
  <c r="R201" i="2"/>
  <c r="U201" i="2" s="1"/>
  <c r="D319" i="2" a="1"/>
  <c r="D319" i="2" s="1"/>
  <c r="E516" i="2"/>
  <c r="O195" i="3"/>
  <c r="I195" i="3"/>
  <c r="S195" i="3" s="1"/>
  <c r="E516" i="3"/>
  <c r="E517" i="2" l="1"/>
  <c r="T201" i="2"/>
  <c r="H202" i="2"/>
  <c r="J202" i="2" s="1"/>
  <c r="F330" i="3"/>
  <c r="P330" i="3" s="1"/>
  <c r="D330" i="3" a="1"/>
  <c r="D330" i="3" s="1"/>
  <c r="U195" i="3"/>
  <c r="F320" i="2"/>
  <c r="P320" i="2" s="1"/>
  <c r="E517" i="3"/>
  <c r="T195" i="3"/>
  <c r="H196" i="3"/>
  <c r="J196" i="3" s="1"/>
  <c r="G197" i="3" l="1"/>
  <c r="M196" i="3"/>
  <c r="R196" i="3"/>
  <c r="G203" i="2"/>
  <c r="M202" i="2"/>
  <c r="R202" i="2"/>
  <c r="D320" i="2" a="1"/>
  <c r="D320" i="2" s="1"/>
  <c r="F331" i="3"/>
  <c r="P331" i="3" s="1"/>
  <c r="O202" i="2"/>
  <c r="T202" i="2" s="1"/>
  <c r="I202" i="2"/>
  <c r="S202" i="2" s="1"/>
  <c r="O196" i="3"/>
  <c r="T196" i="3" s="1"/>
  <c r="I196" i="3"/>
  <c r="S196" i="3" s="1"/>
  <c r="E518" i="3"/>
  <c r="E518" i="2"/>
  <c r="U202" i="2" l="1"/>
  <c r="H203" i="2"/>
  <c r="D331" i="3" a="1"/>
  <c r="D331" i="3" s="1"/>
  <c r="E519" i="3"/>
  <c r="U196" i="3"/>
  <c r="F321" i="2"/>
  <c r="P321" i="2" s="1"/>
  <c r="E519" i="2"/>
  <c r="H197" i="3"/>
  <c r="J197" i="3" s="1"/>
  <c r="M197" i="3" l="1"/>
  <c r="G198" i="3"/>
  <c r="R197" i="3"/>
  <c r="E520" i="2"/>
  <c r="D321" i="2" a="1"/>
  <c r="D321" i="2" s="1"/>
  <c r="O203" i="2"/>
  <c r="I203" i="2"/>
  <c r="S203" i="2" s="1"/>
  <c r="F332" i="3"/>
  <c r="P332" i="3" s="1"/>
  <c r="D332" i="3" a="1"/>
  <c r="D332" i="3" s="1"/>
  <c r="J203" i="2"/>
  <c r="E520" i="3"/>
  <c r="I197" i="3"/>
  <c r="S197" i="3" s="1"/>
  <c r="O197" i="3"/>
  <c r="T197" i="3" s="1"/>
  <c r="F333" i="3" l="1"/>
  <c r="P333" i="3" s="1"/>
  <c r="E521" i="2"/>
  <c r="F322" i="2"/>
  <c r="P322" i="2" s="1"/>
  <c r="U197" i="3"/>
  <c r="E521" i="3"/>
  <c r="J198" i="3"/>
  <c r="H198" i="3"/>
  <c r="G204" i="2"/>
  <c r="M203" i="2"/>
  <c r="R203" i="2"/>
  <c r="U203" i="2" s="1"/>
  <c r="G199" i="3" l="1"/>
  <c r="M198" i="3"/>
  <c r="E522" i="3"/>
  <c r="D322" i="2" a="1"/>
  <c r="D322" i="2" s="1"/>
  <c r="T203" i="2"/>
  <c r="H204" i="2"/>
  <c r="J204" i="2" s="1"/>
  <c r="E522" i="2"/>
  <c r="R198" i="3"/>
  <c r="O198" i="3"/>
  <c r="T198" i="3" s="1"/>
  <c r="I198" i="3"/>
  <c r="S198" i="3" s="1"/>
  <c r="D333" i="3" a="1"/>
  <c r="D333" i="3" s="1"/>
  <c r="M204" i="2" l="1"/>
  <c r="G205" i="2"/>
  <c r="R204" i="2"/>
  <c r="F323" i="2"/>
  <c r="P323" i="2" s="1"/>
  <c r="D323" i="2" a="1"/>
  <c r="D323" i="2" s="1"/>
  <c r="E523" i="2"/>
  <c r="F334" i="3"/>
  <c r="P334" i="3" s="1"/>
  <c r="D334" i="3" a="1"/>
  <c r="D334" i="3" s="1"/>
  <c r="E523" i="3"/>
  <c r="U198" i="3"/>
  <c r="O204" i="2"/>
  <c r="T204" i="2" s="1"/>
  <c r="I204" i="2"/>
  <c r="S204" i="2" s="1"/>
  <c r="H199" i="3"/>
  <c r="E524" i="2" l="1"/>
  <c r="F324" i="2"/>
  <c r="P324" i="2" s="1"/>
  <c r="F335" i="3"/>
  <c r="P335" i="3" s="1"/>
  <c r="U204" i="2"/>
  <c r="H205" i="2"/>
  <c r="J205" i="2" s="1"/>
  <c r="O199" i="3"/>
  <c r="I199" i="3"/>
  <c r="S199" i="3" s="1"/>
  <c r="J199" i="3"/>
  <c r="E524" i="3"/>
  <c r="G206" i="2" l="1"/>
  <c r="M205" i="2"/>
  <c r="R205" i="2"/>
  <c r="D335" i="3" a="1"/>
  <c r="D335" i="3" s="1"/>
  <c r="D324" i="2" a="1"/>
  <c r="D324" i="2" s="1"/>
  <c r="T199" i="3"/>
  <c r="O205" i="2"/>
  <c r="T205" i="2" s="1"/>
  <c r="I205" i="2"/>
  <c r="S205" i="2" s="1"/>
  <c r="E525" i="3"/>
  <c r="G200" i="3"/>
  <c r="M199" i="3"/>
  <c r="R199" i="3"/>
  <c r="U199" i="3" s="1"/>
  <c r="E525" i="2"/>
  <c r="H200" i="3" l="1"/>
  <c r="F325" i="2"/>
  <c r="P325" i="2" s="1"/>
  <c r="D325" i="2" a="1"/>
  <c r="D325" i="2" s="1"/>
  <c r="F336" i="3"/>
  <c r="P336" i="3" s="1"/>
  <c r="U205" i="2"/>
  <c r="E526" i="3"/>
  <c r="E526" i="2"/>
  <c r="H206" i="2"/>
  <c r="J206" i="2" s="1"/>
  <c r="G207" i="2" l="1"/>
  <c r="M206" i="2"/>
  <c r="R206" i="2"/>
  <c r="E527" i="2"/>
  <c r="D336" i="3" a="1"/>
  <c r="D336" i="3" s="1"/>
  <c r="F326" i="2"/>
  <c r="P326" i="2" s="1"/>
  <c r="E527" i="3"/>
  <c r="O200" i="3"/>
  <c r="I200" i="3"/>
  <c r="S200" i="3" s="1"/>
  <c r="O206" i="2"/>
  <c r="T206" i="2" s="1"/>
  <c r="I206" i="2"/>
  <c r="S206" i="2" s="1"/>
  <c r="J200" i="3"/>
  <c r="E528" i="2" l="1"/>
  <c r="F337" i="3"/>
  <c r="P337" i="3" s="1"/>
  <c r="E528" i="3"/>
  <c r="G201" i="3"/>
  <c r="M200" i="3"/>
  <c r="R200" i="3"/>
  <c r="U200" i="3" s="1"/>
  <c r="U206" i="2"/>
  <c r="D326" i="2" a="1"/>
  <c r="D326" i="2" s="1"/>
  <c r="H207" i="2"/>
  <c r="D337" i="3" l="1" a="1"/>
  <c r="D337" i="3" s="1"/>
  <c r="H201" i="3"/>
  <c r="O207" i="2"/>
  <c r="I207" i="2"/>
  <c r="S207" i="2" s="1"/>
  <c r="J207" i="2"/>
  <c r="E529" i="3"/>
  <c r="T200" i="3"/>
  <c r="E529" i="2"/>
  <c r="F327" i="2"/>
  <c r="P327" i="2" s="1"/>
  <c r="E530" i="3" l="1"/>
  <c r="O201" i="3"/>
  <c r="I201" i="3"/>
  <c r="S201" i="3" s="1"/>
  <c r="E530" i="2"/>
  <c r="G208" i="2"/>
  <c r="M207" i="2"/>
  <c r="R207" i="2"/>
  <c r="U207" i="2" s="1"/>
  <c r="D327" i="2" a="1"/>
  <c r="D327" i="2" s="1"/>
  <c r="J201" i="3"/>
  <c r="F338" i="3"/>
  <c r="P338" i="3" s="1"/>
  <c r="H208" i="2" l="1"/>
  <c r="E531" i="2"/>
  <c r="D338" i="3" a="1"/>
  <c r="D338" i="3" s="1"/>
  <c r="E531" i="3"/>
  <c r="G202" i="3"/>
  <c r="M201" i="3"/>
  <c r="R201" i="3"/>
  <c r="U201" i="3" s="1"/>
  <c r="F328" i="2"/>
  <c r="P328" i="2" s="1"/>
  <c r="T207" i="2"/>
  <c r="H202" i="3" l="1"/>
  <c r="J202" i="3" s="1"/>
  <c r="E532" i="2"/>
  <c r="E532" i="3"/>
  <c r="D328" i="2" a="1"/>
  <c r="D328" i="2" s="1"/>
  <c r="O208" i="2"/>
  <c r="I208" i="2"/>
  <c r="S208" i="2" s="1"/>
  <c r="D339" i="3" a="1"/>
  <c r="D339" i="3" s="1"/>
  <c r="F339" i="3"/>
  <c r="P339" i="3" s="1"/>
  <c r="J208" i="2"/>
  <c r="T201" i="3"/>
  <c r="G203" i="3" l="1"/>
  <c r="M202" i="3"/>
  <c r="R202" i="3"/>
  <c r="F329" i="2"/>
  <c r="P329" i="2" s="1"/>
  <c r="E533" i="3"/>
  <c r="T208" i="2"/>
  <c r="E533" i="2"/>
  <c r="G209" i="2"/>
  <c r="M208" i="2"/>
  <c r="R208" i="2"/>
  <c r="U208" i="2" s="1"/>
  <c r="F340" i="3"/>
  <c r="P340" i="3" s="1"/>
  <c r="D340" i="3" a="1"/>
  <c r="D340" i="3" s="1"/>
  <c r="I202" i="3"/>
  <c r="S202" i="3" s="1"/>
  <c r="O202" i="3"/>
  <c r="T202" i="3" s="1"/>
  <c r="E534" i="3" l="1"/>
  <c r="F341" i="3"/>
  <c r="P341" i="3" s="1"/>
  <c r="D341" i="3" a="1"/>
  <c r="D341" i="3" s="1"/>
  <c r="D329" i="2" a="1"/>
  <c r="D329" i="2" s="1"/>
  <c r="E534" i="2"/>
  <c r="U202" i="3"/>
  <c r="H209" i="2"/>
  <c r="H203" i="3"/>
  <c r="F342" i="3" l="1"/>
  <c r="P342" i="3" s="1"/>
  <c r="D342" i="3" a="1"/>
  <c r="D342" i="3" s="1"/>
  <c r="O209" i="2"/>
  <c r="I209" i="2"/>
  <c r="S209" i="2" s="1"/>
  <c r="E535" i="2"/>
  <c r="J209" i="2"/>
  <c r="O203" i="3"/>
  <c r="I203" i="3"/>
  <c r="S203" i="3" s="1"/>
  <c r="J203" i="3"/>
  <c r="F330" i="2"/>
  <c r="P330" i="2" s="1"/>
  <c r="E535" i="3"/>
  <c r="E536" i="2" l="1"/>
  <c r="G210" i="2"/>
  <c r="M209" i="2"/>
  <c r="R209" i="2"/>
  <c r="U209" i="2" s="1"/>
  <c r="E536" i="3"/>
  <c r="D343" i="3" a="1"/>
  <c r="D343" i="3" s="1"/>
  <c r="F343" i="3"/>
  <c r="P343" i="3" s="1"/>
  <c r="G204" i="3"/>
  <c r="M203" i="3"/>
  <c r="R203" i="3"/>
  <c r="U203" i="3" s="1"/>
  <c r="D330" i="2" a="1"/>
  <c r="D330" i="2" s="1"/>
  <c r="E537" i="3" l="1"/>
  <c r="H210" i="2"/>
  <c r="F344" i="3"/>
  <c r="P344" i="3" s="1"/>
  <c r="T203" i="3"/>
  <c r="T209" i="2"/>
  <c r="F331" i="2"/>
  <c r="P331" i="2" s="1"/>
  <c r="H204" i="3"/>
  <c r="E537" i="2"/>
  <c r="O210" i="2" l="1"/>
  <c r="I210" i="2"/>
  <c r="S210" i="2" s="1"/>
  <c r="D331" i="2" a="1"/>
  <c r="D331" i="2" s="1"/>
  <c r="D344" i="3" a="1"/>
  <c r="D344" i="3" s="1"/>
  <c r="J210" i="2"/>
  <c r="O204" i="3"/>
  <c r="I204" i="3"/>
  <c r="S204" i="3" s="1"/>
  <c r="E538" i="2"/>
  <c r="J204" i="3"/>
  <c r="E538" i="3"/>
  <c r="M204" i="3" l="1"/>
  <c r="G205" i="3"/>
  <c r="R204" i="3"/>
  <c r="U204" i="3" s="1"/>
  <c r="F345" i="3"/>
  <c r="P345" i="3" s="1"/>
  <c r="F332" i="2"/>
  <c r="P332" i="2" s="1"/>
  <c r="E539" i="3"/>
  <c r="E539" i="2"/>
  <c r="G211" i="2"/>
  <c r="M210" i="2"/>
  <c r="R210" i="2"/>
  <c r="U210" i="2" s="1"/>
  <c r="T210" i="2"/>
  <c r="E540" i="3" l="1"/>
  <c r="D332" i="2" a="1"/>
  <c r="D332" i="2" s="1"/>
  <c r="D345" i="3" a="1"/>
  <c r="D345" i="3" s="1"/>
  <c r="H205" i="3"/>
  <c r="E540" i="2"/>
  <c r="J211" i="2"/>
  <c r="H211" i="2"/>
  <c r="T204" i="3"/>
  <c r="E541" i="2" l="1"/>
  <c r="M211" i="2"/>
  <c r="G212" i="2"/>
  <c r="O205" i="3"/>
  <c r="I205" i="3"/>
  <c r="S205" i="3" s="1"/>
  <c r="F333" i="2"/>
  <c r="P333" i="2" s="1"/>
  <c r="J205" i="3"/>
  <c r="R211" i="2"/>
  <c r="U211" i="2" s="1"/>
  <c r="E541" i="3"/>
  <c r="F346" i="3"/>
  <c r="P346" i="3" s="1"/>
  <c r="O211" i="2"/>
  <c r="I211" i="2"/>
  <c r="S211" i="2" s="1"/>
  <c r="G206" i="3" l="1"/>
  <c r="M205" i="3"/>
  <c r="R205" i="3"/>
  <c r="U205" i="3" s="1"/>
  <c r="T211" i="2"/>
  <c r="D333" i="2" a="1"/>
  <c r="D333" i="2" s="1"/>
  <c r="T205" i="3"/>
  <c r="D346" i="3" a="1"/>
  <c r="D346" i="3" s="1"/>
  <c r="H212" i="2"/>
  <c r="J212" i="2" s="1"/>
  <c r="E542" i="3"/>
  <c r="E542" i="2"/>
  <c r="G213" i="2" l="1"/>
  <c r="M212" i="2"/>
  <c r="R212" i="2"/>
  <c r="F334" i="2"/>
  <c r="P334" i="2" s="1"/>
  <c r="D334" i="2" a="1"/>
  <c r="D334" i="2" s="1"/>
  <c r="O212" i="2"/>
  <c r="T212" i="2" s="1"/>
  <c r="I212" i="2"/>
  <c r="S212" i="2" s="1"/>
  <c r="E543" i="2"/>
  <c r="F347" i="3"/>
  <c r="P347" i="3" s="1"/>
  <c r="E543" i="3"/>
  <c r="H206" i="3"/>
  <c r="D347" i="3" l="1" a="1"/>
  <c r="D347" i="3" s="1"/>
  <c r="F335" i="2"/>
  <c r="P335" i="2" s="1"/>
  <c r="E544" i="2"/>
  <c r="U212" i="2"/>
  <c r="E544" i="3"/>
  <c r="O206" i="3"/>
  <c r="I206" i="3"/>
  <c r="S206" i="3" s="1"/>
  <c r="J206" i="3"/>
  <c r="H213" i="2"/>
  <c r="E545" i="3" l="1"/>
  <c r="O213" i="2"/>
  <c r="I213" i="2"/>
  <c r="S213" i="2" s="1"/>
  <c r="J213" i="2"/>
  <c r="D335" i="2" a="1"/>
  <c r="D335" i="2" s="1"/>
  <c r="E545" i="2"/>
  <c r="G207" i="3"/>
  <c r="M206" i="3"/>
  <c r="R206" i="3"/>
  <c r="U206" i="3" s="1"/>
  <c r="F348" i="3"/>
  <c r="P348" i="3" s="1"/>
  <c r="F336" i="2" l="1"/>
  <c r="P336" i="2" s="1"/>
  <c r="H207" i="3"/>
  <c r="J207" i="3" s="1"/>
  <c r="G214" i="2"/>
  <c r="M213" i="2"/>
  <c r="R213" i="2"/>
  <c r="U213" i="2" s="1"/>
  <c r="E546" i="3"/>
  <c r="E546" i="2"/>
  <c r="D348" i="3" a="1"/>
  <c r="D348" i="3" s="1"/>
  <c r="T206" i="3"/>
  <c r="G208" i="3" l="1"/>
  <c r="M207" i="3"/>
  <c r="R207" i="3"/>
  <c r="F349" i="3"/>
  <c r="P349" i="3" s="1"/>
  <c r="D349" i="3" a="1"/>
  <c r="D349" i="3" s="1"/>
  <c r="E547" i="3"/>
  <c r="O207" i="3"/>
  <c r="T207" i="3" s="1"/>
  <c r="I207" i="3"/>
  <c r="S207" i="3" s="1"/>
  <c r="H214" i="2"/>
  <c r="J214" i="2" s="1"/>
  <c r="T213" i="2"/>
  <c r="E547" i="2"/>
  <c r="D336" i="2" a="1"/>
  <c r="D336" i="2" s="1"/>
  <c r="G215" i="2" l="1"/>
  <c r="M214" i="2"/>
  <c r="R214" i="2"/>
  <c r="F350" i="3"/>
  <c r="P350" i="3" s="1"/>
  <c r="D350" i="3" a="1"/>
  <c r="D350" i="3" s="1"/>
  <c r="O214" i="2"/>
  <c r="T214" i="2" s="1"/>
  <c r="I214" i="2"/>
  <c r="S214" i="2" s="1"/>
  <c r="E548" i="3"/>
  <c r="U207" i="3"/>
  <c r="F337" i="2"/>
  <c r="P337" i="2" s="1"/>
  <c r="E548" i="2"/>
  <c r="H208" i="3"/>
  <c r="J208" i="3" s="1"/>
  <c r="G209" i="3" l="1"/>
  <c r="M208" i="3"/>
  <c r="R208" i="3"/>
  <c r="U208" i="3" s="1"/>
  <c r="F351" i="3"/>
  <c r="P351" i="3" s="1"/>
  <c r="D351" i="3" a="1"/>
  <c r="D351" i="3" s="1"/>
  <c r="U214" i="2"/>
  <c r="E549" i="3"/>
  <c r="E549" i="2"/>
  <c r="O208" i="3"/>
  <c r="I208" i="3"/>
  <c r="S208" i="3" s="1"/>
  <c r="D337" i="2" a="1"/>
  <c r="D337" i="2" s="1"/>
  <c r="H215" i="2"/>
  <c r="F352" i="3" l="1"/>
  <c r="P352" i="3" s="1"/>
  <c r="O215" i="2"/>
  <c r="I215" i="2"/>
  <c r="S215" i="2" s="1"/>
  <c r="E550" i="2"/>
  <c r="E550" i="3"/>
  <c r="J215" i="2"/>
  <c r="D338" i="2" a="1"/>
  <c r="D338" i="2" s="1"/>
  <c r="F338" i="2"/>
  <c r="P338" i="2" s="1"/>
  <c r="T208" i="3"/>
  <c r="H209" i="3"/>
  <c r="F339" i="2" l="1"/>
  <c r="P339" i="2" s="1"/>
  <c r="D339" i="2" a="1"/>
  <c r="D339" i="2" s="1"/>
  <c r="E551" i="2"/>
  <c r="I209" i="3"/>
  <c r="S209" i="3" s="1"/>
  <c r="O209" i="3"/>
  <c r="G216" i="2"/>
  <c r="M215" i="2"/>
  <c r="R215" i="2"/>
  <c r="U215" i="2" s="1"/>
  <c r="E551" i="3"/>
  <c r="J209" i="3"/>
  <c r="D352" i="3" a="1"/>
  <c r="D352" i="3" s="1"/>
  <c r="T215" i="2" l="1"/>
  <c r="E552" i="2"/>
  <c r="F353" i="3"/>
  <c r="P353" i="3" s="1"/>
  <c r="M209" i="3"/>
  <c r="G210" i="3"/>
  <c r="R209" i="3"/>
  <c r="U209" i="3" s="1"/>
  <c r="H216" i="2"/>
  <c r="J216" i="2" s="1"/>
  <c r="F340" i="2"/>
  <c r="P340" i="2" s="1"/>
  <c r="E552" i="3"/>
  <c r="M216" i="2" l="1"/>
  <c r="G217" i="2"/>
  <c r="R216" i="2"/>
  <c r="E553" i="3"/>
  <c r="D353" i="3" a="1"/>
  <c r="D353" i="3" s="1"/>
  <c r="E553" i="2"/>
  <c r="O216" i="2"/>
  <c r="T216" i="2" s="1"/>
  <c r="I216" i="2"/>
  <c r="S216" i="2" s="1"/>
  <c r="H210" i="3"/>
  <c r="T209" i="3"/>
  <c r="D340" i="2" a="1"/>
  <c r="D340" i="2" s="1"/>
  <c r="E554" i="3" l="1"/>
  <c r="F354" i="3"/>
  <c r="P354" i="3" s="1"/>
  <c r="D354" i="3" a="1"/>
  <c r="D354" i="3" s="1"/>
  <c r="U216" i="2"/>
  <c r="F341" i="2"/>
  <c r="P341" i="2" s="1"/>
  <c r="O210" i="3"/>
  <c r="I210" i="3"/>
  <c r="S210" i="3" s="1"/>
  <c r="H217" i="2"/>
  <c r="E554" i="2"/>
  <c r="J210" i="3"/>
  <c r="O217" i="2" l="1"/>
  <c r="I217" i="2"/>
  <c r="S217" i="2" s="1"/>
  <c r="G211" i="3"/>
  <c r="M210" i="3"/>
  <c r="R210" i="3"/>
  <c r="U210" i="3" s="1"/>
  <c r="T210" i="3"/>
  <c r="E555" i="3"/>
  <c r="F355" i="3"/>
  <c r="P355" i="3" s="1"/>
  <c r="D355" i="3" a="1"/>
  <c r="D355" i="3" s="1"/>
  <c r="J217" i="2"/>
  <c r="D341" i="2" a="1"/>
  <c r="D341" i="2" s="1"/>
  <c r="E555" i="2"/>
  <c r="F356" i="3" l="1"/>
  <c r="P356" i="3" s="1"/>
  <c r="D356" i="3" a="1"/>
  <c r="D356" i="3" s="1"/>
  <c r="G218" i="2"/>
  <c r="M217" i="2"/>
  <c r="R217" i="2"/>
  <c r="U217" i="2" s="1"/>
  <c r="H211" i="3"/>
  <c r="J211" i="3" s="1"/>
  <c r="E556" i="3"/>
  <c r="E556" i="2"/>
  <c r="F342" i="2"/>
  <c r="P342" i="2" s="1"/>
  <c r="D342" i="2" a="1"/>
  <c r="D342" i="2" s="1"/>
  <c r="G212" i="3" l="1"/>
  <c r="M211" i="3"/>
  <c r="R211" i="3"/>
  <c r="F343" i="2"/>
  <c r="P343" i="2" s="1"/>
  <c r="E557" i="3"/>
  <c r="T217" i="2"/>
  <c r="H218" i="2"/>
  <c r="J218" i="2" s="1"/>
  <c r="E557" i="2"/>
  <c r="F357" i="3"/>
  <c r="P357" i="3" s="1"/>
  <c r="O211" i="3"/>
  <c r="T211" i="3" s="1"/>
  <c r="I211" i="3"/>
  <c r="S211" i="3" s="1"/>
  <c r="G219" i="2" l="1"/>
  <c r="M218" i="2"/>
  <c r="R218" i="2"/>
  <c r="E558" i="3"/>
  <c r="D343" i="2" a="1"/>
  <c r="D343" i="2" s="1"/>
  <c r="U211" i="3"/>
  <c r="O218" i="2"/>
  <c r="T218" i="2" s="1"/>
  <c r="I218" i="2"/>
  <c r="S218" i="2" s="1"/>
  <c r="D357" i="3" a="1"/>
  <c r="D357" i="3" s="1"/>
  <c r="E558" i="2"/>
  <c r="H212" i="3"/>
  <c r="E559" i="2" l="1"/>
  <c r="F358" i="3"/>
  <c r="P358" i="3" s="1"/>
  <c r="E559" i="3"/>
  <c r="U218" i="2"/>
  <c r="F344" i="2"/>
  <c r="P344" i="2" s="1"/>
  <c r="O212" i="3"/>
  <c r="I212" i="3"/>
  <c r="S212" i="3" s="1"/>
  <c r="J212" i="3"/>
  <c r="H219" i="2"/>
  <c r="D358" i="3" l="1" a="1"/>
  <c r="D358" i="3" s="1"/>
  <c r="O219" i="2"/>
  <c r="I219" i="2"/>
  <c r="S219" i="2" s="1"/>
  <c r="J219" i="2"/>
  <c r="D344" i="2" a="1"/>
  <c r="D344" i="2" s="1"/>
  <c r="G213" i="3"/>
  <c r="M212" i="3"/>
  <c r="R212" i="3"/>
  <c r="U212" i="3" s="1"/>
  <c r="E560" i="2"/>
  <c r="E560" i="3"/>
  <c r="F345" i="2" l="1"/>
  <c r="P345" i="2" s="1"/>
  <c r="D345" i="2" a="1"/>
  <c r="D345" i="2" s="1"/>
  <c r="E561" i="2"/>
  <c r="G220" i="2"/>
  <c r="M219" i="2"/>
  <c r="R219" i="2"/>
  <c r="U219" i="2" s="1"/>
  <c r="H213" i="3"/>
  <c r="F359" i="3"/>
  <c r="P359" i="3" s="1"/>
  <c r="E561" i="3"/>
  <c r="T212" i="3"/>
  <c r="O213" i="3" l="1"/>
  <c r="I213" i="3"/>
  <c r="S213" i="3" s="1"/>
  <c r="T219" i="2"/>
  <c r="H220" i="2"/>
  <c r="J213" i="3"/>
  <c r="E562" i="2"/>
  <c r="E562" i="3"/>
  <c r="F346" i="2"/>
  <c r="P346" i="2" s="1"/>
  <c r="D359" i="3" a="1"/>
  <c r="D359" i="3" s="1"/>
  <c r="O220" i="2" l="1"/>
  <c r="I220" i="2"/>
  <c r="S220" i="2" s="1"/>
  <c r="F360" i="3"/>
  <c r="P360" i="3" s="1"/>
  <c r="D360" i="3" a="1"/>
  <c r="D360" i="3" s="1"/>
  <c r="J220" i="2"/>
  <c r="E563" i="2"/>
  <c r="D346" i="2" a="1"/>
  <c r="D346" i="2" s="1"/>
  <c r="M213" i="3"/>
  <c r="G214" i="3"/>
  <c r="R213" i="3"/>
  <c r="U213" i="3" s="1"/>
  <c r="E563" i="3"/>
  <c r="H214" i="3" l="1"/>
  <c r="J214" i="3" s="1"/>
  <c r="F347" i="2"/>
  <c r="P347" i="2" s="1"/>
  <c r="G221" i="2"/>
  <c r="M220" i="2"/>
  <c r="R220" i="2"/>
  <c r="U220" i="2" s="1"/>
  <c r="F361" i="3"/>
  <c r="P361" i="3" s="1"/>
  <c r="E564" i="3"/>
  <c r="E564" i="2"/>
  <c r="T213" i="3"/>
  <c r="G215" i="3" l="1"/>
  <c r="M214" i="3"/>
  <c r="R214" i="3"/>
  <c r="E565" i="3"/>
  <c r="D347" i="2" a="1"/>
  <c r="D347" i="2" s="1"/>
  <c r="T220" i="2"/>
  <c r="E565" i="2"/>
  <c r="D361" i="3" a="1"/>
  <c r="D361" i="3" s="1"/>
  <c r="H221" i="2"/>
  <c r="J221" i="2"/>
  <c r="R221" i="2"/>
  <c r="O214" i="3"/>
  <c r="T214" i="3" s="1"/>
  <c r="I214" i="3"/>
  <c r="S214" i="3" s="1"/>
  <c r="E566" i="2" l="1"/>
  <c r="F348" i="2"/>
  <c r="P348" i="2" s="1"/>
  <c r="D348" i="2" a="1"/>
  <c r="D348" i="2" s="1"/>
  <c r="E566" i="3"/>
  <c r="U214" i="3"/>
  <c r="F362" i="3"/>
  <c r="P362" i="3" s="1"/>
  <c r="U221" i="2"/>
  <c r="G222" i="2"/>
  <c r="M221" i="2"/>
  <c r="O221" i="2"/>
  <c r="T221" i="2" s="1"/>
  <c r="I221" i="2"/>
  <c r="S221" i="2" s="1"/>
  <c r="H215" i="3"/>
  <c r="J215" i="3" s="1"/>
  <c r="G216" i="3" l="1"/>
  <c r="M215" i="3"/>
  <c r="R215" i="3"/>
  <c r="F349" i="2"/>
  <c r="P349" i="2" s="1"/>
  <c r="D349" i="2" a="1"/>
  <c r="D349" i="2" s="1"/>
  <c r="E567" i="3"/>
  <c r="O215" i="3"/>
  <c r="T215" i="3" s="1"/>
  <c r="I215" i="3"/>
  <c r="S215" i="3" s="1"/>
  <c r="D362" i="3" a="1"/>
  <c r="D362" i="3" s="1"/>
  <c r="J222" i="2"/>
  <c r="H222" i="2"/>
  <c r="E567" i="2"/>
  <c r="F363" i="3" l="1"/>
  <c r="P363" i="3" s="1"/>
  <c r="F350" i="2"/>
  <c r="P350" i="2" s="1"/>
  <c r="D350" i="2" a="1"/>
  <c r="D350" i="2" s="1"/>
  <c r="G223" i="2"/>
  <c r="M222" i="2"/>
  <c r="U215" i="3"/>
  <c r="E568" i="3"/>
  <c r="E568" i="2"/>
  <c r="R222" i="2"/>
  <c r="O222" i="2"/>
  <c r="T222" i="2" s="1"/>
  <c r="I222" i="2"/>
  <c r="S222" i="2" s="1"/>
  <c r="H216" i="3"/>
  <c r="J216" i="3" s="1"/>
  <c r="G217" i="3" l="1"/>
  <c r="M216" i="3"/>
  <c r="R216" i="3"/>
  <c r="H223" i="2"/>
  <c r="F351" i="2"/>
  <c r="P351" i="2" s="1"/>
  <c r="D351" i="2" a="1"/>
  <c r="D351" i="2" s="1"/>
  <c r="E569" i="3"/>
  <c r="U222" i="2"/>
  <c r="O216" i="3"/>
  <c r="I216" i="3"/>
  <c r="S216" i="3" s="1"/>
  <c r="E569" i="2"/>
  <c r="D363" i="3" a="1"/>
  <c r="D363" i="3" s="1"/>
  <c r="O223" i="2" l="1"/>
  <c r="I223" i="2"/>
  <c r="S223" i="2" s="1"/>
  <c r="J223" i="2"/>
  <c r="F352" i="2"/>
  <c r="P352" i="2" s="1"/>
  <c r="D352" i="2" a="1"/>
  <c r="D352" i="2" s="1"/>
  <c r="U216" i="3"/>
  <c r="F364" i="3"/>
  <c r="P364" i="3" s="1"/>
  <c r="E570" i="3"/>
  <c r="E570" i="2"/>
  <c r="T216" i="3"/>
  <c r="H217" i="3"/>
  <c r="F353" i="2" l="1"/>
  <c r="P353" i="2" s="1"/>
  <c r="E571" i="2"/>
  <c r="D364" i="3" a="1"/>
  <c r="D364" i="3" s="1"/>
  <c r="M223" i="2"/>
  <c r="G224" i="2"/>
  <c r="R223" i="2"/>
  <c r="U223" i="2" s="1"/>
  <c r="E571" i="3"/>
  <c r="O217" i="3"/>
  <c r="I217" i="3"/>
  <c r="S217" i="3" s="1"/>
  <c r="J217" i="3"/>
  <c r="E572" i="2" l="1"/>
  <c r="H224" i="2"/>
  <c r="T223" i="2"/>
  <c r="M217" i="3"/>
  <c r="G218" i="3"/>
  <c r="R217" i="3"/>
  <c r="U217" i="3" s="1"/>
  <c r="E572" i="3"/>
  <c r="F365" i="3"/>
  <c r="P365" i="3" s="1"/>
  <c r="D353" i="2" a="1"/>
  <c r="D353" i="2" s="1"/>
  <c r="H218" i="3" l="1"/>
  <c r="O224" i="2"/>
  <c r="I224" i="2"/>
  <c r="S224" i="2" s="1"/>
  <c r="J224" i="2"/>
  <c r="F354" i="2"/>
  <c r="P354" i="2" s="1"/>
  <c r="D365" i="3" a="1"/>
  <c r="D365" i="3" s="1"/>
  <c r="E573" i="3"/>
  <c r="T217" i="3"/>
  <c r="E573" i="2"/>
  <c r="F366" i="3" l="1"/>
  <c r="P366" i="3" s="1"/>
  <c r="D366" i="3" a="1"/>
  <c r="D366" i="3" s="1"/>
  <c r="E574" i="3"/>
  <c r="D354" i="2" a="1"/>
  <c r="D354" i="2" s="1"/>
  <c r="E574" i="2"/>
  <c r="O218" i="3"/>
  <c r="I218" i="3"/>
  <c r="S218" i="3" s="1"/>
  <c r="G225" i="2"/>
  <c r="M224" i="2"/>
  <c r="R224" i="2"/>
  <c r="U224" i="2" s="1"/>
  <c r="J218" i="3"/>
  <c r="F355" i="2" l="1"/>
  <c r="P355" i="2" s="1"/>
  <c r="D355" i="2" a="1"/>
  <c r="D355" i="2" s="1"/>
  <c r="E575" i="3"/>
  <c r="E575" i="2"/>
  <c r="G219" i="3"/>
  <c r="M218" i="3"/>
  <c r="R218" i="3"/>
  <c r="U218" i="3" s="1"/>
  <c r="T224" i="2"/>
  <c r="F367" i="3"/>
  <c r="P367" i="3" s="1"/>
  <c r="H225" i="2"/>
  <c r="J225" i="2" s="1"/>
  <c r="M225" i="2" l="1"/>
  <c r="G226" i="2"/>
  <c r="R225" i="2"/>
  <c r="H219" i="3"/>
  <c r="E576" i="2"/>
  <c r="E576" i="3"/>
  <c r="F356" i="2"/>
  <c r="P356" i="2" s="1"/>
  <c r="O225" i="2"/>
  <c r="T225" i="2" s="1"/>
  <c r="I225" i="2"/>
  <c r="S225" i="2" s="1"/>
  <c r="D367" i="3" a="1"/>
  <c r="D367" i="3" s="1"/>
  <c r="T218" i="3"/>
  <c r="O219" i="3" l="1"/>
  <c r="I219" i="3"/>
  <c r="S219" i="3" s="1"/>
  <c r="J219" i="3"/>
  <c r="E577" i="2"/>
  <c r="U225" i="2"/>
  <c r="F368" i="3"/>
  <c r="P368" i="3" s="1"/>
  <c r="D368" i="3" a="1"/>
  <c r="D368" i="3" s="1"/>
  <c r="H226" i="2"/>
  <c r="J226" i="2" s="1"/>
  <c r="E577" i="3"/>
  <c r="D356" i="2" a="1"/>
  <c r="D356" i="2" s="1"/>
  <c r="G227" i="2" l="1"/>
  <c r="M226" i="2"/>
  <c r="R226" i="2"/>
  <c r="F369" i="3"/>
  <c r="P369" i="3" s="1"/>
  <c r="O226" i="2"/>
  <c r="T226" i="2" s="1"/>
  <c r="I226" i="2"/>
  <c r="S226" i="2" s="1"/>
  <c r="E578" i="2"/>
  <c r="E578" i="3"/>
  <c r="G220" i="3"/>
  <c r="M219" i="3"/>
  <c r="R219" i="3"/>
  <c r="U219" i="3" s="1"/>
  <c r="F357" i="2"/>
  <c r="P357" i="2" s="1"/>
  <c r="D357" i="2" a="1"/>
  <c r="D357" i="2" s="1"/>
  <c r="T219" i="3"/>
  <c r="E579" i="2" l="1"/>
  <c r="F358" i="2"/>
  <c r="P358" i="2" s="1"/>
  <c r="D369" i="3" a="1"/>
  <c r="D369" i="3" s="1"/>
  <c r="U226" i="2"/>
  <c r="H220" i="3"/>
  <c r="J220" i="3" s="1"/>
  <c r="E579" i="3"/>
  <c r="H227" i="2"/>
  <c r="M220" i="3" l="1"/>
  <c r="G221" i="3"/>
  <c r="R220" i="3"/>
  <c r="E580" i="3"/>
  <c r="O227" i="2"/>
  <c r="I227" i="2"/>
  <c r="S227" i="2" s="1"/>
  <c r="O220" i="3"/>
  <c r="T220" i="3" s="1"/>
  <c r="I220" i="3"/>
  <c r="S220" i="3" s="1"/>
  <c r="D358" i="2" a="1"/>
  <c r="D358" i="2" s="1"/>
  <c r="J227" i="2"/>
  <c r="F370" i="3"/>
  <c r="P370" i="3" s="1"/>
  <c r="D370" i="3" a="1"/>
  <c r="D370" i="3" s="1"/>
  <c r="E580" i="2"/>
  <c r="F359" i="2" l="1"/>
  <c r="P359" i="2" s="1"/>
  <c r="D359" i="2" a="1"/>
  <c r="D359" i="2" s="1"/>
  <c r="M227" i="2"/>
  <c r="G228" i="2"/>
  <c r="R227" i="2"/>
  <c r="U227" i="2" s="1"/>
  <c r="E581" i="3"/>
  <c r="T227" i="2"/>
  <c r="U220" i="3"/>
  <c r="F371" i="3"/>
  <c r="P371" i="3" s="1"/>
  <c r="D371" i="3" a="1"/>
  <c r="D371" i="3" s="1"/>
  <c r="H221" i="3"/>
  <c r="E581" i="2"/>
  <c r="F372" i="3" l="1"/>
  <c r="P372" i="3" s="1"/>
  <c r="E582" i="3"/>
  <c r="H228" i="2"/>
  <c r="E582" i="2"/>
  <c r="D360" i="2" a="1"/>
  <c r="D360" i="2" s="1"/>
  <c r="F360" i="2"/>
  <c r="P360" i="2" s="1"/>
  <c r="O221" i="3"/>
  <c r="I221" i="3"/>
  <c r="S221" i="3" s="1"/>
  <c r="J221" i="3"/>
  <c r="O228" i="2" l="1"/>
  <c r="I228" i="2"/>
  <c r="S228" i="2" s="1"/>
  <c r="F361" i="2"/>
  <c r="P361" i="2" s="1"/>
  <c r="D361" i="2" a="1"/>
  <c r="D361" i="2" s="1"/>
  <c r="J228" i="2"/>
  <c r="G222" i="3"/>
  <c r="M221" i="3"/>
  <c r="R221" i="3"/>
  <c r="U221" i="3" s="1"/>
  <c r="E583" i="3"/>
  <c r="E583" i="2"/>
  <c r="D372" i="3" a="1"/>
  <c r="D372" i="3" s="1"/>
  <c r="H222" i="3" l="1"/>
  <c r="E584" i="3"/>
  <c r="G229" i="2"/>
  <c r="M228" i="2"/>
  <c r="R228" i="2"/>
  <c r="U228" i="2" s="1"/>
  <c r="E584" i="2"/>
  <c r="F362" i="2"/>
  <c r="P362" i="2" s="1"/>
  <c r="D362" i="2" a="1"/>
  <c r="D362" i="2" s="1"/>
  <c r="F373" i="3"/>
  <c r="P373" i="3" s="1"/>
  <c r="T221" i="3"/>
  <c r="H229" i="2" l="1"/>
  <c r="E585" i="2"/>
  <c r="T228" i="2"/>
  <c r="E585" i="3"/>
  <c r="D373" i="3" a="1"/>
  <c r="D373" i="3" s="1"/>
  <c r="O222" i="3"/>
  <c r="I222" i="3"/>
  <c r="S222" i="3" s="1"/>
  <c r="F363" i="2"/>
  <c r="P363" i="2" s="1"/>
  <c r="D363" i="2" a="1"/>
  <c r="D363" i="2" s="1"/>
  <c r="J222" i="3"/>
  <c r="E586" i="3" l="1"/>
  <c r="M222" i="3"/>
  <c r="G223" i="3"/>
  <c r="R222" i="3"/>
  <c r="U222" i="3" s="1"/>
  <c r="F364" i="2"/>
  <c r="P364" i="2" s="1"/>
  <c r="D364" i="2" a="1"/>
  <c r="D364" i="2" s="1"/>
  <c r="T222" i="3"/>
  <c r="O229" i="2"/>
  <c r="I229" i="2"/>
  <c r="S229" i="2" s="1"/>
  <c r="D374" i="3" a="1"/>
  <c r="D374" i="3" s="1"/>
  <c r="F374" i="3"/>
  <c r="P374" i="3" s="1"/>
  <c r="E586" i="2"/>
  <c r="J229" i="2"/>
  <c r="F365" i="2" l="1"/>
  <c r="P365" i="2" s="1"/>
  <c r="H223" i="3"/>
  <c r="J223" i="3" s="1"/>
  <c r="M229" i="2"/>
  <c r="G230" i="2"/>
  <c r="R229" i="2"/>
  <c r="U229" i="2" s="1"/>
  <c r="F375" i="3"/>
  <c r="P375" i="3" s="1"/>
  <c r="E587" i="2"/>
  <c r="E587" i="3"/>
  <c r="M223" i="3" l="1"/>
  <c r="G224" i="3"/>
  <c r="R223" i="3"/>
  <c r="U223" i="3" s="1"/>
  <c r="T229" i="2"/>
  <c r="D375" i="3" a="1"/>
  <c r="D375" i="3" s="1"/>
  <c r="E588" i="3"/>
  <c r="H230" i="2"/>
  <c r="O223" i="3"/>
  <c r="T223" i="3" s="1"/>
  <c r="I223" i="3"/>
  <c r="S223" i="3" s="1"/>
  <c r="E588" i="2"/>
  <c r="D365" i="2" a="1"/>
  <c r="D365" i="2" s="1"/>
  <c r="F376" i="3" l="1"/>
  <c r="P376" i="3" s="1"/>
  <c r="E589" i="3"/>
  <c r="F366" i="2"/>
  <c r="P366" i="2" s="1"/>
  <c r="D366" i="2" a="1"/>
  <c r="D366" i="2" s="1"/>
  <c r="E589" i="2"/>
  <c r="H224" i="3"/>
  <c r="J224" i="3" s="1"/>
  <c r="O230" i="2"/>
  <c r="I230" i="2"/>
  <c r="S230" i="2" s="1"/>
  <c r="J230" i="2"/>
  <c r="G225" i="3" l="1"/>
  <c r="M224" i="3"/>
  <c r="R224" i="3"/>
  <c r="E590" i="2"/>
  <c r="E590" i="3"/>
  <c r="F367" i="2"/>
  <c r="P367" i="2" s="1"/>
  <c r="M230" i="2"/>
  <c r="G231" i="2"/>
  <c r="R230" i="2"/>
  <c r="U230" i="2" s="1"/>
  <c r="O224" i="3"/>
  <c r="T224" i="3" s="1"/>
  <c r="I224" i="3"/>
  <c r="S224" i="3" s="1"/>
  <c r="T230" i="2"/>
  <c r="D376" i="3" a="1"/>
  <c r="D376" i="3" s="1"/>
  <c r="D367" i="2" l="1" a="1"/>
  <c r="D367" i="2" s="1"/>
  <c r="F377" i="3"/>
  <c r="P377" i="3" s="1"/>
  <c r="D377" i="3" a="1"/>
  <c r="D377" i="3" s="1"/>
  <c r="E591" i="2"/>
  <c r="E591" i="3"/>
  <c r="U224" i="3"/>
  <c r="H231" i="2"/>
  <c r="H225" i="3"/>
  <c r="O231" i="2" l="1"/>
  <c r="I231" i="2"/>
  <c r="S231" i="2" s="1"/>
  <c r="E592" i="2"/>
  <c r="J231" i="2"/>
  <c r="F378" i="3"/>
  <c r="P378" i="3" s="1"/>
  <c r="O225" i="3"/>
  <c r="I225" i="3"/>
  <c r="S225" i="3" s="1"/>
  <c r="J225" i="3"/>
  <c r="E592" i="3"/>
  <c r="F368" i="2"/>
  <c r="P368" i="2" s="1"/>
  <c r="E593" i="2" l="1"/>
  <c r="M231" i="2"/>
  <c r="G232" i="2"/>
  <c r="R231" i="2"/>
  <c r="U231" i="2" s="1"/>
  <c r="G226" i="3"/>
  <c r="M225" i="3"/>
  <c r="R225" i="3"/>
  <c r="U225" i="3" s="1"/>
  <c r="D378" i="3" a="1"/>
  <c r="D378" i="3" s="1"/>
  <c r="D368" i="2" a="1"/>
  <c r="D368" i="2" s="1"/>
  <c r="T225" i="3"/>
  <c r="E593" i="3"/>
  <c r="F379" i="3" l="1"/>
  <c r="P379" i="3" s="1"/>
  <c r="D379" i="3" a="1"/>
  <c r="D379" i="3" s="1"/>
  <c r="H232" i="2"/>
  <c r="T231" i="2"/>
  <c r="E594" i="3"/>
  <c r="F369" i="2"/>
  <c r="P369" i="2" s="1"/>
  <c r="D369" i="2" a="1"/>
  <c r="D369" i="2" s="1"/>
  <c r="H226" i="3"/>
  <c r="E594" i="2"/>
  <c r="F370" i="2" l="1"/>
  <c r="P370" i="2" s="1"/>
  <c r="O232" i="2"/>
  <c r="I232" i="2"/>
  <c r="S232" i="2" s="1"/>
  <c r="E595" i="3"/>
  <c r="J232" i="2"/>
  <c r="O226" i="3"/>
  <c r="I226" i="3"/>
  <c r="S226" i="3" s="1"/>
  <c r="F380" i="3"/>
  <c r="P380" i="3" s="1"/>
  <c r="E595" i="2"/>
  <c r="J226" i="3"/>
  <c r="D380" i="3" l="1" a="1"/>
  <c r="D380" i="3" s="1"/>
  <c r="E596" i="3"/>
  <c r="G227" i="3"/>
  <c r="M226" i="3"/>
  <c r="R226" i="3"/>
  <c r="U226" i="3" s="1"/>
  <c r="G233" i="2"/>
  <c r="M232" i="2"/>
  <c r="R232" i="2"/>
  <c r="U232" i="2" s="1"/>
  <c r="E596" i="2"/>
  <c r="D370" i="2" a="1"/>
  <c r="D370" i="2" s="1"/>
  <c r="T232" i="2" l="1"/>
  <c r="H233" i="2"/>
  <c r="E597" i="2"/>
  <c r="F371" i="2"/>
  <c r="P371" i="2" s="1"/>
  <c r="D371" i="2" a="1"/>
  <c r="D371" i="2" s="1"/>
  <c r="E597" i="3"/>
  <c r="H227" i="3"/>
  <c r="J227" i="3"/>
  <c r="R227" i="3"/>
  <c r="T226" i="3"/>
  <c r="F381" i="3"/>
  <c r="P381" i="3" s="1"/>
  <c r="F372" i="2" l="1"/>
  <c r="P372" i="2" s="1"/>
  <c r="E598" i="2"/>
  <c r="E598" i="3"/>
  <c r="D381" i="3" a="1"/>
  <c r="D381" i="3" s="1"/>
  <c r="I233" i="2"/>
  <c r="S233" i="2" s="1"/>
  <c r="O233" i="2"/>
  <c r="G228" i="3"/>
  <c r="M227" i="3"/>
  <c r="J233" i="2"/>
  <c r="O227" i="3"/>
  <c r="T227" i="3" s="1"/>
  <c r="I227" i="3"/>
  <c r="S227" i="3" s="1"/>
  <c r="U227" i="3" s="1"/>
  <c r="E599" i="2" l="1"/>
  <c r="E599" i="3"/>
  <c r="F382" i="3"/>
  <c r="P382" i="3" s="1"/>
  <c r="M233" i="2"/>
  <c r="G234" i="2"/>
  <c r="R233" i="2"/>
  <c r="U233" i="2" s="1"/>
  <c r="H228" i="3"/>
  <c r="D372" i="2" a="1"/>
  <c r="D372" i="2" s="1"/>
  <c r="H234" i="2" l="1"/>
  <c r="J234" i="2" s="1"/>
  <c r="D382" i="3" a="1"/>
  <c r="D382" i="3" s="1"/>
  <c r="E600" i="2"/>
  <c r="E600" i="3"/>
  <c r="F373" i="2"/>
  <c r="P373" i="2" s="1"/>
  <c r="O228" i="3"/>
  <c r="I228" i="3"/>
  <c r="S228" i="3" s="1"/>
  <c r="J228" i="3"/>
  <c r="T233" i="2"/>
  <c r="G235" i="2" l="1"/>
  <c r="M234" i="2"/>
  <c r="R234" i="2"/>
  <c r="E601" i="2"/>
  <c r="F383" i="3"/>
  <c r="P383" i="3" s="1"/>
  <c r="E601" i="3"/>
  <c r="M228" i="3"/>
  <c r="G229" i="3"/>
  <c r="R228" i="3"/>
  <c r="U228" i="3" s="1"/>
  <c r="D373" i="2" a="1"/>
  <c r="D373" i="2" s="1"/>
  <c r="T228" i="3"/>
  <c r="O234" i="2"/>
  <c r="T234" i="2" s="1"/>
  <c r="I234" i="2"/>
  <c r="S234" i="2" s="1"/>
  <c r="E602" i="2" l="1"/>
  <c r="D383" i="3" a="1"/>
  <c r="D383" i="3" s="1"/>
  <c r="F374" i="2"/>
  <c r="P374" i="2" s="1"/>
  <c r="U234" i="2"/>
  <c r="E602" i="3"/>
  <c r="H229" i="3"/>
  <c r="J229" i="3" s="1"/>
  <c r="H235" i="2"/>
  <c r="M229" i="3" l="1"/>
  <c r="G230" i="3"/>
  <c r="R229" i="3"/>
  <c r="F384" i="3"/>
  <c r="P384" i="3" s="1"/>
  <c r="D384" i="3" a="1"/>
  <c r="D384" i="3" s="1"/>
  <c r="O229" i="3"/>
  <c r="T229" i="3" s="1"/>
  <c r="I229" i="3"/>
  <c r="S229" i="3" s="1"/>
  <c r="O235" i="2"/>
  <c r="I235" i="2"/>
  <c r="S235" i="2" s="1"/>
  <c r="J235" i="2"/>
  <c r="E603" i="3"/>
  <c r="D374" i="2" a="1"/>
  <c r="D374" i="2" s="1"/>
  <c r="E603" i="2"/>
  <c r="F385" i="3" l="1"/>
  <c r="P385" i="3" s="1"/>
  <c r="U229" i="3"/>
  <c r="F375" i="2"/>
  <c r="P375" i="2" s="1"/>
  <c r="H230" i="3"/>
  <c r="G236" i="2"/>
  <c r="M235" i="2"/>
  <c r="R235" i="2"/>
  <c r="U235" i="2" s="1"/>
  <c r="O230" i="3" l="1"/>
  <c r="I230" i="3"/>
  <c r="S230" i="3" s="1"/>
  <c r="H236" i="2"/>
  <c r="J236" i="2" s="1"/>
  <c r="D375" i="2" a="1"/>
  <c r="D375" i="2" s="1"/>
  <c r="J230" i="3"/>
  <c r="T235" i="2"/>
  <c r="D385" i="3" a="1"/>
  <c r="D385" i="3" s="1"/>
  <c r="M236" i="2" l="1"/>
  <c r="G237" i="2"/>
  <c r="R236" i="2"/>
  <c r="F386" i="3"/>
  <c r="P386" i="3" s="1"/>
  <c r="F376" i="2"/>
  <c r="P376" i="2" s="1"/>
  <c r="D376" i="2" a="1"/>
  <c r="D376" i="2" s="1"/>
  <c r="G231" i="3"/>
  <c r="M230" i="3"/>
  <c r="R230" i="3"/>
  <c r="U230" i="3" s="1"/>
  <c r="I236" i="2"/>
  <c r="S236" i="2" s="1"/>
  <c r="O236" i="2"/>
  <c r="T236" i="2" s="1"/>
  <c r="H231" i="3" l="1"/>
  <c r="U236" i="2"/>
  <c r="D386" i="3" a="1"/>
  <c r="D386" i="3" s="1"/>
  <c r="H237" i="2"/>
  <c r="J237" i="2" s="1"/>
  <c r="F377" i="2"/>
  <c r="P377" i="2" s="1"/>
  <c r="T230" i="3"/>
  <c r="M237" i="2" l="1"/>
  <c r="G238" i="2"/>
  <c r="R237" i="2"/>
  <c r="D377" i="2" a="1"/>
  <c r="D377" i="2" s="1"/>
  <c r="O237" i="2"/>
  <c r="T237" i="2" s="1"/>
  <c r="I237" i="2"/>
  <c r="S237" i="2" s="1"/>
  <c r="O231" i="3"/>
  <c r="I231" i="3"/>
  <c r="S231" i="3" s="1"/>
  <c r="F387" i="3"/>
  <c r="P387" i="3" s="1"/>
  <c r="J231" i="3"/>
  <c r="U237" i="2" l="1"/>
  <c r="D387" i="3" a="1"/>
  <c r="D387" i="3" s="1"/>
  <c r="H238" i="2"/>
  <c r="J238" i="2" s="1"/>
  <c r="G232" i="3"/>
  <c r="M231" i="3"/>
  <c r="R231" i="3"/>
  <c r="U231" i="3" s="1"/>
  <c r="F378" i="2"/>
  <c r="P378" i="2" s="1"/>
  <c r="G239" i="2" l="1"/>
  <c r="M238" i="2"/>
  <c r="R238" i="2"/>
  <c r="D378" i="2" a="1"/>
  <c r="D378" i="2" s="1"/>
  <c r="H232" i="3"/>
  <c r="J232" i="3" s="1"/>
  <c r="O238" i="2"/>
  <c r="T238" i="2" s="1"/>
  <c r="I238" i="2"/>
  <c r="S238" i="2" s="1"/>
  <c r="F388" i="3"/>
  <c r="P388" i="3" s="1"/>
  <c r="D388" i="3" a="1"/>
  <c r="D388" i="3" s="1"/>
  <c r="T231" i="3"/>
  <c r="M232" i="3" l="1"/>
  <c r="G233" i="3"/>
  <c r="R232" i="3"/>
  <c r="F389" i="3"/>
  <c r="P389" i="3" s="1"/>
  <c r="U238" i="2"/>
  <c r="O232" i="3"/>
  <c r="T232" i="3" s="1"/>
  <c r="I232" i="3"/>
  <c r="S232" i="3" s="1"/>
  <c r="F379" i="2"/>
  <c r="P379" i="2" s="1"/>
  <c r="H239" i="2"/>
  <c r="J239" i="2" s="1"/>
  <c r="M239" i="2" l="1"/>
  <c r="G240" i="2"/>
  <c r="R239" i="2"/>
  <c r="O239" i="2"/>
  <c r="I239" i="2"/>
  <c r="S239" i="2" s="1"/>
  <c r="U232" i="3"/>
  <c r="D379" i="2" a="1"/>
  <c r="D379" i="2" s="1"/>
  <c r="D389" i="3" a="1"/>
  <c r="D389" i="3" s="1"/>
  <c r="H233" i="3"/>
  <c r="F390" i="3" l="1"/>
  <c r="P390" i="3" s="1"/>
  <c r="O233" i="3"/>
  <c r="I233" i="3"/>
  <c r="S233" i="3" s="1"/>
  <c r="U239" i="2"/>
  <c r="J233" i="3"/>
  <c r="H240" i="2"/>
  <c r="F380" i="2"/>
  <c r="P380" i="2" s="1"/>
  <c r="D380" i="2" a="1"/>
  <c r="D380" i="2" s="1"/>
  <c r="T239" i="2"/>
  <c r="O240" i="2" l="1"/>
  <c r="I240" i="2"/>
  <c r="S240" i="2" s="1"/>
  <c r="J240" i="2"/>
  <c r="F381" i="2"/>
  <c r="P381" i="2" s="1"/>
  <c r="D381" i="2" a="1"/>
  <c r="D381" i="2" s="1"/>
  <c r="D390" i="3" a="1"/>
  <c r="D390" i="3" s="1"/>
  <c r="G234" i="3"/>
  <c r="M233" i="3"/>
  <c r="R233" i="3"/>
  <c r="U233" i="3" s="1"/>
  <c r="F382" i="2" l="1"/>
  <c r="P382" i="2" s="1"/>
  <c r="D382" i="2" a="1"/>
  <c r="D382" i="2" s="1"/>
  <c r="H234" i="3"/>
  <c r="J234" i="3" s="1"/>
  <c r="G241" i="2"/>
  <c r="M240" i="2"/>
  <c r="R240" i="2"/>
  <c r="U240" i="2" s="1"/>
  <c r="F391" i="3"/>
  <c r="P391" i="3" s="1"/>
  <c r="D391" i="3" a="1"/>
  <c r="D391" i="3" s="1"/>
  <c r="T233" i="3"/>
  <c r="M234" i="3" l="1"/>
  <c r="G235" i="3"/>
  <c r="R234" i="3"/>
  <c r="U234" i="3" s="1"/>
  <c r="T240" i="2"/>
  <c r="H241" i="2"/>
  <c r="F392" i="3"/>
  <c r="P392" i="3" s="1"/>
  <c r="F383" i="2"/>
  <c r="P383" i="2" s="1"/>
  <c r="D383" i="2" a="1"/>
  <c r="D383" i="2" s="1"/>
  <c r="O234" i="3"/>
  <c r="T234" i="3" s="1"/>
  <c r="I234" i="3"/>
  <c r="S234" i="3" s="1"/>
  <c r="F384" i="2" l="1"/>
  <c r="P384" i="2" s="1"/>
  <c r="O241" i="2"/>
  <c r="I241" i="2"/>
  <c r="S241" i="2" s="1"/>
  <c r="D392" i="3" a="1"/>
  <c r="D392" i="3" s="1"/>
  <c r="H235" i="3"/>
  <c r="J241" i="2"/>
  <c r="O235" i="3" l="1"/>
  <c r="I235" i="3"/>
  <c r="S235" i="3" s="1"/>
  <c r="J235" i="3"/>
  <c r="M241" i="2"/>
  <c r="G242" i="2"/>
  <c r="R241" i="2"/>
  <c r="U241" i="2" s="1"/>
  <c r="F393" i="3"/>
  <c r="P393" i="3" s="1"/>
  <c r="T241" i="2"/>
  <c r="D384" i="2" a="1"/>
  <c r="D384" i="2" s="1"/>
  <c r="F385" i="2" l="1"/>
  <c r="P385" i="2" s="1"/>
  <c r="D385" i="2" a="1"/>
  <c r="D385" i="2" s="1"/>
  <c r="H242" i="2"/>
  <c r="J242" i="2" s="1"/>
  <c r="M235" i="3"/>
  <c r="G236" i="3"/>
  <c r="R235" i="3"/>
  <c r="U235" i="3" s="1"/>
  <c r="D393" i="3" a="1"/>
  <c r="D393" i="3" s="1"/>
  <c r="M242" i="2" l="1"/>
  <c r="G243" i="2"/>
  <c r="R242" i="2"/>
  <c r="U242" i="2" s="1"/>
  <c r="F394" i="3"/>
  <c r="P394" i="3" s="1"/>
  <c r="D394" i="3" a="1"/>
  <c r="D394" i="3" s="1"/>
  <c r="T235" i="3"/>
  <c r="H236" i="3"/>
  <c r="J236" i="3" s="1"/>
  <c r="F386" i="2"/>
  <c r="P386" i="2" s="1"/>
  <c r="O242" i="2"/>
  <c r="T242" i="2" s="1"/>
  <c r="I242" i="2"/>
  <c r="S242" i="2" s="1"/>
  <c r="G237" i="3" l="1"/>
  <c r="M236" i="3"/>
  <c r="R236" i="3"/>
  <c r="D386" i="2" a="1"/>
  <c r="D386" i="2" s="1"/>
  <c r="F395" i="3"/>
  <c r="P395" i="3" s="1"/>
  <c r="O236" i="3"/>
  <c r="T236" i="3" s="1"/>
  <c r="I236" i="3"/>
  <c r="S236" i="3" s="1"/>
  <c r="H243" i="2"/>
  <c r="J243" i="2" s="1"/>
  <c r="M243" i="2" l="1"/>
  <c r="G244" i="2"/>
  <c r="R243" i="2"/>
  <c r="F387" i="2"/>
  <c r="P387" i="2" s="1"/>
  <c r="D395" i="3" a="1"/>
  <c r="D395" i="3" s="1"/>
  <c r="O243" i="2"/>
  <c r="T243" i="2" s="1"/>
  <c r="I243" i="2"/>
  <c r="S243" i="2" s="1"/>
  <c r="U236" i="3"/>
  <c r="H237" i="3"/>
  <c r="O237" i="3" l="1"/>
  <c r="I237" i="3"/>
  <c r="S237" i="3" s="1"/>
  <c r="F396" i="3"/>
  <c r="P396" i="3" s="1"/>
  <c r="D396" i="3" a="1"/>
  <c r="D396" i="3" s="1"/>
  <c r="D387" i="2" a="1"/>
  <c r="D387" i="2" s="1"/>
  <c r="J237" i="3"/>
  <c r="H244" i="2"/>
  <c r="J244" i="2" s="1"/>
  <c r="U243" i="2"/>
  <c r="G245" i="2" l="1"/>
  <c r="M244" i="2"/>
  <c r="R244" i="2"/>
  <c r="F397" i="3"/>
  <c r="P397" i="3" s="1"/>
  <c r="O244" i="2"/>
  <c r="T244" i="2" s="1"/>
  <c r="I244" i="2"/>
  <c r="S244" i="2" s="1"/>
  <c r="G238" i="3"/>
  <c r="M237" i="3"/>
  <c r="R237" i="3"/>
  <c r="U237" i="3" s="1"/>
  <c r="F388" i="2"/>
  <c r="P388" i="2" s="1"/>
  <c r="D397" i="3" l="1" a="1"/>
  <c r="D397" i="3" s="1"/>
  <c r="D388" i="2" a="1"/>
  <c r="D388" i="2" s="1"/>
  <c r="H238" i="3"/>
  <c r="J238" i="3" s="1"/>
  <c r="U244" i="2"/>
  <c r="T237" i="3"/>
  <c r="H245" i="2"/>
  <c r="J245" i="2" s="1"/>
  <c r="G246" i="2" l="1"/>
  <c r="M245" i="2"/>
  <c r="R245" i="2"/>
  <c r="G239" i="3"/>
  <c r="M238" i="3"/>
  <c r="R238" i="3"/>
  <c r="O238" i="3"/>
  <c r="T238" i="3" s="1"/>
  <c r="I238" i="3"/>
  <c r="S238" i="3" s="1"/>
  <c r="O245" i="2"/>
  <c r="T245" i="2" s="1"/>
  <c r="I245" i="2"/>
  <c r="S245" i="2" s="1"/>
  <c r="F389" i="2"/>
  <c r="P389" i="2" s="1"/>
  <c r="D389" i="2" a="1"/>
  <c r="D389" i="2" s="1"/>
  <c r="F398" i="3"/>
  <c r="P398" i="3" s="1"/>
  <c r="D398" i="3" a="1"/>
  <c r="D398" i="3" s="1"/>
  <c r="F390" i="2" l="1"/>
  <c r="P390" i="2" s="1"/>
  <c r="H239" i="3"/>
  <c r="U245" i="2"/>
  <c r="F399" i="3"/>
  <c r="P399" i="3" s="1"/>
  <c r="U238" i="3"/>
  <c r="H246" i="2"/>
  <c r="O246" i="2" l="1"/>
  <c r="I246" i="2"/>
  <c r="S246" i="2" s="1"/>
  <c r="O239" i="3"/>
  <c r="I239" i="3"/>
  <c r="S239" i="3" s="1"/>
  <c r="J239" i="3"/>
  <c r="D390" i="2" a="1"/>
  <c r="D390" i="2" s="1"/>
  <c r="J246" i="2"/>
  <c r="D399" i="3" a="1"/>
  <c r="D399" i="3" s="1"/>
  <c r="G247" i="2" l="1"/>
  <c r="M246" i="2"/>
  <c r="R246" i="2"/>
  <c r="U246" i="2" s="1"/>
  <c r="G240" i="3"/>
  <c r="M239" i="3"/>
  <c r="R239" i="3"/>
  <c r="U239" i="3" s="1"/>
  <c r="F400" i="3"/>
  <c r="P400" i="3" s="1"/>
  <c r="F391" i="2"/>
  <c r="P391" i="2" s="1"/>
  <c r="T239" i="3"/>
  <c r="T246" i="2"/>
  <c r="D400" i="3" l="1" a="1"/>
  <c r="D400" i="3" s="1"/>
  <c r="D391" i="2" a="1"/>
  <c r="D391" i="2" s="1"/>
  <c r="H240" i="3"/>
  <c r="H247" i="2"/>
  <c r="O247" i="2" l="1"/>
  <c r="I247" i="2"/>
  <c r="S247" i="2" s="1"/>
  <c r="I240" i="3"/>
  <c r="S240" i="3" s="1"/>
  <c r="O240" i="3"/>
  <c r="J247" i="2"/>
  <c r="J240" i="3"/>
  <c r="F392" i="2"/>
  <c r="P392" i="2" s="1"/>
  <c r="F401" i="3"/>
  <c r="P401" i="3" s="1"/>
  <c r="M240" i="3" l="1"/>
  <c r="G241" i="3"/>
  <c r="R240" i="3"/>
  <c r="U240" i="3" s="1"/>
  <c r="G248" i="2"/>
  <c r="M247" i="2"/>
  <c r="R247" i="2"/>
  <c r="U247" i="2" s="1"/>
  <c r="D401" i="3" a="1"/>
  <c r="D401" i="3" s="1"/>
  <c r="D392" i="2" a="1"/>
  <c r="D392" i="2" s="1"/>
  <c r="T240" i="3"/>
  <c r="F393" i="2" l="1"/>
  <c r="P393" i="2" s="1"/>
  <c r="D393" i="2" a="1"/>
  <c r="D393" i="2" s="1"/>
  <c r="T247" i="2"/>
  <c r="D402" i="3" a="1"/>
  <c r="D402" i="3" s="1"/>
  <c r="F402" i="3"/>
  <c r="P402" i="3" s="1"/>
  <c r="H241" i="3"/>
  <c r="H248" i="2"/>
  <c r="O248" i="2" l="1"/>
  <c r="I248" i="2"/>
  <c r="S248" i="2" s="1"/>
  <c r="O241" i="3"/>
  <c r="I241" i="3"/>
  <c r="S241" i="3" s="1"/>
  <c r="F403" i="3"/>
  <c r="P403" i="3" s="1"/>
  <c r="J248" i="2"/>
  <c r="J241" i="3"/>
  <c r="F394" i="2"/>
  <c r="P394" i="2" s="1"/>
  <c r="G249" i="2" l="1"/>
  <c r="M248" i="2"/>
  <c r="R248" i="2"/>
  <c r="U248" i="2" s="1"/>
  <c r="M241" i="3"/>
  <c r="G242" i="3"/>
  <c r="R241" i="3"/>
  <c r="U241" i="3" s="1"/>
  <c r="D394" i="2" a="1"/>
  <c r="D394" i="2" s="1"/>
  <c r="D403" i="3" a="1"/>
  <c r="D403" i="3" s="1"/>
  <c r="T241" i="3"/>
  <c r="T248" i="2"/>
  <c r="F395" i="2" l="1"/>
  <c r="P395" i="2" s="1"/>
  <c r="H242" i="3"/>
  <c r="J242" i="3" s="1"/>
  <c r="F404" i="3"/>
  <c r="P404" i="3" s="1"/>
  <c r="D404" i="3" a="1"/>
  <c r="D404" i="3" s="1"/>
  <c r="H249" i="2"/>
  <c r="J249" i="2"/>
  <c r="G243" i="3" l="1"/>
  <c r="M242" i="3"/>
  <c r="R242" i="3"/>
  <c r="M249" i="2"/>
  <c r="G250" i="2"/>
  <c r="R249" i="2"/>
  <c r="F405" i="3"/>
  <c r="P405" i="3" s="1"/>
  <c r="O249" i="2"/>
  <c r="T249" i="2" s="1"/>
  <c r="I249" i="2"/>
  <c r="S249" i="2" s="1"/>
  <c r="O242" i="3"/>
  <c r="T242" i="3" s="1"/>
  <c r="I242" i="3"/>
  <c r="S242" i="3" s="1"/>
  <c r="D395" i="2" a="1"/>
  <c r="D395" i="2" s="1"/>
  <c r="U249" i="2" l="1"/>
  <c r="U242" i="3"/>
  <c r="D405" i="3" a="1"/>
  <c r="D405" i="3" s="1"/>
  <c r="H250" i="2"/>
  <c r="F396" i="2"/>
  <c r="P396" i="2" s="1"/>
  <c r="D396" i="2" a="1"/>
  <c r="D396" i="2" s="1"/>
  <c r="H243" i="3"/>
  <c r="D397" i="2" l="1" a="1"/>
  <c r="D397" i="2" s="1"/>
  <c r="F397" i="2"/>
  <c r="P397" i="2" s="1"/>
  <c r="O250" i="2"/>
  <c r="I250" i="2"/>
  <c r="S250" i="2" s="1"/>
  <c r="O243" i="3"/>
  <c r="I243" i="3"/>
  <c r="S243" i="3" s="1"/>
  <c r="F406" i="3"/>
  <c r="P406" i="3" s="1"/>
  <c r="J243" i="3"/>
  <c r="J250" i="2"/>
  <c r="F398" i="2" l="1"/>
  <c r="P398" i="2" s="1"/>
  <c r="G244" i="3"/>
  <c r="M243" i="3"/>
  <c r="R243" i="3"/>
  <c r="U243" i="3" s="1"/>
  <c r="G251" i="2"/>
  <c r="M250" i="2"/>
  <c r="R250" i="2"/>
  <c r="U250" i="2" s="1"/>
  <c r="D406" i="3" a="1"/>
  <c r="D406" i="3" s="1"/>
  <c r="T250" i="2"/>
  <c r="H251" i="2" l="1"/>
  <c r="H244" i="3"/>
  <c r="F407" i="3"/>
  <c r="P407" i="3" s="1"/>
  <c r="T243" i="3"/>
  <c r="D398" i="2" a="1"/>
  <c r="D398" i="2" s="1"/>
  <c r="D407" i="3" l="1" a="1"/>
  <c r="D407" i="3" s="1"/>
  <c r="F399" i="2"/>
  <c r="P399" i="2" s="1"/>
  <c r="D399" i="2" a="1"/>
  <c r="D399" i="2" s="1"/>
  <c r="O244" i="3"/>
  <c r="I244" i="3"/>
  <c r="S244" i="3" s="1"/>
  <c r="O251" i="2"/>
  <c r="I251" i="2"/>
  <c r="S251" i="2" s="1"/>
  <c r="J244" i="3"/>
  <c r="J251" i="2"/>
  <c r="M251" i="2" l="1"/>
  <c r="G252" i="2"/>
  <c r="R251" i="2"/>
  <c r="U251" i="2" s="1"/>
  <c r="F400" i="2"/>
  <c r="P400" i="2" s="1"/>
  <c r="D400" i="2" a="1"/>
  <c r="D400" i="2" s="1"/>
  <c r="M244" i="3"/>
  <c r="G245" i="3"/>
  <c r="R244" i="3"/>
  <c r="U244" i="3" s="1"/>
  <c r="T251" i="2"/>
  <c r="F408" i="3"/>
  <c r="P408" i="3" s="1"/>
  <c r="D408" i="3" a="1"/>
  <c r="D408" i="3" s="1"/>
  <c r="F409" i="3" l="1"/>
  <c r="P409" i="3" s="1"/>
  <c r="D409" i="3" a="1"/>
  <c r="D409" i="3" s="1"/>
  <c r="H245" i="3"/>
  <c r="H252" i="2"/>
  <c r="F401" i="2"/>
  <c r="P401" i="2" s="1"/>
  <c r="T244" i="3"/>
  <c r="O252" i="2" l="1"/>
  <c r="I252" i="2"/>
  <c r="S252" i="2" s="1"/>
  <c r="O245" i="3"/>
  <c r="I245" i="3"/>
  <c r="S245" i="3" s="1"/>
  <c r="D401" i="2" a="1"/>
  <c r="D401" i="2" s="1"/>
  <c r="D410" i="3" a="1"/>
  <c r="D410" i="3" s="1"/>
  <c r="F410" i="3"/>
  <c r="P410" i="3" s="1"/>
  <c r="J252" i="2"/>
  <c r="J245" i="3"/>
  <c r="G246" i="3" l="1"/>
  <c r="M245" i="3"/>
  <c r="R245" i="3"/>
  <c r="U245" i="3" s="1"/>
  <c r="F411" i="3"/>
  <c r="P411" i="3" s="1"/>
  <c r="D411" i="3" a="1"/>
  <c r="D411" i="3" s="1"/>
  <c r="G253" i="2"/>
  <c r="M252" i="2"/>
  <c r="R252" i="2"/>
  <c r="U252" i="2" s="1"/>
  <c r="T245" i="3"/>
  <c r="F402" i="2"/>
  <c r="P402" i="2" s="1"/>
  <c r="D402" i="2" l="1" a="1"/>
  <c r="D402" i="2" s="1"/>
  <c r="F412" i="3"/>
  <c r="P412" i="3" s="1"/>
  <c r="D412" i="3" a="1"/>
  <c r="D412" i="3" s="1"/>
  <c r="T252" i="2"/>
  <c r="H253" i="2"/>
  <c r="J253" i="2" s="1"/>
  <c r="H246" i="3"/>
  <c r="G254" i="2" l="1"/>
  <c r="M253" i="2"/>
  <c r="R253" i="2"/>
  <c r="F413" i="3"/>
  <c r="P413" i="3" s="1"/>
  <c r="O246" i="3"/>
  <c r="I246" i="3"/>
  <c r="S246" i="3" s="1"/>
  <c r="J246" i="3"/>
  <c r="O253" i="2"/>
  <c r="T253" i="2" s="1"/>
  <c r="I253" i="2"/>
  <c r="S253" i="2" s="1"/>
  <c r="F403" i="2"/>
  <c r="P403" i="2" s="1"/>
  <c r="U253" i="2" l="1"/>
  <c r="D403" i="2" a="1"/>
  <c r="D403" i="2" s="1"/>
  <c r="G247" i="3"/>
  <c r="M246" i="3"/>
  <c r="R246" i="3"/>
  <c r="U246" i="3" s="1"/>
  <c r="D413" i="3" a="1"/>
  <c r="D413" i="3" s="1"/>
  <c r="H254" i="2"/>
  <c r="J254" i="2" s="1"/>
  <c r="M254" i="2" l="1"/>
  <c r="G255" i="2"/>
  <c r="R254" i="2"/>
  <c r="H247" i="3"/>
  <c r="J247" i="3" s="1"/>
  <c r="F414" i="3"/>
  <c r="P414" i="3" s="1"/>
  <c r="D414" i="3" a="1"/>
  <c r="D414" i="3" s="1"/>
  <c r="I254" i="2"/>
  <c r="S254" i="2" s="1"/>
  <c r="O254" i="2"/>
  <c r="T254" i="2" s="1"/>
  <c r="F404" i="2"/>
  <c r="P404" i="2" s="1"/>
  <c r="T246" i="3"/>
  <c r="M247" i="3" l="1"/>
  <c r="G248" i="3"/>
  <c r="R247" i="3"/>
  <c r="F415" i="3"/>
  <c r="P415" i="3" s="1"/>
  <c r="D415" i="3" a="1"/>
  <c r="D415" i="3" s="1"/>
  <c r="U254" i="2"/>
  <c r="H255" i="2"/>
  <c r="D404" i="2" a="1"/>
  <c r="D404" i="2" s="1"/>
  <c r="O247" i="3"/>
  <c r="T247" i="3" s="1"/>
  <c r="I247" i="3"/>
  <c r="S247" i="3" s="1"/>
  <c r="O255" i="2" l="1"/>
  <c r="I255" i="2"/>
  <c r="S255" i="2" s="1"/>
  <c r="U247" i="3"/>
  <c r="F405" i="2"/>
  <c r="P405" i="2" s="1"/>
  <c r="J255" i="2"/>
  <c r="H248" i="3"/>
  <c r="J248" i="3" s="1"/>
  <c r="F416" i="3"/>
  <c r="P416" i="3" s="1"/>
  <c r="G249" i="3" l="1"/>
  <c r="M248" i="3"/>
  <c r="R248" i="3"/>
  <c r="D416" i="3" a="1"/>
  <c r="D416" i="3" s="1"/>
  <c r="D405" i="2" a="1"/>
  <c r="D405" i="2" s="1"/>
  <c r="G256" i="2"/>
  <c r="M255" i="2"/>
  <c r="R255" i="2"/>
  <c r="U255" i="2" s="1"/>
  <c r="O248" i="3"/>
  <c r="T248" i="3" s="1"/>
  <c r="I248" i="3"/>
  <c r="S248" i="3" s="1"/>
  <c r="H256" i="2" l="1"/>
  <c r="F417" i="3"/>
  <c r="P417" i="3" s="1"/>
  <c r="T255" i="2"/>
  <c r="F406" i="2"/>
  <c r="P406" i="2" s="1"/>
  <c r="U248" i="3"/>
  <c r="H249" i="3"/>
  <c r="O249" i="3" l="1"/>
  <c r="I249" i="3"/>
  <c r="S249" i="3" s="1"/>
  <c r="D406" i="2" a="1"/>
  <c r="D406" i="2" s="1"/>
  <c r="D417" i="3" a="1"/>
  <c r="D417" i="3" s="1"/>
  <c r="J249" i="3"/>
  <c r="O256" i="2"/>
  <c r="I256" i="2"/>
  <c r="S256" i="2" s="1"/>
  <c r="J256" i="2"/>
  <c r="G257" i="2" l="1"/>
  <c r="M256" i="2"/>
  <c r="R256" i="2"/>
  <c r="U256" i="2" s="1"/>
  <c r="G250" i="3"/>
  <c r="M249" i="3"/>
  <c r="R249" i="3"/>
  <c r="U249" i="3" s="1"/>
  <c r="F407" i="2"/>
  <c r="P407" i="2" s="1"/>
  <c r="T256" i="2"/>
  <c r="F418" i="3"/>
  <c r="P418" i="3" s="1"/>
  <c r="T249" i="3"/>
  <c r="D418" i="3" l="1" a="1"/>
  <c r="D418" i="3" s="1"/>
  <c r="D407" i="2" a="1"/>
  <c r="D407" i="2" s="1"/>
  <c r="H250" i="3"/>
  <c r="J250" i="3" s="1"/>
  <c r="H257" i="2"/>
  <c r="G251" i="3" l="1"/>
  <c r="M250" i="3"/>
  <c r="R250" i="3"/>
  <c r="O257" i="2"/>
  <c r="I257" i="2"/>
  <c r="S257" i="2" s="1"/>
  <c r="J257" i="2"/>
  <c r="O250" i="3"/>
  <c r="T250" i="3" s="1"/>
  <c r="I250" i="3"/>
  <c r="S250" i="3" s="1"/>
  <c r="F408" i="2"/>
  <c r="P408" i="2" s="1"/>
  <c r="F419" i="3"/>
  <c r="P419" i="3" s="1"/>
  <c r="G258" i="2" l="1"/>
  <c r="M257" i="2"/>
  <c r="R257" i="2"/>
  <c r="U257" i="2" s="1"/>
  <c r="D419" i="3" a="1"/>
  <c r="D419" i="3" s="1"/>
  <c r="D408" i="2" a="1"/>
  <c r="D408" i="2" s="1"/>
  <c r="U250" i="3"/>
  <c r="H251" i="3"/>
  <c r="J251" i="3" s="1"/>
  <c r="G252" i="3" l="1"/>
  <c r="M251" i="3"/>
  <c r="R251" i="3"/>
  <c r="F409" i="2"/>
  <c r="P409" i="2" s="1"/>
  <c r="F420" i="3"/>
  <c r="P420" i="3" s="1"/>
  <c r="T257" i="2"/>
  <c r="O251" i="3"/>
  <c r="T251" i="3" s="1"/>
  <c r="I251" i="3"/>
  <c r="S251" i="3" s="1"/>
  <c r="H258" i="2"/>
  <c r="U251" i="3" l="1"/>
  <c r="O258" i="2"/>
  <c r="I258" i="2"/>
  <c r="S258" i="2" s="1"/>
  <c r="J258" i="2"/>
  <c r="D420" i="3" a="1"/>
  <c r="D420" i="3" s="1"/>
  <c r="D409" i="2" a="1"/>
  <c r="D409" i="2" s="1"/>
  <c r="H252" i="3"/>
  <c r="F410" i="2" l="1"/>
  <c r="P410" i="2" s="1"/>
  <c r="D410" i="2" a="1"/>
  <c r="D410" i="2" s="1"/>
  <c r="I252" i="3"/>
  <c r="S252" i="3" s="1"/>
  <c r="O252" i="3"/>
  <c r="J252" i="3"/>
  <c r="G259" i="2"/>
  <c r="M258" i="2"/>
  <c r="R258" i="2"/>
  <c r="U258" i="2" s="1"/>
  <c r="F421" i="3"/>
  <c r="P421" i="3" s="1"/>
  <c r="T258" i="2"/>
  <c r="H259" i="2" l="1"/>
  <c r="G253" i="3"/>
  <c r="M252" i="3"/>
  <c r="R252" i="3"/>
  <c r="U252" i="3" s="1"/>
  <c r="F411" i="2"/>
  <c r="P411" i="2" s="1"/>
  <c r="D421" i="3" a="1"/>
  <c r="D421" i="3" s="1"/>
  <c r="T252" i="3"/>
  <c r="D411" i="2" l="1" a="1"/>
  <c r="D411" i="2" s="1"/>
  <c r="F422" i="3"/>
  <c r="P422" i="3" s="1"/>
  <c r="O259" i="2"/>
  <c r="I259" i="2"/>
  <c r="S259" i="2" s="1"/>
  <c r="H253" i="3"/>
  <c r="J253" i="3" s="1"/>
  <c r="J259" i="2"/>
  <c r="M253" i="3" l="1"/>
  <c r="G254" i="3"/>
  <c r="R253" i="3"/>
  <c r="U253" i="3" s="1"/>
  <c r="O253" i="3"/>
  <c r="I253" i="3"/>
  <c r="S253" i="3" s="1"/>
  <c r="D422" i="3" a="1"/>
  <c r="D422" i="3" s="1"/>
  <c r="G260" i="2"/>
  <c r="M259" i="2"/>
  <c r="R259" i="2"/>
  <c r="U259" i="2" s="1"/>
  <c r="F412" i="2"/>
  <c r="P412" i="2" s="1"/>
  <c r="T259" i="2" l="1"/>
  <c r="D412" i="2" a="1"/>
  <c r="D412" i="2" s="1"/>
  <c r="H260" i="2"/>
  <c r="T253" i="3"/>
  <c r="H254" i="3"/>
  <c r="F423" i="3"/>
  <c r="P423" i="3" s="1"/>
  <c r="D423" i="3" l="1" a="1"/>
  <c r="D423" i="3" s="1"/>
  <c r="O260" i="2"/>
  <c r="I260" i="2"/>
  <c r="S260" i="2" s="1"/>
  <c r="J260" i="2"/>
  <c r="O254" i="3"/>
  <c r="I254" i="3"/>
  <c r="S254" i="3" s="1"/>
  <c r="F413" i="2"/>
  <c r="P413" i="2" s="1"/>
  <c r="J254" i="3"/>
  <c r="D413" i="2" l="1" a="1"/>
  <c r="D413" i="2" s="1"/>
  <c r="G261" i="2"/>
  <c r="M260" i="2"/>
  <c r="R260" i="2"/>
  <c r="U260" i="2" s="1"/>
  <c r="G255" i="3"/>
  <c r="M254" i="3"/>
  <c r="R254" i="3"/>
  <c r="U254" i="3" s="1"/>
  <c r="T260" i="2"/>
  <c r="F424" i="3"/>
  <c r="P424" i="3" s="1"/>
  <c r="D424" i="3" a="1"/>
  <c r="D424" i="3" s="1"/>
  <c r="F425" i="3" l="1"/>
  <c r="P425" i="3" s="1"/>
  <c r="D425" i="3" a="1"/>
  <c r="D425" i="3" s="1"/>
  <c r="H255" i="3"/>
  <c r="J255" i="3" s="1"/>
  <c r="T254" i="3"/>
  <c r="H261" i="2"/>
  <c r="J261" i="2" s="1"/>
  <c r="F414" i="2"/>
  <c r="P414" i="2" s="1"/>
  <c r="D414" i="2" a="1"/>
  <c r="D414" i="2" s="1"/>
  <c r="M261" i="2" l="1"/>
  <c r="G262" i="2"/>
  <c r="R261" i="2"/>
  <c r="G256" i="3"/>
  <c r="M255" i="3"/>
  <c r="R255" i="3"/>
  <c r="U255" i="3" s="1"/>
  <c r="F415" i="2"/>
  <c r="P415" i="2" s="1"/>
  <c r="O261" i="2"/>
  <c r="T261" i="2" s="1"/>
  <c r="I261" i="2"/>
  <c r="S261" i="2" s="1"/>
  <c r="F426" i="3"/>
  <c r="P426" i="3" s="1"/>
  <c r="O255" i="3"/>
  <c r="I255" i="3"/>
  <c r="S255" i="3" s="1"/>
  <c r="H256" i="3" l="1"/>
  <c r="J256" i="3" s="1"/>
  <c r="U261" i="2"/>
  <c r="D426" i="3" a="1"/>
  <c r="D426" i="3" s="1"/>
  <c r="D415" i="2" a="1"/>
  <c r="D415" i="2" s="1"/>
  <c r="H262" i="2"/>
  <c r="J262" i="2" s="1"/>
  <c r="T255" i="3"/>
  <c r="G263" i="2" l="1"/>
  <c r="M262" i="2"/>
  <c r="R262" i="2"/>
  <c r="M256" i="3"/>
  <c r="G257" i="3"/>
  <c r="R256" i="3"/>
  <c r="U256" i="3" s="1"/>
  <c r="F416" i="2"/>
  <c r="P416" i="2" s="1"/>
  <c r="O262" i="2"/>
  <c r="T262" i="2" s="1"/>
  <c r="I262" i="2"/>
  <c r="S262" i="2" s="1"/>
  <c r="F427" i="3"/>
  <c r="P427" i="3" s="1"/>
  <c r="D427" i="3" a="1"/>
  <c r="D427" i="3" s="1"/>
  <c r="O256" i="3"/>
  <c r="I256" i="3"/>
  <c r="S256" i="3" s="1"/>
  <c r="F428" i="3" l="1"/>
  <c r="P428" i="3" s="1"/>
  <c r="D428" i="3" a="1"/>
  <c r="D428" i="3" s="1"/>
  <c r="D416" i="2" a="1"/>
  <c r="D416" i="2" s="1"/>
  <c r="U262" i="2"/>
  <c r="H257" i="3"/>
  <c r="J257" i="3" s="1"/>
  <c r="T256" i="3"/>
  <c r="H263" i="2"/>
  <c r="J263" i="2" s="1"/>
  <c r="M263" i="2" l="1"/>
  <c r="G264" i="2"/>
  <c r="R263" i="2"/>
  <c r="G258" i="3"/>
  <c r="M257" i="3"/>
  <c r="R257" i="3"/>
  <c r="O263" i="2"/>
  <c r="T263" i="2" s="1"/>
  <c r="I263" i="2"/>
  <c r="S263" i="2" s="1"/>
  <c r="O257" i="3"/>
  <c r="I257" i="3"/>
  <c r="S257" i="3" s="1"/>
  <c r="F417" i="2"/>
  <c r="P417" i="2" s="1"/>
  <c r="F429" i="3"/>
  <c r="P429" i="3" s="1"/>
  <c r="U257" i="3" l="1"/>
  <c r="H258" i="3"/>
  <c r="U263" i="2"/>
  <c r="D417" i="2" a="1"/>
  <c r="D417" i="2" s="1"/>
  <c r="T257" i="3"/>
  <c r="D429" i="3" a="1"/>
  <c r="D429" i="3" s="1"/>
  <c r="H264" i="2"/>
  <c r="J264" i="2" s="1"/>
  <c r="G265" i="2" l="1"/>
  <c r="M264" i="2"/>
  <c r="R264" i="2"/>
  <c r="O264" i="2"/>
  <c r="T264" i="2" s="1"/>
  <c r="I264" i="2"/>
  <c r="S264" i="2" s="1"/>
  <c r="O258" i="3"/>
  <c r="I258" i="3"/>
  <c r="S258" i="3" s="1"/>
  <c r="F418" i="2"/>
  <c r="P418" i="2" s="1"/>
  <c r="J258" i="3"/>
  <c r="F430" i="3"/>
  <c r="P430" i="3" s="1"/>
  <c r="D430" i="3" l="1" a="1"/>
  <c r="D430" i="3" s="1"/>
  <c r="G259" i="3"/>
  <c r="M258" i="3"/>
  <c r="R258" i="3"/>
  <c r="U258" i="3" s="1"/>
  <c r="D418" i="2" a="1"/>
  <c r="D418" i="2" s="1"/>
  <c r="U264" i="2"/>
  <c r="H265" i="2"/>
  <c r="O265" i="2" l="1"/>
  <c r="I265" i="2"/>
  <c r="S265" i="2" s="1"/>
  <c r="F419" i="2"/>
  <c r="P419" i="2" s="1"/>
  <c r="H259" i="3"/>
  <c r="J259" i="3" s="1"/>
  <c r="T258" i="3"/>
  <c r="J265" i="2"/>
  <c r="F431" i="3"/>
  <c r="P431" i="3" s="1"/>
  <c r="G260" i="3" l="1"/>
  <c r="M259" i="3"/>
  <c r="R259" i="3"/>
  <c r="G266" i="2"/>
  <c r="M265" i="2"/>
  <c r="R265" i="2"/>
  <c r="U265" i="2" s="1"/>
  <c r="D431" i="3" a="1"/>
  <c r="D431" i="3" s="1"/>
  <c r="D419" i="2" a="1"/>
  <c r="D419" i="2" s="1"/>
  <c r="I259" i="3"/>
  <c r="S259" i="3" s="1"/>
  <c r="O259" i="3"/>
  <c r="T259" i="3" s="1"/>
  <c r="T265" i="2"/>
  <c r="F432" i="3" l="1"/>
  <c r="P432" i="3" s="1"/>
  <c r="D432" i="3" a="1"/>
  <c r="D432" i="3" s="1"/>
  <c r="U259" i="3"/>
  <c r="F420" i="2"/>
  <c r="P420" i="2" s="1"/>
  <c r="H266" i="2"/>
  <c r="H260" i="3"/>
  <c r="O266" i="2" l="1"/>
  <c r="I266" i="2"/>
  <c r="S266" i="2" s="1"/>
  <c r="J266" i="2"/>
  <c r="O260" i="3"/>
  <c r="I260" i="3"/>
  <c r="S260" i="3" s="1"/>
  <c r="F433" i="3"/>
  <c r="P433" i="3" s="1"/>
  <c r="J260" i="3"/>
  <c r="D420" i="2" a="1"/>
  <c r="D420" i="2" s="1"/>
  <c r="F421" i="2" l="1"/>
  <c r="P421" i="2" s="1"/>
  <c r="D421" i="2" a="1"/>
  <c r="D421" i="2" s="1"/>
  <c r="D433" i="3" a="1"/>
  <c r="D433" i="3" s="1"/>
  <c r="M266" i="2"/>
  <c r="G267" i="2"/>
  <c r="R266" i="2"/>
  <c r="U266" i="2" s="1"/>
  <c r="G261" i="3"/>
  <c r="M260" i="3"/>
  <c r="R260" i="3"/>
  <c r="U260" i="3" s="1"/>
  <c r="T266" i="2"/>
  <c r="T260" i="3" l="1"/>
  <c r="H267" i="2"/>
  <c r="F434" i="3"/>
  <c r="P434" i="3" s="1"/>
  <c r="D434" i="3" a="1"/>
  <c r="D434" i="3" s="1"/>
  <c r="H261" i="3"/>
  <c r="F422" i="2"/>
  <c r="P422" i="2" s="1"/>
  <c r="O261" i="3" l="1"/>
  <c r="I261" i="3"/>
  <c r="S261" i="3" s="1"/>
  <c r="J261" i="3"/>
  <c r="O267" i="2"/>
  <c r="I267" i="2"/>
  <c r="S267" i="2" s="1"/>
  <c r="F435" i="3"/>
  <c r="P435" i="3" s="1"/>
  <c r="J267" i="2"/>
  <c r="D422" i="2" a="1"/>
  <c r="D422" i="2" s="1"/>
  <c r="F423" i="2" l="1"/>
  <c r="P423" i="2" s="1"/>
  <c r="D435" i="3" a="1"/>
  <c r="D435" i="3" s="1"/>
  <c r="G262" i="3"/>
  <c r="M261" i="3"/>
  <c r="R261" i="3"/>
  <c r="U261" i="3" s="1"/>
  <c r="G268" i="2"/>
  <c r="M267" i="2"/>
  <c r="R267" i="2"/>
  <c r="U267" i="2" s="1"/>
  <c r="T261" i="3"/>
  <c r="H268" i="2" l="1"/>
  <c r="H262" i="3"/>
  <c r="T267" i="2"/>
  <c r="F436" i="3"/>
  <c r="P436" i="3" s="1"/>
  <c r="D423" i="2" a="1"/>
  <c r="D423" i="2" s="1"/>
  <c r="F424" i="2" l="1"/>
  <c r="P424" i="2" s="1"/>
  <c r="O262" i="3"/>
  <c r="I262" i="3"/>
  <c r="S262" i="3" s="1"/>
  <c r="O268" i="2"/>
  <c r="I268" i="2"/>
  <c r="S268" i="2" s="1"/>
  <c r="D436" i="3" a="1"/>
  <c r="D436" i="3" s="1"/>
  <c r="J262" i="3"/>
  <c r="J268" i="2"/>
  <c r="F437" i="3" l="1"/>
  <c r="P437" i="3" s="1"/>
  <c r="D437" i="3" a="1"/>
  <c r="D437" i="3" s="1"/>
  <c r="G263" i="3"/>
  <c r="M262" i="3"/>
  <c r="R262" i="3"/>
  <c r="U262" i="3" s="1"/>
  <c r="T262" i="3"/>
  <c r="G269" i="2"/>
  <c r="M268" i="2"/>
  <c r="R268" i="2"/>
  <c r="U268" i="2" s="1"/>
  <c r="D424" i="2" a="1"/>
  <c r="D424" i="2" s="1"/>
  <c r="F425" i="2" l="1"/>
  <c r="P425" i="2" s="1"/>
  <c r="D425" i="2" a="1"/>
  <c r="D425" i="2" s="1"/>
  <c r="H263" i="3"/>
  <c r="J263" i="3" s="1"/>
  <c r="T268" i="2"/>
  <c r="H269" i="2"/>
  <c r="J269" i="2" s="1"/>
  <c r="F438" i="3"/>
  <c r="P438" i="3" s="1"/>
  <c r="D438" i="3" a="1"/>
  <c r="D438" i="3" s="1"/>
  <c r="G270" i="2" l="1"/>
  <c r="M269" i="2"/>
  <c r="R269" i="2"/>
  <c r="M263" i="3"/>
  <c r="G264" i="3"/>
  <c r="R263" i="3"/>
  <c r="D439" i="3" a="1"/>
  <c r="D439" i="3" s="1"/>
  <c r="F439" i="3"/>
  <c r="P439" i="3" s="1"/>
  <c r="O269" i="2"/>
  <c r="T269" i="2" s="1"/>
  <c r="I269" i="2"/>
  <c r="S269" i="2" s="1"/>
  <c r="O263" i="3"/>
  <c r="T263" i="3" s="1"/>
  <c r="I263" i="3"/>
  <c r="S263" i="3" s="1"/>
  <c r="F426" i="2"/>
  <c r="P426" i="2" s="1"/>
  <c r="D426" i="2" a="1"/>
  <c r="D426" i="2" s="1"/>
  <c r="U263" i="3" l="1"/>
  <c r="F440" i="3"/>
  <c r="P440" i="3" s="1"/>
  <c r="D440" i="3" a="1"/>
  <c r="D440" i="3" s="1"/>
  <c r="U269" i="2"/>
  <c r="F427" i="2"/>
  <c r="P427" i="2" s="1"/>
  <c r="D427" i="2" a="1"/>
  <c r="D427" i="2" s="1"/>
  <c r="H264" i="3"/>
  <c r="J264" i="3" s="1"/>
  <c r="H270" i="2"/>
  <c r="J270" i="2" s="1"/>
  <c r="G271" i="2" l="1"/>
  <c r="M270" i="2"/>
  <c r="R270" i="2"/>
  <c r="G265" i="3"/>
  <c r="M264" i="3"/>
  <c r="R264" i="3"/>
  <c r="F441" i="3"/>
  <c r="P441" i="3" s="1"/>
  <c r="O270" i="2"/>
  <c r="T270" i="2" s="1"/>
  <c r="I270" i="2"/>
  <c r="S270" i="2" s="1"/>
  <c r="O264" i="3"/>
  <c r="T264" i="3" s="1"/>
  <c r="I264" i="3"/>
  <c r="S264" i="3" s="1"/>
  <c r="F428" i="2"/>
  <c r="P428" i="2" s="1"/>
  <c r="D441" i="3" l="1" a="1"/>
  <c r="D441" i="3" s="1"/>
  <c r="H265" i="3"/>
  <c r="U270" i="2"/>
  <c r="U264" i="3"/>
  <c r="D428" i="2" a="1"/>
  <c r="D428" i="2" s="1"/>
  <c r="H271" i="2"/>
  <c r="J271" i="2" s="1"/>
  <c r="G272" i="2" l="1"/>
  <c r="M271" i="2"/>
  <c r="R271" i="2"/>
  <c r="F429" i="2"/>
  <c r="P429" i="2" s="1"/>
  <c r="D429" i="2" a="1"/>
  <c r="D429" i="2" s="1"/>
  <c r="O265" i="3"/>
  <c r="I265" i="3"/>
  <c r="S265" i="3" s="1"/>
  <c r="J265" i="3"/>
  <c r="O271" i="2"/>
  <c r="T271" i="2" s="1"/>
  <c r="I271" i="2"/>
  <c r="S271" i="2" s="1"/>
  <c r="F442" i="3"/>
  <c r="P442" i="3" s="1"/>
  <c r="M265" i="3" l="1"/>
  <c r="G266" i="3"/>
  <c r="R265" i="3"/>
  <c r="U265" i="3" s="1"/>
  <c r="U271" i="2"/>
  <c r="D442" i="3" a="1"/>
  <c r="D442" i="3" s="1"/>
  <c r="F430" i="2"/>
  <c r="P430" i="2" s="1"/>
  <c r="H272" i="2"/>
  <c r="J272" i="2" s="1"/>
  <c r="G273" i="2" l="1"/>
  <c r="M272" i="2"/>
  <c r="R272" i="2"/>
  <c r="D430" i="2" a="1"/>
  <c r="D430" i="2" s="1"/>
  <c r="O272" i="2"/>
  <c r="T272" i="2" s="1"/>
  <c r="I272" i="2"/>
  <c r="S272" i="2" s="1"/>
  <c r="F443" i="3"/>
  <c r="P443" i="3" s="1"/>
  <c r="H266" i="3"/>
  <c r="J266" i="3"/>
  <c r="R266" i="3"/>
  <c r="T265" i="3"/>
  <c r="M266" i="3" l="1"/>
  <c r="G267" i="3"/>
  <c r="O266" i="3"/>
  <c r="T266" i="3" s="1"/>
  <c r="I266" i="3"/>
  <c r="S266" i="3" s="1"/>
  <c r="U272" i="2"/>
  <c r="D443" i="3" a="1"/>
  <c r="D443" i="3" s="1"/>
  <c r="U266" i="3"/>
  <c r="D431" i="2" a="1"/>
  <c r="D431" i="2" s="1"/>
  <c r="F431" i="2"/>
  <c r="P431" i="2" s="1"/>
  <c r="H273" i="2"/>
  <c r="J273" i="2"/>
  <c r="M273" i="2" l="1"/>
  <c r="G274" i="2"/>
  <c r="R273" i="2"/>
  <c r="F444" i="3"/>
  <c r="P444" i="3" s="1"/>
  <c r="O273" i="2"/>
  <c r="T273" i="2" s="1"/>
  <c r="I273" i="2"/>
  <c r="S273" i="2" s="1"/>
  <c r="F432" i="2"/>
  <c r="P432" i="2" s="1"/>
  <c r="H267" i="3"/>
  <c r="O267" i="3" l="1"/>
  <c r="I267" i="3"/>
  <c r="S267" i="3" s="1"/>
  <c r="D432" i="2" a="1"/>
  <c r="D432" i="2" s="1"/>
  <c r="U273" i="2"/>
  <c r="J267" i="3"/>
  <c r="H274" i="2"/>
  <c r="J274" i="2" s="1"/>
  <c r="D444" i="3" a="1"/>
  <c r="D444" i="3" s="1"/>
  <c r="G275" i="2" l="1"/>
  <c r="M274" i="2"/>
  <c r="R274" i="2"/>
  <c r="G268" i="3"/>
  <c r="M267" i="3"/>
  <c r="R267" i="3"/>
  <c r="U267" i="3" s="1"/>
  <c r="F433" i="2"/>
  <c r="P433" i="2" s="1"/>
  <c r="F445" i="3"/>
  <c r="P445" i="3" s="1"/>
  <c r="O274" i="2"/>
  <c r="T274" i="2" s="1"/>
  <c r="I274" i="2"/>
  <c r="S274" i="2" s="1"/>
  <c r="D433" i="2" l="1" a="1"/>
  <c r="D433" i="2" s="1"/>
  <c r="D445" i="3" a="1"/>
  <c r="D445" i="3" s="1"/>
  <c r="U274" i="2"/>
  <c r="H268" i="3"/>
  <c r="J268" i="3" s="1"/>
  <c r="T267" i="3"/>
  <c r="H275" i="2"/>
  <c r="G269" i="3" l="1"/>
  <c r="M268" i="3"/>
  <c r="R268" i="3"/>
  <c r="O275" i="2"/>
  <c r="I275" i="2"/>
  <c r="S275" i="2" s="1"/>
  <c r="J275" i="2"/>
  <c r="F446" i="3"/>
  <c r="P446" i="3" s="1"/>
  <c r="O268" i="3"/>
  <c r="T268" i="3" s="1"/>
  <c r="I268" i="3"/>
  <c r="S268" i="3" s="1"/>
  <c r="F434" i="2"/>
  <c r="P434" i="2" s="1"/>
  <c r="D434" i="2" l="1" a="1"/>
  <c r="D434" i="2" s="1"/>
  <c r="M275" i="2"/>
  <c r="G276" i="2"/>
  <c r="R275" i="2"/>
  <c r="U275" i="2" s="1"/>
  <c r="D446" i="3" a="1"/>
  <c r="D446" i="3" s="1"/>
  <c r="U268" i="3"/>
  <c r="H269" i="3"/>
  <c r="O269" i="3" l="1"/>
  <c r="I269" i="3"/>
  <c r="S269" i="3" s="1"/>
  <c r="J269" i="3"/>
  <c r="T275" i="2"/>
  <c r="H276" i="2"/>
  <c r="F447" i="3"/>
  <c r="P447" i="3" s="1"/>
  <c r="F435" i="2"/>
  <c r="P435" i="2" s="1"/>
  <c r="O276" i="2" l="1"/>
  <c r="I276" i="2"/>
  <c r="S276" i="2" s="1"/>
  <c r="D435" i="2" a="1"/>
  <c r="D435" i="2" s="1"/>
  <c r="J276" i="2"/>
  <c r="G270" i="3"/>
  <c r="M269" i="3"/>
  <c r="R269" i="3"/>
  <c r="U269" i="3" s="1"/>
  <c r="D447" i="3" a="1"/>
  <c r="D447" i="3" s="1"/>
  <c r="T269" i="3"/>
  <c r="F448" i="3" l="1"/>
  <c r="P448" i="3" s="1"/>
  <c r="D448" i="3" a="1"/>
  <c r="D448" i="3" s="1"/>
  <c r="H270" i="3"/>
  <c r="F436" i="2"/>
  <c r="P436" i="2" s="1"/>
  <c r="G277" i="2"/>
  <c r="M276" i="2"/>
  <c r="R276" i="2"/>
  <c r="U276" i="2" s="1"/>
  <c r="T276" i="2" l="1"/>
  <c r="O270" i="3"/>
  <c r="I270" i="3"/>
  <c r="S270" i="3" s="1"/>
  <c r="H277" i="2"/>
  <c r="F449" i="3"/>
  <c r="P449" i="3" s="1"/>
  <c r="D436" i="2" a="1"/>
  <c r="D436" i="2" s="1"/>
  <c r="J270" i="3"/>
  <c r="F437" i="2" l="1"/>
  <c r="P437" i="2" s="1"/>
  <c r="D437" i="2" a="1"/>
  <c r="D437" i="2" s="1"/>
  <c r="D449" i="3" a="1"/>
  <c r="D449" i="3" s="1"/>
  <c r="O277" i="2"/>
  <c r="I277" i="2"/>
  <c r="S277" i="2" s="1"/>
  <c r="J277" i="2"/>
  <c r="G271" i="3"/>
  <c r="M270" i="3"/>
  <c r="R270" i="3"/>
  <c r="U270" i="3" s="1"/>
  <c r="G278" i="2" l="1"/>
  <c r="M277" i="2"/>
  <c r="R277" i="2"/>
  <c r="U277" i="2" s="1"/>
  <c r="F450" i="3"/>
  <c r="P450" i="3" s="1"/>
  <c r="T270" i="3"/>
  <c r="F438" i="2"/>
  <c r="P438" i="2" s="1"/>
  <c r="D438" i="2" a="1"/>
  <c r="D438" i="2" s="1"/>
  <c r="H271" i="3"/>
  <c r="J271" i="3" s="1"/>
  <c r="G272" i="3" l="1"/>
  <c r="M271" i="3"/>
  <c r="R271" i="3"/>
  <c r="F439" i="2"/>
  <c r="P439" i="2" s="1"/>
  <c r="I271" i="3"/>
  <c r="S271" i="3" s="1"/>
  <c r="O271" i="3"/>
  <c r="T271" i="3" s="1"/>
  <c r="D450" i="3" a="1"/>
  <c r="D450" i="3" s="1"/>
  <c r="T277" i="2"/>
  <c r="H278" i="2"/>
  <c r="D439" i="2" l="1" a="1"/>
  <c r="D439" i="2" s="1"/>
  <c r="O278" i="2"/>
  <c r="I278" i="2"/>
  <c r="S278" i="2" s="1"/>
  <c r="J278" i="2"/>
  <c r="F451" i="3"/>
  <c r="P451" i="3" s="1"/>
  <c r="U271" i="3"/>
  <c r="H272" i="3"/>
  <c r="J272" i="3" s="1"/>
  <c r="M272" i="3" l="1"/>
  <c r="G273" i="3"/>
  <c r="R272" i="3"/>
  <c r="U272" i="3" s="1"/>
  <c r="O272" i="3"/>
  <c r="T272" i="3" s="1"/>
  <c r="I272" i="3"/>
  <c r="S272" i="3" s="1"/>
  <c r="G279" i="2"/>
  <c r="M278" i="2"/>
  <c r="R278" i="2"/>
  <c r="U278" i="2" s="1"/>
  <c r="D451" i="3" a="1"/>
  <c r="D451" i="3" s="1"/>
  <c r="F440" i="2"/>
  <c r="P440" i="2" s="1"/>
  <c r="F452" i="3" l="1"/>
  <c r="P452" i="3" s="1"/>
  <c r="D452" i="3" a="1"/>
  <c r="D452" i="3" s="1"/>
  <c r="H279" i="2"/>
  <c r="D440" i="2" a="1"/>
  <c r="D440" i="2" s="1"/>
  <c r="T278" i="2"/>
  <c r="H273" i="3"/>
  <c r="J273" i="3" s="1"/>
  <c r="G274" i="3" l="1"/>
  <c r="M273" i="3"/>
  <c r="R273" i="3"/>
  <c r="O279" i="2"/>
  <c r="I279" i="2"/>
  <c r="S279" i="2" s="1"/>
  <c r="J279" i="2"/>
  <c r="O273" i="3"/>
  <c r="T273" i="3" s="1"/>
  <c r="I273" i="3"/>
  <c r="S273" i="3" s="1"/>
  <c r="F453" i="3"/>
  <c r="P453" i="3" s="1"/>
  <c r="F441" i="2"/>
  <c r="P441" i="2" s="1"/>
  <c r="D441" i="2" a="1"/>
  <c r="D441" i="2" s="1"/>
  <c r="F442" i="2" l="1"/>
  <c r="P442" i="2" s="1"/>
  <c r="G280" i="2"/>
  <c r="M279" i="2"/>
  <c r="R279" i="2"/>
  <c r="U279" i="2" s="1"/>
  <c r="D453" i="3" a="1"/>
  <c r="D453" i="3" s="1"/>
  <c r="U273" i="3"/>
  <c r="H274" i="3"/>
  <c r="J274" i="3" s="1"/>
  <c r="G275" i="3" l="1"/>
  <c r="M274" i="3"/>
  <c r="R274" i="3"/>
  <c r="F454" i="3"/>
  <c r="P454" i="3" s="1"/>
  <c r="H280" i="2"/>
  <c r="J280" i="2" s="1"/>
  <c r="T279" i="2"/>
  <c r="O274" i="3"/>
  <c r="T274" i="3" s="1"/>
  <c r="I274" i="3"/>
  <c r="S274" i="3" s="1"/>
  <c r="D442" i="2" a="1"/>
  <c r="D442" i="2" s="1"/>
  <c r="G281" i="2" l="1"/>
  <c r="M280" i="2"/>
  <c r="R280" i="2"/>
  <c r="F443" i="2"/>
  <c r="P443" i="2" s="1"/>
  <c r="U274" i="3"/>
  <c r="O280" i="2"/>
  <c r="T280" i="2" s="1"/>
  <c r="I280" i="2"/>
  <c r="S280" i="2" s="1"/>
  <c r="D454" i="3" a="1"/>
  <c r="D454" i="3" s="1"/>
  <c r="H275" i="3"/>
  <c r="J275" i="3" s="1"/>
  <c r="M275" i="3" l="1"/>
  <c r="G276" i="3"/>
  <c r="R275" i="3"/>
  <c r="D455" i="3" a="1"/>
  <c r="D455" i="3" s="1"/>
  <c r="F455" i="3"/>
  <c r="P455" i="3" s="1"/>
  <c r="D443" i="2" a="1"/>
  <c r="D443" i="2" s="1"/>
  <c r="O275" i="3"/>
  <c r="T275" i="3" s="1"/>
  <c r="I275" i="3"/>
  <c r="S275" i="3" s="1"/>
  <c r="U280" i="2"/>
  <c r="H281" i="2"/>
  <c r="J281" i="2" s="1"/>
  <c r="G282" i="2" l="1"/>
  <c r="M281" i="2"/>
  <c r="R281" i="2"/>
  <c r="F444" i="2"/>
  <c r="P444" i="2" s="1"/>
  <c r="O281" i="2"/>
  <c r="T281" i="2" s="1"/>
  <c r="I281" i="2"/>
  <c r="S281" i="2" s="1"/>
  <c r="F456" i="3"/>
  <c r="P456" i="3" s="1"/>
  <c r="H276" i="3"/>
  <c r="J276" i="3" s="1"/>
  <c r="U275" i="3"/>
  <c r="G277" i="3" l="1"/>
  <c r="M276" i="3"/>
  <c r="R276" i="3"/>
  <c r="D456" i="3" a="1"/>
  <c r="D456" i="3" s="1"/>
  <c r="U281" i="2"/>
  <c r="D444" i="2" a="1"/>
  <c r="D444" i="2" s="1"/>
  <c r="O276" i="3"/>
  <c r="T276" i="3" s="1"/>
  <c r="I276" i="3"/>
  <c r="S276" i="3" s="1"/>
  <c r="H282" i="2"/>
  <c r="O282" i="2" l="1"/>
  <c r="I282" i="2"/>
  <c r="S282" i="2" s="1"/>
  <c r="J282" i="2"/>
  <c r="F457" i="3"/>
  <c r="P457" i="3" s="1"/>
  <c r="F445" i="2"/>
  <c r="P445" i="2" s="1"/>
  <c r="U276" i="3"/>
  <c r="H277" i="3"/>
  <c r="D445" i="2" l="1" a="1"/>
  <c r="D445" i="2" s="1"/>
  <c r="O277" i="3"/>
  <c r="I277" i="3"/>
  <c r="S277" i="3" s="1"/>
  <c r="J277" i="3"/>
  <c r="D457" i="3" a="1"/>
  <c r="D457" i="3" s="1"/>
  <c r="G283" i="2"/>
  <c r="M282" i="2"/>
  <c r="R282" i="2"/>
  <c r="U282" i="2" s="1"/>
  <c r="H283" i="2" l="1"/>
  <c r="T282" i="2"/>
  <c r="G278" i="3"/>
  <c r="M277" i="3"/>
  <c r="R277" i="3"/>
  <c r="U277" i="3" s="1"/>
  <c r="F458" i="3"/>
  <c r="P458" i="3" s="1"/>
  <c r="F446" i="2"/>
  <c r="P446" i="2" s="1"/>
  <c r="D446" i="2" a="1"/>
  <c r="D446" i="2" s="1"/>
  <c r="F447" i="2" l="1"/>
  <c r="P447" i="2" s="1"/>
  <c r="T277" i="3"/>
  <c r="D458" i="3" a="1"/>
  <c r="D458" i="3" s="1"/>
  <c r="O283" i="2"/>
  <c r="I283" i="2"/>
  <c r="S283" i="2" s="1"/>
  <c r="H278" i="3"/>
  <c r="J278" i="3" s="1"/>
  <c r="J283" i="2"/>
  <c r="M278" i="3" l="1"/>
  <c r="G279" i="3"/>
  <c r="R278" i="3"/>
  <c r="G284" i="2"/>
  <c r="M283" i="2"/>
  <c r="R283" i="2"/>
  <c r="U283" i="2" s="1"/>
  <c r="O278" i="3"/>
  <c r="T278" i="3" s="1"/>
  <c r="I278" i="3"/>
  <c r="S278" i="3" s="1"/>
  <c r="F459" i="3"/>
  <c r="P459" i="3" s="1"/>
  <c r="D459" i="3" a="1"/>
  <c r="D459" i="3" s="1"/>
  <c r="D447" i="2" a="1"/>
  <c r="D447" i="2" s="1"/>
  <c r="F448" i="2" l="1"/>
  <c r="P448" i="2" s="1"/>
  <c r="U278" i="3"/>
  <c r="H279" i="3"/>
  <c r="F460" i="3"/>
  <c r="P460" i="3" s="1"/>
  <c r="T283" i="2"/>
  <c r="H284" i="2"/>
  <c r="J284" i="2" s="1"/>
  <c r="G285" i="2" l="1"/>
  <c r="M284" i="2"/>
  <c r="R284" i="2"/>
  <c r="O284" i="2"/>
  <c r="T284" i="2" s="1"/>
  <c r="I284" i="2"/>
  <c r="S284" i="2" s="1"/>
  <c r="D460" i="3" a="1"/>
  <c r="D460" i="3" s="1"/>
  <c r="O279" i="3"/>
  <c r="I279" i="3"/>
  <c r="S279" i="3" s="1"/>
  <c r="J279" i="3"/>
  <c r="D448" i="2" a="1"/>
  <c r="D448" i="2" s="1"/>
  <c r="F461" i="3" l="1"/>
  <c r="P461" i="3" s="1"/>
  <c r="F449" i="2"/>
  <c r="P449" i="2" s="1"/>
  <c r="G280" i="3"/>
  <c r="M279" i="3"/>
  <c r="R279" i="3"/>
  <c r="U279" i="3" s="1"/>
  <c r="T279" i="3"/>
  <c r="U284" i="2"/>
  <c r="H285" i="2"/>
  <c r="O285" i="2" l="1"/>
  <c r="I285" i="2"/>
  <c r="S285" i="2" s="1"/>
  <c r="H280" i="3"/>
  <c r="J280" i="3" s="1"/>
  <c r="J285" i="2"/>
  <c r="D449" i="2" a="1"/>
  <c r="D449" i="2" s="1"/>
  <c r="D461" i="3" a="1"/>
  <c r="D461" i="3" s="1"/>
  <c r="G281" i="3" l="1"/>
  <c r="M280" i="3"/>
  <c r="R280" i="3"/>
  <c r="M285" i="2"/>
  <c r="G286" i="2"/>
  <c r="R285" i="2"/>
  <c r="U285" i="2" s="1"/>
  <c r="F450" i="2"/>
  <c r="P450" i="2" s="1"/>
  <c r="D450" i="2" a="1"/>
  <c r="D450" i="2" s="1"/>
  <c r="F462" i="3"/>
  <c r="P462" i="3" s="1"/>
  <c r="O280" i="3"/>
  <c r="T280" i="3" s="1"/>
  <c r="I280" i="3"/>
  <c r="S280" i="3" s="1"/>
  <c r="D462" i="3" l="1" a="1"/>
  <c r="D462" i="3" s="1"/>
  <c r="U280" i="3"/>
  <c r="F451" i="2"/>
  <c r="P451" i="2" s="1"/>
  <c r="D451" i="2" a="1"/>
  <c r="D451" i="2" s="1"/>
  <c r="H286" i="2"/>
  <c r="T285" i="2"/>
  <c r="H281" i="3"/>
  <c r="F452" i="2" l="1"/>
  <c r="P452" i="2" s="1"/>
  <c r="D452" i="2" a="1"/>
  <c r="D452" i="2" s="1"/>
  <c r="O281" i="3"/>
  <c r="I281" i="3"/>
  <c r="S281" i="3" s="1"/>
  <c r="O286" i="2"/>
  <c r="I286" i="2"/>
  <c r="S286" i="2" s="1"/>
  <c r="J286" i="2"/>
  <c r="J281" i="3"/>
  <c r="F463" i="3"/>
  <c r="P463" i="3" s="1"/>
  <c r="G282" i="3" l="1"/>
  <c r="M281" i="3"/>
  <c r="R281" i="3"/>
  <c r="U281" i="3" s="1"/>
  <c r="T281" i="3"/>
  <c r="G287" i="2"/>
  <c r="M286" i="2"/>
  <c r="R286" i="2"/>
  <c r="U286" i="2" s="1"/>
  <c r="F453" i="2"/>
  <c r="P453" i="2" s="1"/>
  <c r="D453" i="2" a="1"/>
  <c r="D453" i="2" s="1"/>
  <c r="D463" i="3" a="1"/>
  <c r="D463" i="3" s="1"/>
  <c r="F454" i="2" l="1"/>
  <c r="P454" i="2" s="1"/>
  <c r="F464" i="3"/>
  <c r="P464" i="3" s="1"/>
  <c r="H287" i="2"/>
  <c r="T286" i="2"/>
  <c r="H282" i="3"/>
  <c r="J282" i="3" s="1"/>
  <c r="G283" i="3" l="1"/>
  <c r="M282" i="3"/>
  <c r="R282" i="3"/>
  <c r="O287" i="2"/>
  <c r="I287" i="2"/>
  <c r="S287" i="2" s="1"/>
  <c r="O282" i="3"/>
  <c r="T282" i="3" s="1"/>
  <c r="I282" i="3"/>
  <c r="S282" i="3" s="1"/>
  <c r="J287" i="2"/>
  <c r="D464" i="3" a="1"/>
  <c r="D464" i="3" s="1"/>
  <c r="D454" i="2" a="1"/>
  <c r="D454" i="2" s="1"/>
  <c r="F465" i="3" l="1"/>
  <c r="P465" i="3" s="1"/>
  <c r="D465" i="3" a="1"/>
  <c r="D465" i="3" s="1"/>
  <c r="M287" i="2"/>
  <c r="G288" i="2"/>
  <c r="R287" i="2"/>
  <c r="U287" i="2" s="1"/>
  <c r="F455" i="2"/>
  <c r="P455" i="2" s="1"/>
  <c r="U282" i="3"/>
  <c r="H283" i="3"/>
  <c r="I283" i="3" l="1"/>
  <c r="S283" i="3" s="1"/>
  <c r="O283" i="3"/>
  <c r="H288" i="2"/>
  <c r="J283" i="3"/>
  <c r="T287" i="2"/>
  <c r="D455" i="2" a="1"/>
  <c r="D455" i="2" s="1"/>
  <c r="F466" i="3"/>
  <c r="P466" i="3" s="1"/>
  <c r="G284" i="3" l="1"/>
  <c r="M283" i="3"/>
  <c r="R283" i="3"/>
  <c r="U283" i="3" s="1"/>
  <c r="D466" i="3" a="1"/>
  <c r="D466" i="3" s="1"/>
  <c r="O288" i="2"/>
  <c r="I288" i="2"/>
  <c r="S288" i="2" s="1"/>
  <c r="F456" i="2"/>
  <c r="P456" i="2" s="1"/>
  <c r="D456" i="2" a="1"/>
  <c r="D456" i="2" s="1"/>
  <c r="T283" i="3"/>
  <c r="J288" i="2"/>
  <c r="G289" i="2" l="1"/>
  <c r="M288" i="2"/>
  <c r="R288" i="2"/>
  <c r="U288" i="2" s="1"/>
  <c r="F457" i="2"/>
  <c r="P457" i="2" s="1"/>
  <c r="F467" i="3"/>
  <c r="P467" i="3" s="1"/>
  <c r="T288" i="2"/>
  <c r="H284" i="3"/>
  <c r="J284" i="3" s="1"/>
  <c r="M284" i="3" l="1"/>
  <c r="G285" i="3"/>
  <c r="R284" i="3"/>
  <c r="D467" i="3" a="1"/>
  <c r="D467" i="3" s="1"/>
  <c r="D457" i="2" a="1"/>
  <c r="D457" i="2" s="1"/>
  <c r="O284" i="3"/>
  <c r="T284" i="3" s="1"/>
  <c r="I284" i="3"/>
  <c r="S284" i="3" s="1"/>
  <c r="H289" i="2"/>
  <c r="O289" i="2" l="1"/>
  <c r="I289" i="2"/>
  <c r="S289" i="2" s="1"/>
  <c r="J289" i="2"/>
  <c r="U284" i="3"/>
  <c r="F458" i="2"/>
  <c r="P458" i="2" s="1"/>
  <c r="H285" i="3"/>
  <c r="J285" i="3" s="1"/>
  <c r="F468" i="3"/>
  <c r="P468" i="3" s="1"/>
  <c r="G286" i="3" l="1"/>
  <c r="M285" i="3"/>
  <c r="R285" i="3"/>
  <c r="D468" i="3" a="1"/>
  <c r="D468" i="3" s="1"/>
  <c r="M289" i="2"/>
  <c r="G290" i="2"/>
  <c r="R289" i="2"/>
  <c r="U289" i="2" s="1"/>
  <c r="D458" i="2" a="1"/>
  <c r="D458" i="2" s="1"/>
  <c r="O285" i="3"/>
  <c r="T285" i="3" s="1"/>
  <c r="I285" i="3"/>
  <c r="S285" i="3" s="1"/>
  <c r="T289" i="2"/>
  <c r="F469" i="3" l="1"/>
  <c r="P469" i="3" s="1"/>
  <c r="D469" i="3" a="1"/>
  <c r="D469" i="3" s="1"/>
  <c r="F459" i="2"/>
  <c r="P459" i="2" s="1"/>
  <c r="D459" i="2" a="1"/>
  <c r="D459" i="2" s="1"/>
  <c r="H290" i="2"/>
  <c r="U285" i="3"/>
  <c r="H286" i="3"/>
  <c r="F460" i="2" l="1"/>
  <c r="P460" i="2" s="1"/>
  <c r="O286" i="3"/>
  <c r="I286" i="3"/>
  <c r="S286" i="3" s="1"/>
  <c r="J286" i="3"/>
  <c r="O290" i="2"/>
  <c r="I290" i="2"/>
  <c r="S290" i="2" s="1"/>
  <c r="F470" i="3"/>
  <c r="P470" i="3" s="1"/>
  <c r="J290" i="2"/>
  <c r="G291" i="2" l="1"/>
  <c r="M290" i="2"/>
  <c r="R290" i="2"/>
  <c r="U290" i="2" s="1"/>
  <c r="D470" i="3" a="1"/>
  <c r="D470" i="3" s="1"/>
  <c r="G287" i="3"/>
  <c r="M286" i="3"/>
  <c r="R286" i="3"/>
  <c r="U286" i="3" s="1"/>
  <c r="D460" i="2" a="1"/>
  <c r="D460" i="2" s="1"/>
  <c r="F461" i="2" l="1"/>
  <c r="P461" i="2" s="1"/>
  <c r="F471" i="3"/>
  <c r="P471" i="3" s="1"/>
  <c r="H291" i="2"/>
  <c r="T286" i="3"/>
  <c r="H287" i="3"/>
  <c r="J287" i="3" s="1"/>
  <c r="T290" i="2"/>
  <c r="M287" i="3" l="1"/>
  <c r="G288" i="3"/>
  <c r="R287" i="3"/>
  <c r="O291" i="2"/>
  <c r="I291" i="2"/>
  <c r="S291" i="2" s="1"/>
  <c r="I287" i="3"/>
  <c r="S287" i="3" s="1"/>
  <c r="O287" i="3"/>
  <c r="T287" i="3" s="1"/>
  <c r="J291" i="2"/>
  <c r="D471" i="3" a="1"/>
  <c r="D471" i="3" s="1"/>
  <c r="D461" i="2" a="1"/>
  <c r="D461" i="2" s="1"/>
  <c r="G292" i="2" l="1"/>
  <c r="M291" i="2"/>
  <c r="R291" i="2"/>
  <c r="U291" i="2" s="1"/>
  <c r="F472" i="3"/>
  <c r="P472" i="3" s="1"/>
  <c r="T291" i="2"/>
  <c r="F462" i="2"/>
  <c r="P462" i="2" s="1"/>
  <c r="D462" i="2" a="1"/>
  <c r="D462" i="2" s="1"/>
  <c r="H288" i="3"/>
  <c r="U287" i="3"/>
  <c r="F463" i="2" l="1"/>
  <c r="P463" i="2" s="1"/>
  <c r="O288" i="3"/>
  <c r="I288" i="3"/>
  <c r="S288" i="3" s="1"/>
  <c r="J288" i="3"/>
  <c r="D472" i="3" a="1"/>
  <c r="D472" i="3" s="1"/>
  <c r="H292" i="2"/>
  <c r="J292" i="2" s="1"/>
  <c r="G293" i="2" l="1"/>
  <c r="M292" i="2"/>
  <c r="R292" i="2"/>
  <c r="F473" i="3"/>
  <c r="P473" i="3" s="1"/>
  <c r="G289" i="3"/>
  <c r="M288" i="3"/>
  <c r="R288" i="3"/>
  <c r="U288" i="3" s="1"/>
  <c r="O292" i="2"/>
  <c r="T292" i="2" s="1"/>
  <c r="I292" i="2"/>
  <c r="S292" i="2" s="1"/>
  <c r="D463" i="2" a="1"/>
  <c r="D463" i="2" s="1"/>
  <c r="T288" i="3" l="1"/>
  <c r="H289" i="3"/>
  <c r="F464" i="2"/>
  <c r="P464" i="2" s="1"/>
  <c r="U292" i="2"/>
  <c r="D473" i="3" a="1"/>
  <c r="D473" i="3" s="1"/>
  <c r="H293" i="2"/>
  <c r="J293" i="2" s="1"/>
  <c r="M293" i="2" l="1"/>
  <c r="G294" i="2"/>
  <c r="R293" i="2"/>
  <c r="O293" i="2"/>
  <c r="I293" i="2"/>
  <c r="S293" i="2" s="1"/>
  <c r="O289" i="3"/>
  <c r="I289" i="3"/>
  <c r="S289" i="3" s="1"/>
  <c r="F474" i="3"/>
  <c r="P474" i="3" s="1"/>
  <c r="D464" i="2" a="1"/>
  <c r="D464" i="2" s="1"/>
  <c r="J289" i="3"/>
  <c r="F465" i="2" l="1"/>
  <c r="P465" i="2" s="1"/>
  <c r="U293" i="2"/>
  <c r="H294" i="2"/>
  <c r="G290" i="3"/>
  <c r="M289" i="3"/>
  <c r="R289" i="3"/>
  <c r="U289" i="3" s="1"/>
  <c r="D474" i="3" a="1"/>
  <c r="D474" i="3" s="1"/>
  <c r="T293" i="2"/>
  <c r="F475" i="3" l="1"/>
  <c r="P475" i="3" s="1"/>
  <c r="H290" i="3"/>
  <c r="O294" i="2"/>
  <c r="I294" i="2"/>
  <c r="S294" i="2" s="1"/>
  <c r="J294" i="2"/>
  <c r="T289" i="3"/>
  <c r="D465" i="2" a="1"/>
  <c r="D465" i="2" s="1"/>
  <c r="F466" i="2" l="1"/>
  <c r="P466" i="2" s="1"/>
  <c r="D466" i="2" a="1"/>
  <c r="D466" i="2" s="1"/>
  <c r="M294" i="2"/>
  <c r="G295" i="2"/>
  <c r="R294" i="2"/>
  <c r="U294" i="2" s="1"/>
  <c r="O290" i="3"/>
  <c r="I290" i="3"/>
  <c r="S290" i="3" s="1"/>
  <c r="J290" i="3"/>
  <c r="D475" i="3" a="1"/>
  <c r="D475" i="3" s="1"/>
  <c r="M290" i="3" l="1"/>
  <c r="G291" i="3"/>
  <c r="R290" i="3"/>
  <c r="U290" i="3" s="1"/>
  <c r="F476" i="3"/>
  <c r="P476" i="3" s="1"/>
  <c r="F467" i="2"/>
  <c r="P467" i="2" s="1"/>
  <c r="T290" i="3"/>
  <c r="H295" i="2"/>
  <c r="J295" i="2" s="1"/>
  <c r="T294" i="2"/>
  <c r="M295" i="2" l="1"/>
  <c r="G296" i="2"/>
  <c r="R295" i="2"/>
  <c r="O295" i="2"/>
  <c r="T295" i="2" s="1"/>
  <c r="I295" i="2"/>
  <c r="S295" i="2" s="1"/>
  <c r="D467" i="2" a="1"/>
  <c r="D467" i="2" s="1"/>
  <c r="H291" i="3"/>
  <c r="J291" i="3" s="1"/>
  <c r="D476" i="3" a="1"/>
  <c r="D476" i="3" s="1"/>
  <c r="G292" i="3" l="1"/>
  <c r="M291" i="3"/>
  <c r="R291" i="3"/>
  <c r="F477" i="3"/>
  <c r="P477" i="3" s="1"/>
  <c r="F468" i="2"/>
  <c r="P468" i="2" s="1"/>
  <c r="H296" i="2"/>
  <c r="J296" i="2" s="1"/>
  <c r="O291" i="3"/>
  <c r="T291" i="3" s="1"/>
  <c r="I291" i="3"/>
  <c r="S291" i="3" s="1"/>
  <c r="U295" i="2"/>
  <c r="G297" i="2" l="1"/>
  <c r="M296" i="2"/>
  <c r="R296" i="2"/>
  <c r="D477" i="3" a="1"/>
  <c r="D477" i="3" s="1"/>
  <c r="O296" i="2"/>
  <c r="T296" i="2" s="1"/>
  <c r="I296" i="2"/>
  <c r="S296" i="2" s="1"/>
  <c r="U291" i="3"/>
  <c r="D468" i="2" a="1"/>
  <c r="D468" i="2" s="1"/>
  <c r="H292" i="3"/>
  <c r="O292" i="3" l="1"/>
  <c r="I292" i="3"/>
  <c r="S292" i="3" s="1"/>
  <c r="F469" i="2"/>
  <c r="P469" i="2" s="1"/>
  <c r="F478" i="3"/>
  <c r="P478" i="3" s="1"/>
  <c r="J292" i="3"/>
  <c r="U296" i="2"/>
  <c r="H297" i="2"/>
  <c r="J297" i="2" s="1"/>
  <c r="G298" i="2" l="1"/>
  <c r="M297" i="2"/>
  <c r="R297" i="2"/>
  <c r="D478" i="3" a="1"/>
  <c r="D478" i="3" s="1"/>
  <c r="G293" i="3"/>
  <c r="M292" i="3"/>
  <c r="R292" i="3"/>
  <c r="U292" i="3" s="1"/>
  <c r="D469" i="2" a="1"/>
  <c r="D469" i="2" s="1"/>
  <c r="O297" i="2"/>
  <c r="T297" i="2" s="1"/>
  <c r="I297" i="2"/>
  <c r="S297" i="2" s="1"/>
  <c r="T292" i="3"/>
  <c r="F470" i="2" l="1"/>
  <c r="P470" i="2" s="1"/>
  <c r="D470" i="2" a="1"/>
  <c r="D470" i="2" s="1"/>
  <c r="F479" i="3"/>
  <c r="P479" i="3" s="1"/>
  <c r="D479" i="3" a="1"/>
  <c r="D479" i="3" s="1"/>
  <c r="H293" i="3"/>
  <c r="J293" i="3" s="1"/>
  <c r="U297" i="2"/>
  <c r="H298" i="2"/>
  <c r="G294" i="3" l="1"/>
  <c r="M293" i="3"/>
  <c r="R293" i="3"/>
  <c r="O298" i="2"/>
  <c r="I298" i="2"/>
  <c r="S298" i="2" s="1"/>
  <c r="O293" i="3"/>
  <c r="T293" i="3" s="1"/>
  <c r="I293" i="3"/>
  <c r="S293" i="3" s="1"/>
  <c r="J298" i="2"/>
  <c r="F471" i="2"/>
  <c r="P471" i="2" s="1"/>
  <c r="D471" i="2" a="1"/>
  <c r="D471" i="2" s="1"/>
  <c r="F480" i="3"/>
  <c r="P480" i="3" s="1"/>
  <c r="F472" i="2" l="1"/>
  <c r="P472" i="2" s="1"/>
  <c r="G299" i="2"/>
  <c r="M298" i="2"/>
  <c r="R298" i="2"/>
  <c r="U298" i="2" s="1"/>
  <c r="T298" i="2"/>
  <c r="D480" i="3" a="1"/>
  <c r="D480" i="3" s="1"/>
  <c r="U293" i="3"/>
  <c r="H294" i="3"/>
  <c r="O294" i="3" l="1"/>
  <c r="I294" i="3"/>
  <c r="S294" i="3" s="1"/>
  <c r="F481" i="3"/>
  <c r="P481" i="3" s="1"/>
  <c r="J294" i="3"/>
  <c r="H299" i="2"/>
  <c r="D472" i="2" a="1"/>
  <c r="D472" i="2" s="1"/>
  <c r="G295" i="3" l="1"/>
  <c r="M294" i="3"/>
  <c r="R294" i="3"/>
  <c r="U294" i="3" s="1"/>
  <c r="O299" i="2"/>
  <c r="I299" i="2"/>
  <c r="S299" i="2" s="1"/>
  <c r="D481" i="3" a="1"/>
  <c r="D481" i="3" s="1"/>
  <c r="J299" i="2"/>
  <c r="F473" i="2"/>
  <c r="P473" i="2" s="1"/>
  <c r="T294" i="3"/>
  <c r="F482" i="3" l="1"/>
  <c r="P482" i="3" s="1"/>
  <c r="D473" i="2" a="1"/>
  <c r="D473" i="2" s="1"/>
  <c r="M299" i="2"/>
  <c r="G300" i="2"/>
  <c r="R299" i="2"/>
  <c r="U299" i="2" s="1"/>
  <c r="H295" i="3"/>
  <c r="J295" i="3" s="1"/>
  <c r="G296" i="3" l="1"/>
  <c r="M295" i="3"/>
  <c r="R295" i="3"/>
  <c r="H300" i="2"/>
  <c r="J300" i="2" s="1"/>
  <c r="T299" i="2"/>
  <c r="I295" i="3"/>
  <c r="S295" i="3" s="1"/>
  <c r="O295" i="3"/>
  <c r="T295" i="3" s="1"/>
  <c r="F474" i="2"/>
  <c r="P474" i="2" s="1"/>
  <c r="D482" i="3" a="1"/>
  <c r="D482" i="3" s="1"/>
  <c r="M300" i="2" l="1"/>
  <c r="G301" i="2"/>
  <c r="R300" i="2"/>
  <c r="F483" i="3"/>
  <c r="P483" i="3" s="1"/>
  <c r="O300" i="2"/>
  <c r="T300" i="2" s="1"/>
  <c r="I300" i="2"/>
  <c r="S300" i="2" s="1"/>
  <c r="D474" i="2" a="1"/>
  <c r="D474" i="2" s="1"/>
  <c r="U295" i="3"/>
  <c r="H296" i="3"/>
  <c r="O296" i="3" l="1"/>
  <c r="I296" i="3"/>
  <c r="S296" i="3" s="1"/>
  <c r="F475" i="2"/>
  <c r="P475" i="2" s="1"/>
  <c r="J296" i="3"/>
  <c r="U300" i="2"/>
  <c r="D483" i="3" a="1"/>
  <c r="D483" i="3" s="1"/>
  <c r="H301" i="2"/>
  <c r="J301" i="2" s="1"/>
  <c r="M301" i="2" l="1"/>
  <c r="G302" i="2"/>
  <c r="R301" i="2"/>
  <c r="F484" i="3"/>
  <c r="P484" i="3" s="1"/>
  <c r="D475" i="2" a="1"/>
  <c r="D475" i="2" s="1"/>
  <c r="M296" i="3"/>
  <c r="G297" i="3"/>
  <c r="R296" i="3"/>
  <c r="U296" i="3" s="1"/>
  <c r="O301" i="2"/>
  <c r="T301" i="2" s="1"/>
  <c r="I301" i="2"/>
  <c r="S301" i="2" s="1"/>
  <c r="T296" i="3" l="1"/>
  <c r="F476" i="2"/>
  <c r="P476" i="2" s="1"/>
  <c r="D476" i="2" a="1"/>
  <c r="D476" i="2" s="1"/>
  <c r="U301" i="2"/>
  <c r="H297" i="3"/>
  <c r="J297" i="3" s="1"/>
  <c r="H302" i="2"/>
  <c r="D484" i="3" a="1"/>
  <c r="D484" i="3" s="1"/>
  <c r="G298" i="3" l="1"/>
  <c r="M297" i="3"/>
  <c r="R297" i="3"/>
  <c r="O302" i="2"/>
  <c r="I302" i="2"/>
  <c r="S302" i="2" s="1"/>
  <c r="F477" i="2"/>
  <c r="P477" i="2" s="1"/>
  <c r="D477" i="2" a="1"/>
  <c r="D477" i="2" s="1"/>
  <c r="O297" i="3"/>
  <c r="T297" i="3" s="1"/>
  <c r="I297" i="3"/>
  <c r="S297" i="3" s="1"/>
  <c r="F485" i="3"/>
  <c r="P485" i="3" s="1"/>
  <c r="J302" i="2"/>
  <c r="G303" i="2" l="1"/>
  <c r="M302" i="2"/>
  <c r="R302" i="2"/>
  <c r="U302" i="2" s="1"/>
  <c r="D485" i="3" a="1"/>
  <c r="D485" i="3" s="1"/>
  <c r="F478" i="2"/>
  <c r="P478" i="2" s="1"/>
  <c r="U297" i="3"/>
  <c r="H298" i="3"/>
  <c r="O298" i="3" l="1"/>
  <c r="I298" i="3"/>
  <c r="S298" i="3" s="1"/>
  <c r="D478" i="2" a="1"/>
  <c r="D478" i="2" s="1"/>
  <c r="J298" i="3"/>
  <c r="F486" i="3"/>
  <c r="P486" i="3" s="1"/>
  <c r="H303" i="2"/>
  <c r="T302" i="2"/>
  <c r="O303" i="2" l="1"/>
  <c r="I303" i="2"/>
  <c r="S303" i="2" s="1"/>
  <c r="D486" i="3" a="1"/>
  <c r="D486" i="3" s="1"/>
  <c r="F479" i="2"/>
  <c r="P479" i="2" s="1"/>
  <c r="J303" i="2"/>
  <c r="G299" i="3"/>
  <c r="M298" i="3"/>
  <c r="R298" i="3"/>
  <c r="U298" i="3" s="1"/>
  <c r="G304" i="2" l="1"/>
  <c r="M303" i="2"/>
  <c r="R303" i="2"/>
  <c r="U303" i="2" s="1"/>
  <c r="F487" i="3"/>
  <c r="P487" i="3" s="1"/>
  <c r="T298" i="3"/>
  <c r="H299" i="3"/>
  <c r="J299" i="3" s="1"/>
  <c r="D479" i="2" a="1"/>
  <c r="D479" i="2" s="1"/>
  <c r="T303" i="2"/>
  <c r="M299" i="3" l="1"/>
  <c r="G300" i="3"/>
  <c r="R299" i="3"/>
  <c r="F480" i="2"/>
  <c r="P480" i="2" s="1"/>
  <c r="I299" i="3"/>
  <c r="S299" i="3" s="1"/>
  <c r="O299" i="3"/>
  <c r="T299" i="3" s="1"/>
  <c r="D487" i="3" a="1"/>
  <c r="D487" i="3" s="1"/>
  <c r="H304" i="2"/>
  <c r="F488" i="3" l="1"/>
  <c r="P488" i="3" s="1"/>
  <c r="I304" i="2"/>
  <c r="S304" i="2" s="1"/>
  <c r="O304" i="2"/>
  <c r="U299" i="3"/>
  <c r="D480" i="2" a="1"/>
  <c r="D480" i="2" s="1"/>
  <c r="H300" i="3"/>
  <c r="J304" i="2"/>
  <c r="O300" i="3" l="1"/>
  <c r="I300" i="3"/>
  <c r="S300" i="3" s="1"/>
  <c r="F481" i="2"/>
  <c r="P481" i="2" s="1"/>
  <c r="D481" i="2" a="1"/>
  <c r="D481" i="2" s="1"/>
  <c r="G305" i="2"/>
  <c r="M304" i="2"/>
  <c r="R304" i="2"/>
  <c r="U304" i="2" s="1"/>
  <c r="J300" i="3"/>
  <c r="D488" i="3" a="1"/>
  <c r="D488" i="3" s="1"/>
  <c r="F489" i="3" l="1"/>
  <c r="P489" i="3" s="1"/>
  <c r="T304" i="2"/>
  <c r="G301" i="3"/>
  <c r="M300" i="3"/>
  <c r="R300" i="3"/>
  <c r="U300" i="3" s="1"/>
  <c r="H305" i="2"/>
  <c r="J305" i="2" s="1"/>
  <c r="F482" i="2"/>
  <c r="P482" i="2" s="1"/>
  <c r="D482" i="2" a="1"/>
  <c r="D482" i="2" s="1"/>
  <c r="T300" i="3"/>
  <c r="G306" i="2" l="1"/>
  <c r="M305" i="2"/>
  <c r="R305" i="2"/>
  <c r="O305" i="2"/>
  <c r="T305" i="2" s="1"/>
  <c r="I305" i="2"/>
  <c r="S305" i="2" s="1"/>
  <c r="H301" i="3"/>
  <c r="F483" i="2"/>
  <c r="P483" i="2" s="1"/>
  <c r="D489" i="3" a="1"/>
  <c r="D489" i="3" s="1"/>
  <c r="O301" i="3" l="1"/>
  <c r="I301" i="3"/>
  <c r="S301" i="3" s="1"/>
  <c r="J301" i="3"/>
  <c r="F490" i="3"/>
  <c r="P490" i="3" s="1"/>
  <c r="D483" i="2" a="1"/>
  <c r="D483" i="2" s="1"/>
  <c r="U305" i="2"/>
  <c r="H306" i="2"/>
  <c r="O306" i="2" l="1"/>
  <c r="I306" i="2"/>
  <c r="S306" i="2" s="1"/>
  <c r="G302" i="3"/>
  <c r="M301" i="3"/>
  <c r="R301" i="3"/>
  <c r="U301" i="3" s="1"/>
  <c r="J306" i="2"/>
  <c r="F484" i="2"/>
  <c r="P484" i="2" s="1"/>
  <c r="D484" i="2" a="1"/>
  <c r="D484" i="2" s="1"/>
  <c r="D490" i="3" a="1"/>
  <c r="D490" i="3" s="1"/>
  <c r="T301" i="3"/>
  <c r="F491" i="3" l="1"/>
  <c r="P491" i="3" s="1"/>
  <c r="D491" i="3" a="1"/>
  <c r="D491" i="3" s="1"/>
  <c r="M306" i="2"/>
  <c r="G307" i="2"/>
  <c r="R306" i="2"/>
  <c r="U306" i="2" s="1"/>
  <c r="H302" i="3"/>
  <c r="J302" i="3" s="1"/>
  <c r="F485" i="2"/>
  <c r="P485" i="2" s="1"/>
  <c r="T306" i="2"/>
  <c r="M302" i="3" l="1"/>
  <c r="G303" i="3"/>
  <c r="R302" i="3"/>
  <c r="D485" i="2" a="1"/>
  <c r="D485" i="2" s="1"/>
  <c r="F492" i="3"/>
  <c r="P492" i="3" s="1"/>
  <c r="O302" i="3"/>
  <c r="T302" i="3" s="1"/>
  <c r="I302" i="3"/>
  <c r="S302" i="3" s="1"/>
  <c r="H307" i="2"/>
  <c r="F486" i="2" l="1"/>
  <c r="P486" i="2" s="1"/>
  <c r="D492" i="3" a="1"/>
  <c r="D492" i="3" s="1"/>
  <c r="H303" i="3"/>
  <c r="O307" i="2"/>
  <c r="I307" i="2"/>
  <c r="S307" i="2" s="1"/>
  <c r="J307" i="2"/>
  <c r="U302" i="3"/>
  <c r="O303" i="3" l="1"/>
  <c r="I303" i="3"/>
  <c r="S303" i="3" s="1"/>
  <c r="J303" i="3"/>
  <c r="M307" i="2"/>
  <c r="G308" i="2"/>
  <c r="R307" i="2"/>
  <c r="U307" i="2" s="1"/>
  <c r="F493" i="3"/>
  <c r="P493" i="3" s="1"/>
  <c r="D486" i="2" a="1"/>
  <c r="D486" i="2" s="1"/>
  <c r="H308" i="2" l="1"/>
  <c r="F487" i="2"/>
  <c r="P487" i="2" s="1"/>
  <c r="T307" i="2"/>
  <c r="D493" i="3" a="1"/>
  <c r="D493" i="3" s="1"/>
  <c r="G304" i="3"/>
  <c r="M303" i="3"/>
  <c r="R303" i="3"/>
  <c r="U303" i="3" s="1"/>
  <c r="H304" i="3" l="1"/>
  <c r="F494" i="3"/>
  <c r="P494" i="3" s="1"/>
  <c r="O308" i="2"/>
  <c r="I308" i="2"/>
  <c r="S308" i="2" s="1"/>
  <c r="T303" i="3"/>
  <c r="D487" i="2" a="1"/>
  <c r="D487" i="2" s="1"/>
  <c r="J308" i="2"/>
  <c r="G309" i="2" l="1"/>
  <c r="M308" i="2"/>
  <c r="R308" i="2"/>
  <c r="U308" i="2" s="1"/>
  <c r="F488" i="2"/>
  <c r="P488" i="2" s="1"/>
  <c r="O304" i="3"/>
  <c r="I304" i="3"/>
  <c r="S304" i="3" s="1"/>
  <c r="T308" i="2"/>
  <c r="D494" i="3" a="1"/>
  <c r="D494" i="3" s="1"/>
  <c r="J304" i="3"/>
  <c r="G305" i="3" l="1"/>
  <c r="M304" i="3"/>
  <c r="R304" i="3"/>
  <c r="U304" i="3" s="1"/>
  <c r="F495" i="3"/>
  <c r="P495" i="3" s="1"/>
  <c r="D488" i="2" a="1"/>
  <c r="D488" i="2" s="1"/>
  <c r="H309" i="2"/>
  <c r="F489" i="2" l="1"/>
  <c r="P489" i="2" s="1"/>
  <c r="T304" i="3"/>
  <c r="O309" i="2"/>
  <c r="I309" i="2"/>
  <c r="S309" i="2" s="1"/>
  <c r="D495" i="3" a="1"/>
  <c r="D495" i="3" s="1"/>
  <c r="J309" i="2"/>
  <c r="H305" i="3"/>
  <c r="O305" i="3" l="1"/>
  <c r="I305" i="3"/>
  <c r="S305" i="3" s="1"/>
  <c r="M309" i="2"/>
  <c r="G310" i="2"/>
  <c r="R309" i="2"/>
  <c r="U309" i="2" s="1"/>
  <c r="J305" i="3"/>
  <c r="F496" i="3"/>
  <c r="P496" i="3" s="1"/>
  <c r="D489" i="2" a="1"/>
  <c r="D489" i="2" s="1"/>
  <c r="D496" i="3" l="1" a="1"/>
  <c r="D496" i="3" s="1"/>
  <c r="F490" i="2"/>
  <c r="P490" i="2" s="1"/>
  <c r="G306" i="3"/>
  <c r="M305" i="3"/>
  <c r="R305" i="3"/>
  <c r="U305" i="3" s="1"/>
  <c r="T309" i="2"/>
  <c r="H310" i="2"/>
  <c r="J310" i="2" s="1"/>
  <c r="T305" i="3"/>
  <c r="M310" i="2" l="1"/>
  <c r="G311" i="2"/>
  <c r="R310" i="2"/>
  <c r="H306" i="3"/>
  <c r="J306" i="3" s="1"/>
  <c r="D490" i="2" a="1"/>
  <c r="D490" i="2" s="1"/>
  <c r="I310" i="2"/>
  <c r="S310" i="2" s="1"/>
  <c r="O310" i="2"/>
  <c r="T310" i="2" s="1"/>
  <c r="D497" i="3" a="1"/>
  <c r="D497" i="3" s="1"/>
  <c r="F497" i="3"/>
  <c r="P497" i="3" s="1"/>
  <c r="M306" i="3" l="1"/>
  <c r="G307" i="3"/>
  <c r="R306" i="3"/>
  <c r="F498" i="3"/>
  <c r="P498" i="3" s="1"/>
  <c r="D498" i="3" a="1"/>
  <c r="D498" i="3" s="1"/>
  <c r="F491" i="2"/>
  <c r="P491" i="2" s="1"/>
  <c r="O306" i="3"/>
  <c r="T306" i="3" s="1"/>
  <c r="I306" i="3"/>
  <c r="S306" i="3" s="1"/>
  <c r="H311" i="2"/>
  <c r="J311" i="2" s="1"/>
  <c r="U310" i="2"/>
  <c r="M311" i="2" l="1"/>
  <c r="G312" i="2"/>
  <c r="R311" i="2"/>
  <c r="O311" i="2"/>
  <c r="T311" i="2" s="1"/>
  <c r="I311" i="2"/>
  <c r="S311" i="2" s="1"/>
  <c r="D491" i="2" a="1"/>
  <c r="D491" i="2" s="1"/>
  <c r="U306" i="3"/>
  <c r="H307" i="3"/>
  <c r="F499" i="3"/>
  <c r="P499" i="3" s="1"/>
  <c r="O307" i="3" l="1"/>
  <c r="I307" i="3"/>
  <c r="S307" i="3" s="1"/>
  <c r="F492" i="2"/>
  <c r="P492" i="2" s="1"/>
  <c r="D499" i="3" a="1"/>
  <c r="D499" i="3" s="1"/>
  <c r="J307" i="3"/>
  <c r="U311" i="2"/>
  <c r="H312" i="2"/>
  <c r="O312" i="2" l="1"/>
  <c r="I312" i="2"/>
  <c r="S312" i="2" s="1"/>
  <c r="F500" i="3"/>
  <c r="P500" i="3" s="1"/>
  <c r="D492" i="2" a="1"/>
  <c r="D492" i="2" s="1"/>
  <c r="J312" i="2"/>
  <c r="M307" i="3"/>
  <c r="G308" i="3"/>
  <c r="R307" i="3"/>
  <c r="U307" i="3" s="1"/>
  <c r="T307" i="3" l="1"/>
  <c r="F493" i="2"/>
  <c r="P493" i="2" s="1"/>
  <c r="H308" i="3"/>
  <c r="M312" i="2"/>
  <c r="G313" i="2"/>
  <c r="R312" i="2"/>
  <c r="U312" i="2" s="1"/>
  <c r="D500" i="3" a="1"/>
  <c r="D500" i="3" s="1"/>
  <c r="T312" i="2" l="1"/>
  <c r="O308" i="3"/>
  <c r="I308" i="3"/>
  <c r="S308" i="3" s="1"/>
  <c r="H313" i="2"/>
  <c r="J308" i="3"/>
  <c r="D493" i="2" a="1"/>
  <c r="D493" i="2" s="1"/>
  <c r="F501" i="3"/>
  <c r="P501" i="3" s="1"/>
  <c r="D501" i="3" l="1" a="1"/>
  <c r="D501" i="3" s="1"/>
  <c r="G309" i="3"/>
  <c r="M308" i="3"/>
  <c r="R308" i="3"/>
  <c r="U308" i="3" s="1"/>
  <c r="F494" i="2"/>
  <c r="P494" i="2" s="1"/>
  <c r="T308" i="3"/>
  <c r="O313" i="2"/>
  <c r="I313" i="2"/>
  <c r="S313" i="2" s="1"/>
  <c r="J313" i="2"/>
  <c r="G314" i="2" l="1"/>
  <c r="M313" i="2"/>
  <c r="R313" i="2"/>
  <c r="U313" i="2" s="1"/>
  <c r="D494" i="2" a="1"/>
  <c r="D494" i="2" s="1"/>
  <c r="H309" i="3"/>
  <c r="J309" i="3" s="1"/>
  <c r="F502" i="3"/>
  <c r="P502" i="3" s="1"/>
  <c r="M309" i="3" l="1"/>
  <c r="G310" i="3"/>
  <c r="R309" i="3"/>
  <c r="D502" i="3" a="1"/>
  <c r="D502" i="3" s="1"/>
  <c r="F495" i="2"/>
  <c r="P495" i="2" s="1"/>
  <c r="D495" i="2" a="1"/>
  <c r="D495" i="2" s="1"/>
  <c r="H314" i="2"/>
  <c r="J314" i="2" s="1"/>
  <c r="O309" i="3"/>
  <c r="T309" i="3" s="1"/>
  <c r="I309" i="3"/>
  <c r="S309" i="3" s="1"/>
  <c r="T313" i="2"/>
  <c r="G315" i="2" l="1"/>
  <c r="M314" i="2"/>
  <c r="R314" i="2"/>
  <c r="F496" i="2"/>
  <c r="P496" i="2" s="1"/>
  <c r="D496" i="2" a="1"/>
  <c r="D496" i="2" s="1"/>
  <c r="O314" i="2"/>
  <c r="T314" i="2" s="1"/>
  <c r="I314" i="2"/>
  <c r="S314" i="2" s="1"/>
  <c r="U309" i="3"/>
  <c r="F503" i="3"/>
  <c r="P503" i="3" s="1"/>
  <c r="H310" i="3"/>
  <c r="O310" i="3" l="1"/>
  <c r="I310" i="3"/>
  <c r="S310" i="3" s="1"/>
  <c r="U314" i="2"/>
  <c r="F497" i="2"/>
  <c r="P497" i="2" s="1"/>
  <c r="D497" i="2" a="1"/>
  <c r="D497" i="2" s="1"/>
  <c r="J310" i="3"/>
  <c r="D503" i="3" a="1"/>
  <c r="D503" i="3" s="1"/>
  <c r="H315" i="2"/>
  <c r="O315" i="2" l="1"/>
  <c r="I315" i="2"/>
  <c r="S315" i="2" s="1"/>
  <c r="F498" i="2"/>
  <c r="P498" i="2" s="1"/>
  <c r="F504" i="3"/>
  <c r="P504" i="3" s="1"/>
  <c r="D504" i="3" a="1"/>
  <c r="D504" i="3" s="1"/>
  <c r="J315" i="2"/>
  <c r="G311" i="3"/>
  <c r="M310" i="3"/>
  <c r="R310" i="3"/>
  <c r="U310" i="3" s="1"/>
  <c r="F505" i="3" l="1"/>
  <c r="P505" i="3" s="1"/>
  <c r="D505" i="3" a="1"/>
  <c r="D505" i="3" s="1"/>
  <c r="H311" i="3"/>
  <c r="J311" i="3" s="1"/>
  <c r="T310" i="3"/>
  <c r="G316" i="2"/>
  <c r="M315" i="2"/>
  <c r="R315" i="2"/>
  <c r="U315" i="2" s="1"/>
  <c r="D498" i="2" a="1"/>
  <c r="D498" i="2" s="1"/>
  <c r="G312" i="3" l="1"/>
  <c r="M311" i="3"/>
  <c r="R311" i="3"/>
  <c r="U311" i="3" s="1"/>
  <c r="T315" i="2"/>
  <c r="H316" i="2"/>
  <c r="F499" i="2"/>
  <c r="P499" i="2" s="1"/>
  <c r="F506" i="3"/>
  <c r="P506" i="3" s="1"/>
  <c r="O311" i="3"/>
  <c r="T311" i="3" s="1"/>
  <c r="I311" i="3"/>
  <c r="S311" i="3" s="1"/>
  <c r="D499" i="2" l="1" a="1"/>
  <c r="D499" i="2" s="1"/>
  <c r="I316" i="2"/>
  <c r="S316" i="2" s="1"/>
  <c r="O316" i="2"/>
  <c r="D506" i="3" a="1"/>
  <c r="D506" i="3" s="1"/>
  <c r="J316" i="2"/>
  <c r="H312" i="3"/>
  <c r="O312" i="3" l="1"/>
  <c r="I312" i="3"/>
  <c r="S312" i="3" s="1"/>
  <c r="F507" i="3"/>
  <c r="P507" i="3" s="1"/>
  <c r="M316" i="2"/>
  <c r="G317" i="2"/>
  <c r="R316" i="2"/>
  <c r="U316" i="2" s="1"/>
  <c r="J312" i="3"/>
  <c r="F500" i="2"/>
  <c r="P500" i="2" s="1"/>
  <c r="D500" i="2" a="1"/>
  <c r="D500" i="2" s="1"/>
  <c r="M312" i="3" l="1"/>
  <c r="G313" i="3"/>
  <c r="R312" i="3"/>
  <c r="U312" i="3" s="1"/>
  <c r="F501" i="2"/>
  <c r="P501" i="2" s="1"/>
  <c r="D501" i="2" a="1"/>
  <c r="D501" i="2" s="1"/>
  <c r="H317" i="2"/>
  <c r="D507" i="3" a="1"/>
  <c r="D507" i="3" s="1"/>
  <c r="T316" i="2"/>
  <c r="T312" i="3"/>
  <c r="O317" i="2" l="1"/>
  <c r="I317" i="2"/>
  <c r="S317" i="2" s="1"/>
  <c r="J317" i="2"/>
  <c r="F502" i="2"/>
  <c r="P502" i="2" s="1"/>
  <c r="H313" i="3"/>
  <c r="F508" i="3"/>
  <c r="P508" i="3" s="1"/>
  <c r="D508" i="3" a="1"/>
  <c r="D508" i="3" s="1"/>
  <c r="F509" i="3" l="1"/>
  <c r="P509" i="3" s="1"/>
  <c r="O313" i="3"/>
  <c r="I313" i="3"/>
  <c r="S313" i="3" s="1"/>
  <c r="J313" i="3"/>
  <c r="M317" i="2"/>
  <c r="G318" i="2"/>
  <c r="R317" i="2"/>
  <c r="U317" i="2" s="1"/>
  <c r="D502" i="2" a="1"/>
  <c r="D502" i="2" s="1"/>
  <c r="T317" i="2"/>
  <c r="F503" i="2" l="1"/>
  <c r="P503" i="2" s="1"/>
  <c r="G314" i="3"/>
  <c r="M313" i="3"/>
  <c r="R313" i="3"/>
  <c r="U313" i="3" s="1"/>
  <c r="H318" i="2"/>
  <c r="T313" i="3"/>
  <c r="D509" i="3" a="1"/>
  <c r="D509" i="3" s="1"/>
  <c r="O318" i="2" l="1"/>
  <c r="I318" i="2"/>
  <c r="S318" i="2" s="1"/>
  <c r="F510" i="3"/>
  <c r="P510" i="3" s="1"/>
  <c r="J318" i="2"/>
  <c r="H314" i="3"/>
  <c r="D503" i="2" a="1"/>
  <c r="D503" i="2" s="1"/>
  <c r="F504" i="2" l="1"/>
  <c r="P504" i="2" s="1"/>
  <c r="D504" i="2" a="1"/>
  <c r="D504" i="2" s="1"/>
  <c r="M318" i="2"/>
  <c r="G319" i="2"/>
  <c r="R318" i="2"/>
  <c r="U318" i="2" s="1"/>
  <c r="O314" i="3"/>
  <c r="I314" i="3"/>
  <c r="S314" i="3" s="1"/>
  <c r="D510" i="3" a="1"/>
  <c r="D510" i="3" s="1"/>
  <c r="J314" i="3"/>
  <c r="T318" i="2"/>
  <c r="G315" i="3" l="1"/>
  <c r="M314" i="3"/>
  <c r="R314" i="3"/>
  <c r="U314" i="3" s="1"/>
  <c r="F511" i="3"/>
  <c r="P511" i="3" s="1"/>
  <c r="F505" i="2"/>
  <c r="P505" i="2" s="1"/>
  <c r="D505" i="2" a="1"/>
  <c r="D505" i="2" s="1"/>
  <c r="T314" i="3"/>
  <c r="H319" i="2"/>
  <c r="O319" i="2" l="1"/>
  <c r="I319" i="2"/>
  <c r="S319" i="2" s="1"/>
  <c r="F506" i="2"/>
  <c r="P506" i="2" s="1"/>
  <c r="D511" i="3" a="1"/>
  <c r="D511" i="3" s="1"/>
  <c r="J319" i="2"/>
  <c r="H315" i="3"/>
  <c r="G320" i="2" l="1"/>
  <c r="M319" i="2"/>
  <c r="R319" i="2"/>
  <c r="U319" i="2" s="1"/>
  <c r="I315" i="3"/>
  <c r="S315" i="3" s="1"/>
  <c r="O315" i="3"/>
  <c r="F512" i="3"/>
  <c r="P512" i="3" s="1"/>
  <c r="J315" i="3"/>
  <c r="D506" i="2" a="1"/>
  <c r="D506" i="2" s="1"/>
  <c r="T319" i="2"/>
  <c r="M315" i="3" l="1"/>
  <c r="G316" i="3"/>
  <c r="R315" i="3"/>
  <c r="U315" i="3" s="1"/>
  <c r="F507" i="2"/>
  <c r="P507" i="2" s="1"/>
  <c r="T315" i="3"/>
  <c r="D512" i="3" a="1"/>
  <c r="D512" i="3" s="1"/>
  <c r="H320" i="2"/>
  <c r="O320" i="2" l="1"/>
  <c r="I320" i="2"/>
  <c r="S320" i="2" s="1"/>
  <c r="F513" i="3"/>
  <c r="P513" i="3" s="1"/>
  <c r="D513" i="3" a="1"/>
  <c r="D513" i="3" s="1"/>
  <c r="D507" i="2" a="1"/>
  <c r="D507" i="2" s="1"/>
  <c r="H316" i="3"/>
  <c r="J316" i="3" s="1"/>
  <c r="J320" i="2"/>
  <c r="G317" i="3" l="1"/>
  <c r="M316" i="3"/>
  <c r="R316" i="3"/>
  <c r="G321" i="2"/>
  <c r="M320" i="2"/>
  <c r="R320" i="2"/>
  <c r="U320" i="2" s="1"/>
  <c r="F508" i="2"/>
  <c r="P508" i="2" s="1"/>
  <c r="D514" i="3" a="1"/>
  <c r="D514" i="3" s="1"/>
  <c r="F514" i="3"/>
  <c r="P514" i="3" s="1"/>
  <c r="O316" i="3"/>
  <c r="T316" i="3" s="1"/>
  <c r="I316" i="3"/>
  <c r="S316" i="3" s="1"/>
  <c r="F515" i="3" l="1"/>
  <c r="P515" i="3" s="1"/>
  <c r="U316" i="3"/>
  <c r="D508" i="2" a="1"/>
  <c r="D508" i="2" s="1"/>
  <c r="H321" i="2"/>
  <c r="T320" i="2"/>
  <c r="H317" i="3"/>
  <c r="O321" i="2" l="1"/>
  <c r="I321" i="2"/>
  <c r="S321" i="2" s="1"/>
  <c r="O317" i="3"/>
  <c r="I317" i="3"/>
  <c r="S317" i="3" s="1"/>
  <c r="J317" i="3"/>
  <c r="J321" i="2"/>
  <c r="F509" i="2"/>
  <c r="P509" i="2" s="1"/>
  <c r="D515" i="3" a="1"/>
  <c r="D515" i="3" s="1"/>
  <c r="G318" i="3" l="1"/>
  <c r="M317" i="3"/>
  <c r="R317" i="3"/>
  <c r="U317" i="3" s="1"/>
  <c r="F516" i="3"/>
  <c r="P516" i="3" s="1"/>
  <c r="T317" i="3"/>
  <c r="D509" i="2" a="1"/>
  <c r="D509" i="2" s="1"/>
  <c r="M321" i="2"/>
  <c r="G322" i="2"/>
  <c r="R321" i="2"/>
  <c r="U321" i="2" s="1"/>
  <c r="T321" i="2" l="1"/>
  <c r="H322" i="2"/>
  <c r="J322" i="2" s="1"/>
  <c r="F510" i="2"/>
  <c r="P510" i="2" s="1"/>
  <c r="D516" i="3" a="1"/>
  <c r="D516" i="3" s="1"/>
  <c r="H318" i="3"/>
  <c r="M322" i="2" l="1"/>
  <c r="G323" i="2"/>
  <c r="R322" i="2"/>
  <c r="F517" i="3"/>
  <c r="P517" i="3" s="1"/>
  <c r="O318" i="3"/>
  <c r="I318" i="3"/>
  <c r="S318" i="3" s="1"/>
  <c r="D510" i="2" a="1"/>
  <c r="D510" i="2" s="1"/>
  <c r="J318" i="3"/>
  <c r="I322" i="2"/>
  <c r="S322" i="2" s="1"/>
  <c r="O322" i="2"/>
  <c r="T322" i="2" s="1"/>
  <c r="D517" i="3" l="1" a="1"/>
  <c r="D517" i="3" s="1"/>
  <c r="G319" i="3"/>
  <c r="M318" i="3"/>
  <c r="R318" i="3"/>
  <c r="U318" i="3" s="1"/>
  <c r="H323" i="2"/>
  <c r="F511" i="2"/>
  <c r="P511" i="2" s="1"/>
  <c r="U322" i="2"/>
  <c r="D511" i="2" l="1" a="1"/>
  <c r="D511" i="2" s="1"/>
  <c r="F518" i="3"/>
  <c r="P518" i="3" s="1"/>
  <c r="O323" i="2"/>
  <c r="I323" i="2"/>
  <c r="S323" i="2" s="1"/>
  <c r="J323" i="2"/>
  <c r="H319" i="3"/>
  <c r="J319" i="3" s="1"/>
  <c r="T318" i="3"/>
  <c r="M319" i="3" l="1"/>
  <c r="G320" i="3"/>
  <c r="R319" i="3"/>
  <c r="I319" i="3"/>
  <c r="S319" i="3" s="1"/>
  <c r="O319" i="3"/>
  <c r="T319" i="3" s="1"/>
  <c r="D518" i="3" a="1"/>
  <c r="D518" i="3" s="1"/>
  <c r="G324" i="2"/>
  <c r="M323" i="2"/>
  <c r="R323" i="2"/>
  <c r="U323" i="2" s="1"/>
  <c r="F512" i="2"/>
  <c r="P512" i="2" s="1"/>
  <c r="D512" i="2" a="1"/>
  <c r="D512" i="2" s="1"/>
  <c r="F513" i="2" l="1"/>
  <c r="P513" i="2" s="1"/>
  <c r="F519" i="3"/>
  <c r="P519" i="3" s="1"/>
  <c r="T323" i="2"/>
  <c r="U319" i="3"/>
  <c r="H324" i="2"/>
  <c r="H320" i="3"/>
  <c r="J320" i="3" s="1"/>
  <c r="G321" i="3" l="1"/>
  <c r="M320" i="3"/>
  <c r="R320" i="3"/>
  <c r="O320" i="3"/>
  <c r="T320" i="3" s="1"/>
  <c r="I320" i="3"/>
  <c r="S320" i="3" s="1"/>
  <c r="O324" i="2"/>
  <c r="I324" i="2"/>
  <c r="S324" i="2" s="1"/>
  <c r="J324" i="2"/>
  <c r="D519" i="3" a="1"/>
  <c r="D519" i="3" s="1"/>
  <c r="D513" i="2" a="1"/>
  <c r="D513" i="2" s="1"/>
  <c r="F514" i="2" l="1"/>
  <c r="P514" i="2" s="1"/>
  <c r="G325" i="2"/>
  <c r="M324" i="2"/>
  <c r="R324" i="2"/>
  <c r="U324" i="2" s="1"/>
  <c r="T324" i="2"/>
  <c r="F520" i="3"/>
  <c r="P520" i="3" s="1"/>
  <c r="D520" i="3" a="1"/>
  <c r="D520" i="3" s="1"/>
  <c r="U320" i="3"/>
  <c r="H321" i="3"/>
  <c r="F521" i="3" l="1"/>
  <c r="P521" i="3" s="1"/>
  <c r="O321" i="3"/>
  <c r="I321" i="3"/>
  <c r="S321" i="3" s="1"/>
  <c r="J321" i="3"/>
  <c r="H325" i="2"/>
  <c r="D514" i="2" a="1"/>
  <c r="D514" i="2" s="1"/>
  <c r="O325" i="2" l="1"/>
  <c r="I325" i="2"/>
  <c r="S325" i="2" s="1"/>
  <c r="F515" i="2"/>
  <c r="P515" i="2" s="1"/>
  <c r="M321" i="3"/>
  <c r="G322" i="3"/>
  <c r="R321" i="3"/>
  <c r="U321" i="3" s="1"/>
  <c r="J325" i="2"/>
  <c r="T321" i="3"/>
  <c r="D521" i="3" a="1"/>
  <c r="D521" i="3" s="1"/>
  <c r="H322" i="3" l="1"/>
  <c r="J322" i="3"/>
  <c r="R322" i="3"/>
  <c r="F522" i="3"/>
  <c r="P522" i="3" s="1"/>
  <c r="D522" i="3" a="1"/>
  <c r="D522" i="3" s="1"/>
  <c r="G326" i="2"/>
  <c r="M325" i="2"/>
  <c r="R325" i="2"/>
  <c r="U325" i="2" s="1"/>
  <c r="D515" i="2" a="1"/>
  <c r="D515" i="2" s="1"/>
  <c r="T325" i="2" l="1"/>
  <c r="H326" i="2"/>
  <c r="F516" i="2"/>
  <c r="P516" i="2" s="1"/>
  <c r="D516" i="2" a="1"/>
  <c r="D516" i="2" s="1"/>
  <c r="U322" i="3"/>
  <c r="F523" i="3"/>
  <c r="P523" i="3" s="1"/>
  <c r="G323" i="3"/>
  <c r="M322" i="3"/>
  <c r="O322" i="3"/>
  <c r="T322" i="3" s="1"/>
  <c r="I322" i="3"/>
  <c r="S322" i="3" s="1"/>
  <c r="F517" i="2" l="1"/>
  <c r="P517" i="2" s="1"/>
  <c r="D517" i="2" a="1"/>
  <c r="D517" i="2" s="1"/>
  <c r="D523" i="3" a="1"/>
  <c r="D523" i="3" s="1"/>
  <c r="O326" i="2"/>
  <c r="I326" i="2"/>
  <c r="S326" i="2" s="1"/>
  <c r="J326" i="2"/>
  <c r="H323" i="3"/>
  <c r="O323" i="3" l="1"/>
  <c r="I323" i="3"/>
  <c r="S323" i="3" s="1"/>
  <c r="G327" i="2"/>
  <c r="M326" i="2"/>
  <c r="R326" i="2"/>
  <c r="U326" i="2" s="1"/>
  <c r="F524" i="3"/>
  <c r="P524" i="3" s="1"/>
  <c r="D524" i="3" a="1"/>
  <c r="D524" i="3" s="1"/>
  <c r="J323" i="3"/>
  <c r="F518" i="2"/>
  <c r="P518" i="2" s="1"/>
  <c r="D518" i="2" a="1"/>
  <c r="D518" i="2" s="1"/>
  <c r="F519" i="2" l="1"/>
  <c r="P519" i="2" s="1"/>
  <c r="D519" i="2" a="1"/>
  <c r="D519" i="2" s="1"/>
  <c r="F525" i="3"/>
  <c r="P525" i="3" s="1"/>
  <c r="D525" i="3" a="1"/>
  <c r="D525" i="3" s="1"/>
  <c r="H327" i="2"/>
  <c r="T326" i="2"/>
  <c r="G324" i="3"/>
  <c r="M323" i="3"/>
  <c r="R323" i="3"/>
  <c r="U323" i="3" s="1"/>
  <c r="T323" i="3" l="1"/>
  <c r="O327" i="2"/>
  <c r="I327" i="2"/>
  <c r="S327" i="2" s="1"/>
  <c r="J327" i="2"/>
  <c r="H324" i="3"/>
  <c r="J324" i="3" s="1"/>
  <c r="F520" i="2"/>
  <c r="P520" i="2" s="1"/>
  <c r="F526" i="3"/>
  <c r="P526" i="3" s="1"/>
  <c r="G325" i="3" l="1"/>
  <c r="M324" i="3"/>
  <c r="R324" i="3"/>
  <c r="D520" i="2" a="1"/>
  <c r="D520" i="2" s="1"/>
  <c r="D526" i="3" a="1"/>
  <c r="D526" i="3" s="1"/>
  <c r="G328" i="2"/>
  <c r="M327" i="2"/>
  <c r="R327" i="2"/>
  <c r="U327" i="2" s="1"/>
  <c r="O324" i="3"/>
  <c r="T324" i="3" s="1"/>
  <c r="I324" i="3"/>
  <c r="S324" i="3" s="1"/>
  <c r="T327" i="2"/>
  <c r="H328" i="2" l="1"/>
  <c r="J328" i="2" s="1"/>
  <c r="F521" i="2"/>
  <c r="P521" i="2" s="1"/>
  <c r="F527" i="3"/>
  <c r="P527" i="3" s="1"/>
  <c r="U324" i="3"/>
  <c r="H325" i="3"/>
  <c r="G329" i="2" l="1"/>
  <c r="M328" i="2"/>
  <c r="R328" i="2"/>
  <c r="O325" i="3"/>
  <c r="I325" i="3"/>
  <c r="S325" i="3" s="1"/>
  <c r="J325" i="3"/>
  <c r="D527" i="3" a="1"/>
  <c r="D527" i="3" s="1"/>
  <c r="D521" i="2" a="1"/>
  <c r="D521" i="2" s="1"/>
  <c r="I328" i="2"/>
  <c r="S328" i="2" s="1"/>
  <c r="O328" i="2"/>
  <c r="T328" i="2" s="1"/>
  <c r="F522" i="2" l="1"/>
  <c r="P522" i="2" s="1"/>
  <c r="F528" i="3"/>
  <c r="P528" i="3" s="1"/>
  <c r="G326" i="3"/>
  <c r="M325" i="3"/>
  <c r="R325" i="3"/>
  <c r="U325" i="3" s="1"/>
  <c r="U328" i="2"/>
  <c r="H329" i="2"/>
  <c r="O329" i="2" l="1"/>
  <c r="I329" i="2"/>
  <c r="S329" i="2" s="1"/>
  <c r="J329" i="2"/>
  <c r="H326" i="3"/>
  <c r="T325" i="3"/>
  <c r="D528" i="3" a="1"/>
  <c r="D528" i="3" s="1"/>
  <c r="D522" i="2" a="1"/>
  <c r="D522" i="2" s="1"/>
  <c r="F529" i="3" l="1"/>
  <c r="P529" i="3" s="1"/>
  <c r="D529" i="3" a="1"/>
  <c r="D529" i="3" s="1"/>
  <c r="M329" i="2"/>
  <c r="G330" i="2"/>
  <c r="R329" i="2"/>
  <c r="U329" i="2" s="1"/>
  <c r="F523" i="2"/>
  <c r="P523" i="2" s="1"/>
  <c r="D523" i="2" a="1"/>
  <c r="D523" i="2" s="1"/>
  <c r="O326" i="3"/>
  <c r="I326" i="3"/>
  <c r="S326" i="3" s="1"/>
  <c r="J326" i="3"/>
  <c r="T329" i="2"/>
  <c r="G327" i="3" l="1"/>
  <c r="M326" i="3"/>
  <c r="R326" i="3"/>
  <c r="U326" i="3" s="1"/>
  <c r="F530" i="3"/>
  <c r="P530" i="3" s="1"/>
  <c r="F524" i="2"/>
  <c r="P524" i="2" s="1"/>
  <c r="H330" i="2"/>
  <c r="J330" i="2" s="1"/>
  <c r="M330" i="2" l="1"/>
  <c r="G331" i="2"/>
  <c r="R330" i="2"/>
  <c r="D524" i="2" a="1"/>
  <c r="D524" i="2" s="1"/>
  <c r="O330" i="2"/>
  <c r="T330" i="2" s="1"/>
  <c r="I330" i="2"/>
  <c r="S330" i="2" s="1"/>
  <c r="D530" i="3" a="1"/>
  <c r="D530" i="3" s="1"/>
  <c r="T326" i="3"/>
  <c r="H327" i="3"/>
  <c r="F531" i="3" l="1"/>
  <c r="P531" i="3" s="1"/>
  <c r="D531" i="3" a="1"/>
  <c r="D531" i="3" s="1"/>
  <c r="I327" i="3"/>
  <c r="S327" i="3" s="1"/>
  <c r="O327" i="3"/>
  <c r="F525" i="2"/>
  <c r="P525" i="2" s="1"/>
  <c r="H331" i="2"/>
  <c r="J327" i="3"/>
  <c r="U330" i="2"/>
  <c r="M327" i="3" l="1"/>
  <c r="G328" i="3"/>
  <c r="R327" i="3"/>
  <c r="U327" i="3" s="1"/>
  <c r="O331" i="2"/>
  <c r="I331" i="2"/>
  <c r="S331" i="2" s="1"/>
  <c r="D525" i="2" a="1"/>
  <c r="D525" i="2" s="1"/>
  <c r="F532" i="3"/>
  <c r="P532" i="3" s="1"/>
  <c r="J331" i="2"/>
  <c r="T327" i="3"/>
  <c r="F526" i="2" l="1"/>
  <c r="P526" i="2" s="1"/>
  <c r="D526" i="2" a="1"/>
  <c r="D526" i="2" s="1"/>
  <c r="G332" i="2"/>
  <c r="M331" i="2"/>
  <c r="R331" i="2"/>
  <c r="U331" i="2" s="1"/>
  <c r="H328" i="3"/>
  <c r="D532" i="3" a="1"/>
  <c r="D532" i="3" s="1"/>
  <c r="T331" i="2"/>
  <c r="F533" i="3" l="1"/>
  <c r="P533" i="3" s="1"/>
  <c r="O328" i="3"/>
  <c r="I328" i="3"/>
  <c r="S328" i="3" s="1"/>
  <c r="J328" i="3"/>
  <c r="H332" i="2"/>
  <c r="J332" i="2" s="1"/>
  <c r="F527" i="2"/>
  <c r="P527" i="2" s="1"/>
  <c r="G333" i="2" l="1"/>
  <c r="M332" i="2"/>
  <c r="R332" i="2"/>
  <c r="O332" i="2"/>
  <c r="T332" i="2" s="1"/>
  <c r="I332" i="2"/>
  <c r="S332" i="2" s="1"/>
  <c r="D527" i="2" a="1"/>
  <c r="D527" i="2" s="1"/>
  <c r="G329" i="3"/>
  <c r="M328" i="3"/>
  <c r="R328" i="3"/>
  <c r="U328" i="3" s="1"/>
  <c r="D533" i="3" a="1"/>
  <c r="D533" i="3" s="1"/>
  <c r="F528" i="2" l="1"/>
  <c r="P528" i="2" s="1"/>
  <c r="D528" i="2" a="1"/>
  <c r="D528" i="2" s="1"/>
  <c r="T328" i="3"/>
  <c r="F534" i="3"/>
  <c r="P534" i="3" s="1"/>
  <c r="H329" i="3"/>
  <c r="U332" i="2"/>
  <c r="H333" i="2"/>
  <c r="J333" i="2" s="1"/>
  <c r="M333" i="2" l="1"/>
  <c r="G334" i="2"/>
  <c r="R333" i="2"/>
  <c r="O329" i="3"/>
  <c r="I329" i="3"/>
  <c r="S329" i="3" s="1"/>
  <c r="J329" i="3"/>
  <c r="F529" i="2"/>
  <c r="P529" i="2" s="1"/>
  <c r="I333" i="2"/>
  <c r="S333" i="2" s="1"/>
  <c r="O333" i="2"/>
  <c r="T333" i="2" s="1"/>
  <c r="D534" i="3" a="1"/>
  <c r="D534" i="3" s="1"/>
  <c r="F535" i="3" l="1"/>
  <c r="P535" i="3" s="1"/>
  <c r="G330" i="3"/>
  <c r="M329" i="3"/>
  <c r="R329" i="3"/>
  <c r="U329" i="3" s="1"/>
  <c r="H334" i="2"/>
  <c r="J334" i="2" s="1"/>
  <c r="D529" i="2" a="1"/>
  <c r="D529" i="2" s="1"/>
  <c r="U333" i="2"/>
  <c r="M334" i="2" l="1"/>
  <c r="G335" i="2"/>
  <c r="R334" i="2"/>
  <c r="F530" i="2"/>
  <c r="P530" i="2" s="1"/>
  <c r="I334" i="2"/>
  <c r="S334" i="2" s="1"/>
  <c r="O334" i="2"/>
  <c r="T334" i="2" s="1"/>
  <c r="T329" i="3"/>
  <c r="H330" i="3"/>
  <c r="D535" i="3" a="1"/>
  <c r="D535" i="3" s="1"/>
  <c r="F536" i="3" l="1"/>
  <c r="P536" i="3" s="1"/>
  <c r="D536" i="3" a="1"/>
  <c r="D536" i="3" s="1"/>
  <c r="O330" i="3"/>
  <c r="I330" i="3"/>
  <c r="S330" i="3" s="1"/>
  <c r="D530" i="2" a="1"/>
  <c r="D530" i="2" s="1"/>
  <c r="H335" i="2"/>
  <c r="J330" i="3"/>
  <c r="U334" i="2"/>
  <c r="F531" i="2" l="1"/>
  <c r="P531" i="2" s="1"/>
  <c r="D531" i="2" a="1"/>
  <c r="D531" i="2" s="1"/>
  <c r="G331" i="3"/>
  <c r="M330" i="3"/>
  <c r="R330" i="3"/>
  <c r="U330" i="3" s="1"/>
  <c r="O335" i="2"/>
  <c r="I335" i="2"/>
  <c r="S335" i="2" s="1"/>
  <c r="F537" i="3"/>
  <c r="P537" i="3" s="1"/>
  <c r="D537" i="3" a="1"/>
  <c r="D537" i="3" s="1"/>
  <c r="J335" i="2"/>
  <c r="M335" i="2" l="1"/>
  <c r="G336" i="2"/>
  <c r="R335" i="2"/>
  <c r="U335" i="2" s="1"/>
  <c r="F538" i="3"/>
  <c r="P538" i="3" s="1"/>
  <c r="T330" i="3"/>
  <c r="H331" i="3"/>
  <c r="F532" i="2"/>
  <c r="P532" i="2" s="1"/>
  <c r="T335" i="2"/>
  <c r="D532" i="2" l="1" a="1"/>
  <c r="D532" i="2" s="1"/>
  <c r="I331" i="3"/>
  <c r="S331" i="3" s="1"/>
  <c r="O331" i="3"/>
  <c r="D538" i="3" a="1"/>
  <c r="D538" i="3" s="1"/>
  <c r="H336" i="2"/>
  <c r="J336" i="2" s="1"/>
  <c r="J331" i="3"/>
  <c r="G337" i="2" l="1"/>
  <c r="M336" i="2"/>
  <c r="R336" i="2"/>
  <c r="F539" i="3"/>
  <c r="P539" i="3" s="1"/>
  <c r="M331" i="3"/>
  <c r="G332" i="3"/>
  <c r="R331" i="3"/>
  <c r="U331" i="3" s="1"/>
  <c r="O336" i="2"/>
  <c r="T336" i="2" s="1"/>
  <c r="I336" i="2"/>
  <c r="S336" i="2" s="1"/>
  <c r="D533" i="2" a="1"/>
  <c r="D533" i="2" s="1"/>
  <c r="F533" i="2"/>
  <c r="P533" i="2" s="1"/>
  <c r="H332" i="3" l="1"/>
  <c r="D539" i="3" a="1"/>
  <c r="D539" i="3" s="1"/>
  <c r="U336" i="2"/>
  <c r="F534" i="2"/>
  <c r="P534" i="2" s="1"/>
  <c r="D534" i="2" a="1"/>
  <c r="D534" i="2" s="1"/>
  <c r="T331" i="3"/>
  <c r="H337" i="2"/>
  <c r="J337" i="2" s="1"/>
  <c r="G338" i="2" l="1"/>
  <c r="M337" i="2"/>
  <c r="R337" i="2"/>
  <c r="F535" i="2"/>
  <c r="P535" i="2" s="1"/>
  <c r="O337" i="2"/>
  <c r="T337" i="2" s="1"/>
  <c r="I337" i="2"/>
  <c r="S337" i="2" s="1"/>
  <c r="O332" i="3"/>
  <c r="I332" i="3"/>
  <c r="S332" i="3" s="1"/>
  <c r="F540" i="3"/>
  <c r="P540" i="3" s="1"/>
  <c r="J332" i="3"/>
  <c r="G333" i="3" l="1"/>
  <c r="M332" i="3"/>
  <c r="R332" i="3"/>
  <c r="U332" i="3" s="1"/>
  <c r="D540" i="3" a="1"/>
  <c r="D540" i="3" s="1"/>
  <c r="U337" i="2"/>
  <c r="D535" i="2" a="1"/>
  <c r="D535" i="2" s="1"/>
  <c r="T332" i="3"/>
  <c r="H338" i="2"/>
  <c r="J338" i="2"/>
  <c r="R338" i="2"/>
  <c r="F541" i="3" l="1"/>
  <c r="P541" i="3" s="1"/>
  <c r="G339" i="2"/>
  <c r="M338" i="2"/>
  <c r="O338" i="2"/>
  <c r="T338" i="2" s="1"/>
  <c r="I338" i="2"/>
  <c r="S338" i="2" s="1"/>
  <c r="U338" i="2" s="1"/>
  <c r="F536" i="2"/>
  <c r="P536" i="2" s="1"/>
  <c r="H333" i="3"/>
  <c r="J333" i="3" s="1"/>
  <c r="M333" i="3" l="1"/>
  <c r="G334" i="3"/>
  <c r="R333" i="3"/>
  <c r="D536" i="2" a="1"/>
  <c r="D536" i="2" s="1"/>
  <c r="O333" i="3"/>
  <c r="T333" i="3" s="1"/>
  <c r="I333" i="3"/>
  <c r="S333" i="3" s="1"/>
  <c r="H339" i="2"/>
  <c r="D541" i="3" a="1"/>
  <c r="D541" i="3" s="1"/>
  <c r="O339" i="2" l="1"/>
  <c r="I339" i="2"/>
  <c r="S339" i="2" s="1"/>
  <c r="J339" i="2"/>
  <c r="U333" i="3"/>
  <c r="F542" i="3"/>
  <c r="P542" i="3" s="1"/>
  <c r="H334" i="3"/>
  <c r="J334" i="3" s="1"/>
  <c r="F537" i="2"/>
  <c r="P537" i="2" s="1"/>
  <c r="G335" i="3" l="1"/>
  <c r="M334" i="3"/>
  <c r="R334" i="3"/>
  <c r="D537" i="2" a="1"/>
  <c r="D537" i="2" s="1"/>
  <c r="D542" i="3" a="1"/>
  <c r="D542" i="3" s="1"/>
  <c r="G340" i="2"/>
  <c r="M339" i="2"/>
  <c r="R339" i="2"/>
  <c r="U339" i="2" s="1"/>
  <c r="O334" i="3"/>
  <c r="T334" i="3" s="1"/>
  <c r="I334" i="3"/>
  <c r="S334" i="3" s="1"/>
  <c r="T339" i="2" l="1"/>
  <c r="F538" i="2"/>
  <c r="P538" i="2" s="1"/>
  <c r="F543" i="3"/>
  <c r="P543" i="3" s="1"/>
  <c r="H340" i="2"/>
  <c r="J340" i="2" s="1"/>
  <c r="U334" i="3"/>
  <c r="H335" i="3"/>
  <c r="M340" i="2" l="1"/>
  <c r="G341" i="2"/>
  <c r="R340" i="2"/>
  <c r="O335" i="3"/>
  <c r="I335" i="3"/>
  <c r="S335" i="3" s="1"/>
  <c r="J335" i="3"/>
  <c r="I340" i="2"/>
  <c r="S340" i="2" s="1"/>
  <c r="O340" i="2"/>
  <c r="T340" i="2" s="1"/>
  <c r="D543" i="3" a="1"/>
  <c r="D543" i="3" s="1"/>
  <c r="D538" i="2" a="1"/>
  <c r="D538" i="2" s="1"/>
  <c r="F539" i="2" l="1"/>
  <c r="P539" i="2" s="1"/>
  <c r="D539" i="2" a="1"/>
  <c r="D539" i="2" s="1"/>
  <c r="F544" i="3"/>
  <c r="P544" i="3" s="1"/>
  <c r="D544" i="3" a="1"/>
  <c r="D544" i="3" s="1"/>
  <c r="G336" i="3"/>
  <c r="M335" i="3"/>
  <c r="R335" i="3"/>
  <c r="U335" i="3" s="1"/>
  <c r="U340" i="2"/>
  <c r="H341" i="2"/>
  <c r="O341" i="2" l="1"/>
  <c r="I341" i="2"/>
  <c r="S341" i="2" s="1"/>
  <c r="F545" i="3"/>
  <c r="P545" i="3" s="1"/>
  <c r="J341" i="2"/>
  <c r="H336" i="3"/>
  <c r="J336" i="3" s="1"/>
  <c r="T335" i="3"/>
  <c r="F540" i="2"/>
  <c r="P540" i="2" s="1"/>
  <c r="G337" i="3" l="1"/>
  <c r="M336" i="3"/>
  <c r="R336" i="3"/>
  <c r="D540" i="2" a="1"/>
  <c r="D540" i="2" s="1"/>
  <c r="O336" i="3"/>
  <c r="T336" i="3" s="1"/>
  <c r="I336" i="3"/>
  <c r="S336" i="3" s="1"/>
  <c r="D545" i="3" a="1"/>
  <c r="D545" i="3" s="1"/>
  <c r="M341" i="2"/>
  <c r="G342" i="2"/>
  <c r="R341" i="2"/>
  <c r="U341" i="2" s="1"/>
  <c r="T341" i="2"/>
  <c r="H342" i="2" l="1"/>
  <c r="F546" i="3"/>
  <c r="P546" i="3" s="1"/>
  <c r="F541" i="2"/>
  <c r="P541" i="2" s="1"/>
  <c r="U336" i="3"/>
  <c r="H337" i="3"/>
  <c r="J337" i="3" s="1"/>
  <c r="G338" i="3" l="1"/>
  <c r="M337" i="3"/>
  <c r="R337" i="3"/>
  <c r="O337" i="3"/>
  <c r="T337" i="3" s="1"/>
  <c r="I337" i="3"/>
  <c r="S337" i="3" s="1"/>
  <c r="D546" i="3" a="1"/>
  <c r="D546" i="3" s="1"/>
  <c r="D541" i="2" a="1"/>
  <c r="D541" i="2" s="1"/>
  <c r="O342" i="2"/>
  <c r="I342" i="2"/>
  <c r="S342" i="2" s="1"/>
  <c r="J342" i="2"/>
  <c r="F547" i="3" l="1"/>
  <c r="P547" i="3" s="1"/>
  <c r="M342" i="2"/>
  <c r="G343" i="2"/>
  <c r="R342" i="2"/>
  <c r="U342" i="2" s="1"/>
  <c r="F542" i="2"/>
  <c r="P542" i="2" s="1"/>
  <c r="D542" i="2" a="1"/>
  <c r="D542" i="2" s="1"/>
  <c r="U337" i="3"/>
  <c r="H338" i="3"/>
  <c r="O338" i="3" l="1"/>
  <c r="I338" i="3"/>
  <c r="S338" i="3" s="1"/>
  <c r="J338" i="3"/>
  <c r="F543" i="2"/>
  <c r="P543" i="2" s="1"/>
  <c r="D543" i="2" a="1"/>
  <c r="D543" i="2" s="1"/>
  <c r="T342" i="2"/>
  <c r="H343" i="2"/>
  <c r="D547" i="3" a="1"/>
  <c r="D547" i="3" s="1"/>
  <c r="O343" i="2" l="1"/>
  <c r="I343" i="2"/>
  <c r="S343" i="2" s="1"/>
  <c r="F544" i="2"/>
  <c r="P544" i="2" s="1"/>
  <c r="J343" i="2"/>
  <c r="G339" i="3"/>
  <c r="M338" i="3"/>
  <c r="R338" i="3"/>
  <c r="U338" i="3" s="1"/>
  <c r="F548" i="3"/>
  <c r="P548" i="3" s="1"/>
  <c r="D548" i="3" a="1"/>
  <c r="D548" i="3" s="1"/>
  <c r="T338" i="3" l="1"/>
  <c r="F549" i="3"/>
  <c r="P549" i="3" s="1"/>
  <c r="D549" i="3" a="1"/>
  <c r="D549" i="3" s="1"/>
  <c r="G344" i="2"/>
  <c r="M343" i="2"/>
  <c r="R343" i="2"/>
  <c r="U343" i="2" s="1"/>
  <c r="D544" i="2" a="1"/>
  <c r="D544" i="2" s="1"/>
  <c r="H339" i="3"/>
  <c r="T343" i="2"/>
  <c r="I339" i="3" l="1"/>
  <c r="S339" i="3" s="1"/>
  <c r="O339" i="3"/>
  <c r="F550" i="3"/>
  <c r="P550" i="3" s="1"/>
  <c r="J339" i="3"/>
  <c r="F545" i="2"/>
  <c r="P545" i="2" s="1"/>
  <c r="H344" i="2"/>
  <c r="O344" i="2" l="1"/>
  <c r="I344" i="2"/>
  <c r="S344" i="2" s="1"/>
  <c r="D545" i="2" a="1"/>
  <c r="D545" i="2" s="1"/>
  <c r="D550" i="3" a="1"/>
  <c r="D550" i="3" s="1"/>
  <c r="J344" i="2"/>
  <c r="M339" i="3"/>
  <c r="G340" i="3"/>
  <c r="R339" i="3"/>
  <c r="U339" i="3" s="1"/>
  <c r="H340" i="3" l="1"/>
  <c r="G345" i="2"/>
  <c r="M344" i="2"/>
  <c r="R344" i="2"/>
  <c r="U344" i="2" s="1"/>
  <c r="F546" i="2"/>
  <c r="P546" i="2" s="1"/>
  <c r="T339" i="3"/>
  <c r="F551" i="3"/>
  <c r="P551" i="3" s="1"/>
  <c r="T344" i="2"/>
  <c r="D551" i="3" l="1" a="1"/>
  <c r="D551" i="3" s="1"/>
  <c r="D546" i="2" a="1"/>
  <c r="D546" i="2" s="1"/>
  <c r="O340" i="3"/>
  <c r="I340" i="3"/>
  <c r="S340" i="3" s="1"/>
  <c r="H345" i="2"/>
  <c r="J340" i="3"/>
  <c r="I345" i="2" l="1"/>
  <c r="S345" i="2" s="1"/>
  <c r="O345" i="2"/>
  <c r="J345" i="2"/>
  <c r="F547" i="2"/>
  <c r="P547" i="2" s="1"/>
  <c r="D547" i="2" a="1"/>
  <c r="D547" i="2" s="1"/>
  <c r="G341" i="3"/>
  <c r="M340" i="3"/>
  <c r="R340" i="3"/>
  <c r="U340" i="3" s="1"/>
  <c r="F552" i="3"/>
  <c r="P552" i="3" s="1"/>
  <c r="G346" i="2" l="1"/>
  <c r="M345" i="2"/>
  <c r="R345" i="2"/>
  <c r="U345" i="2" s="1"/>
  <c r="F548" i="2"/>
  <c r="P548" i="2" s="1"/>
  <c r="T340" i="3"/>
  <c r="T345" i="2"/>
  <c r="D552" i="3" a="1"/>
  <c r="D552" i="3" s="1"/>
  <c r="H341" i="3"/>
  <c r="J341" i="3" s="1"/>
  <c r="G342" i="3" l="1"/>
  <c r="M341" i="3"/>
  <c r="R341" i="3"/>
  <c r="F553" i="3"/>
  <c r="P553" i="3" s="1"/>
  <c r="D553" i="3" a="1"/>
  <c r="D553" i="3" s="1"/>
  <c r="O341" i="3"/>
  <c r="T341" i="3" s="1"/>
  <c r="I341" i="3"/>
  <c r="S341" i="3" s="1"/>
  <c r="D548" i="2" a="1"/>
  <c r="D548" i="2" s="1"/>
  <c r="H346" i="2"/>
  <c r="I346" i="2" l="1"/>
  <c r="S346" i="2" s="1"/>
  <c r="O346" i="2"/>
  <c r="F549" i="2"/>
  <c r="P549" i="2" s="1"/>
  <c r="J346" i="2"/>
  <c r="F554" i="3"/>
  <c r="P554" i="3" s="1"/>
  <c r="U341" i="3"/>
  <c r="H342" i="3"/>
  <c r="O342" i="3" l="1"/>
  <c r="I342" i="3"/>
  <c r="S342" i="3" s="1"/>
  <c r="D554" i="3" a="1"/>
  <c r="D554" i="3" s="1"/>
  <c r="J342" i="3"/>
  <c r="M346" i="2"/>
  <c r="G347" i="2"/>
  <c r="R346" i="2"/>
  <c r="U346" i="2" s="1"/>
  <c r="D549" i="2" a="1"/>
  <c r="D549" i="2" s="1"/>
  <c r="F550" i="2" l="1"/>
  <c r="P550" i="2" s="1"/>
  <c r="D550" i="2" a="1"/>
  <c r="D550" i="2" s="1"/>
  <c r="G343" i="3"/>
  <c r="M342" i="3"/>
  <c r="R342" i="3"/>
  <c r="U342" i="3" s="1"/>
  <c r="T346" i="2"/>
  <c r="H347" i="2"/>
  <c r="J347" i="2" s="1"/>
  <c r="F555" i="3"/>
  <c r="P555" i="3" s="1"/>
  <c r="T342" i="3"/>
  <c r="M347" i="2" l="1"/>
  <c r="G348" i="2"/>
  <c r="R347" i="2"/>
  <c r="D555" i="3" a="1"/>
  <c r="D555" i="3" s="1"/>
  <c r="H343" i="3"/>
  <c r="J343" i="3" s="1"/>
  <c r="O347" i="2"/>
  <c r="T347" i="2" s="1"/>
  <c r="I347" i="2"/>
  <c r="S347" i="2" s="1"/>
  <c r="D551" i="2" a="1"/>
  <c r="D551" i="2" s="1"/>
  <c r="F551" i="2"/>
  <c r="P551" i="2" s="1"/>
  <c r="M343" i="3" l="1"/>
  <c r="G344" i="3"/>
  <c r="R343" i="3"/>
  <c r="F552" i="2"/>
  <c r="P552" i="2" s="1"/>
  <c r="F556" i="3"/>
  <c r="P556" i="3" s="1"/>
  <c r="I343" i="3"/>
  <c r="S343" i="3" s="1"/>
  <c r="O343" i="3"/>
  <c r="T343" i="3" s="1"/>
  <c r="H348" i="2"/>
  <c r="J348" i="2" s="1"/>
  <c r="U347" i="2"/>
  <c r="G349" i="2" l="1"/>
  <c r="M348" i="2"/>
  <c r="R348" i="2"/>
  <c r="U343" i="3"/>
  <c r="D556" i="3" a="1"/>
  <c r="D556" i="3" s="1"/>
  <c r="D552" i="2" a="1"/>
  <c r="D552" i="2" s="1"/>
  <c r="H344" i="3"/>
  <c r="O348" i="2"/>
  <c r="T348" i="2" s="1"/>
  <c r="I348" i="2"/>
  <c r="S348" i="2" s="1"/>
  <c r="F557" i="3" l="1"/>
  <c r="P557" i="3" s="1"/>
  <c r="D557" i="3" a="1"/>
  <c r="D557" i="3" s="1"/>
  <c r="O344" i="3"/>
  <c r="I344" i="3"/>
  <c r="S344" i="3" s="1"/>
  <c r="J344" i="3"/>
  <c r="F553" i="2"/>
  <c r="P553" i="2" s="1"/>
  <c r="U348" i="2"/>
  <c r="H349" i="2"/>
  <c r="J349" i="2" s="1"/>
  <c r="G350" i="2" l="1"/>
  <c r="M349" i="2"/>
  <c r="R349" i="2"/>
  <c r="G345" i="3"/>
  <c r="M344" i="3"/>
  <c r="R344" i="3"/>
  <c r="U344" i="3" s="1"/>
  <c r="F558" i="3"/>
  <c r="P558" i="3" s="1"/>
  <c r="O349" i="2"/>
  <c r="T349" i="2" s="1"/>
  <c r="I349" i="2"/>
  <c r="S349" i="2" s="1"/>
  <c r="D553" i="2" a="1"/>
  <c r="D553" i="2" s="1"/>
  <c r="T344" i="3"/>
  <c r="F554" i="2" l="1"/>
  <c r="P554" i="2" s="1"/>
  <c r="D554" i="2" a="1"/>
  <c r="D554" i="2" s="1"/>
  <c r="D558" i="3" a="1"/>
  <c r="D558" i="3" s="1"/>
  <c r="H345" i="3"/>
  <c r="U349" i="2"/>
  <c r="H350" i="2"/>
  <c r="O350" i="2" l="1"/>
  <c r="I350" i="2"/>
  <c r="S350" i="2" s="1"/>
  <c r="F559" i="3"/>
  <c r="P559" i="3" s="1"/>
  <c r="J350" i="2"/>
  <c r="F555" i="2"/>
  <c r="P555" i="2" s="1"/>
  <c r="O345" i="3"/>
  <c r="I345" i="3"/>
  <c r="S345" i="3" s="1"/>
  <c r="J345" i="3"/>
  <c r="D555" i="2" l="1" a="1"/>
  <c r="D555" i="2" s="1"/>
  <c r="D559" i="3" a="1"/>
  <c r="D559" i="3" s="1"/>
  <c r="G351" i="2"/>
  <c r="M350" i="2"/>
  <c r="R350" i="2"/>
  <c r="U350" i="2" s="1"/>
  <c r="M345" i="3"/>
  <c r="G346" i="3"/>
  <c r="R345" i="3"/>
  <c r="U345" i="3" s="1"/>
  <c r="T350" i="2" l="1"/>
  <c r="H351" i="2"/>
  <c r="J351" i="2" s="1"/>
  <c r="H346" i="3"/>
  <c r="F556" i="2"/>
  <c r="P556" i="2" s="1"/>
  <c r="F560" i="3"/>
  <c r="P560" i="3" s="1"/>
  <c r="D560" i="3" a="1"/>
  <c r="D560" i="3" s="1"/>
  <c r="T345" i="3"/>
  <c r="G352" i="2" l="1"/>
  <c r="M351" i="2"/>
  <c r="R351" i="2"/>
  <c r="F561" i="3"/>
  <c r="P561" i="3" s="1"/>
  <c r="D561" i="3" a="1"/>
  <c r="D561" i="3" s="1"/>
  <c r="O346" i="3"/>
  <c r="I346" i="3"/>
  <c r="S346" i="3" s="1"/>
  <c r="D556" i="2" a="1"/>
  <c r="D556" i="2" s="1"/>
  <c r="O351" i="2"/>
  <c r="T351" i="2" s="1"/>
  <c r="I351" i="2"/>
  <c r="S351" i="2" s="1"/>
  <c r="J346" i="3"/>
  <c r="F557" i="2" l="1"/>
  <c r="P557" i="2" s="1"/>
  <c r="D557" i="2" a="1"/>
  <c r="D557" i="2" s="1"/>
  <c r="G347" i="3"/>
  <c r="M346" i="3"/>
  <c r="R346" i="3"/>
  <c r="U346" i="3" s="1"/>
  <c r="F562" i="3"/>
  <c r="P562" i="3" s="1"/>
  <c r="U351" i="2"/>
  <c r="H352" i="2"/>
  <c r="I352" i="2" l="1"/>
  <c r="S352" i="2" s="1"/>
  <c r="O352" i="2"/>
  <c r="T346" i="3"/>
  <c r="F558" i="2"/>
  <c r="P558" i="2" s="1"/>
  <c r="J352" i="2"/>
  <c r="D562" i="3" a="1"/>
  <c r="D562" i="3" s="1"/>
  <c r="H347" i="3"/>
  <c r="O347" i="3" l="1"/>
  <c r="I347" i="3"/>
  <c r="S347" i="3" s="1"/>
  <c r="M352" i="2"/>
  <c r="G353" i="2"/>
  <c r="R352" i="2"/>
  <c r="U352" i="2" s="1"/>
  <c r="F563" i="3"/>
  <c r="P563" i="3" s="1"/>
  <c r="J347" i="3"/>
  <c r="T352" i="2"/>
  <c r="D558" i="2" a="1"/>
  <c r="D558" i="2" s="1"/>
  <c r="G348" i="3" l="1"/>
  <c r="M347" i="3"/>
  <c r="R347" i="3"/>
  <c r="U347" i="3" s="1"/>
  <c r="F559" i="2"/>
  <c r="P559" i="2" s="1"/>
  <c r="D563" i="3" a="1"/>
  <c r="D563" i="3" s="1"/>
  <c r="H353" i="2"/>
  <c r="T347" i="3"/>
  <c r="O353" i="2" l="1"/>
  <c r="I353" i="2"/>
  <c r="S353" i="2" s="1"/>
  <c r="F564" i="3"/>
  <c r="P564" i="3" s="1"/>
  <c r="D559" i="2" a="1"/>
  <c r="D559" i="2" s="1"/>
  <c r="J353" i="2"/>
  <c r="H348" i="3"/>
  <c r="O348" i="3" l="1"/>
  <c r="I348" i="3"/>
  <c r="S348" i="3" s="1"/>
  <c r="J348" i="3"/>
  <c r="F560" i="2"/>
  <c r="P560" i="2" s="1"/>
  <c r="D560" i="2" a="1"/>
  <c r="D560" i="2" s="1"/>
  <c r="M353" i="2"/>
  <c r="G354" i="2"/>
  <c r="R353" i="2"/>
  <c r="U353" i="2" s="1"/>
  <c r="D564" i="3" a="1"/>
  <c r="D564" i="3" s="1"/>
  <c r="H354" i="2" l="1"/>
  <c r="F561" i="2"/>
  <c r="P561" i="2" s="1"/>
  <c r="G349" i="3"/>
  <c r="M348" i="3"/>
  <c r="R348" i="3"/>
  <c r="U348" i="3" s="1"/>
  <c r="F565" i="3"/>
  <c r="P565" i="3" s="1"/>
  <c r="T353" i="2"/>
  <c r="D565" i="3" l="1" a="1"/>
  <c r="D565" i="3" s="1"/>
  <c r="O354" i="2"/>
  <c r="I354" i="2"/>
  <c r="S354" i="2" s="1"/>
  <c r="T348" i="3"/>
  <c r="H349" i="3"/>
  <c r="J349" i="3" s="1"/>
  <c r="D561" i="2" a="1"/>
  <c r="D561" i="2" s="1"/>
  <c r="J354" i="2"/>
  <c r="G350" i="3" l="1"/>
  <c r="M349" i="3"/>
  <c r="R349" i="3"/>
  <c r="M354" i="2"/>
  <c r="G355" i="2"/>
  <c r="R354" i="2"/>
  <c r="U354" i="2" s="1"/>
  <c r="F562" i="2"/>
  <c r="P562" i="2" s="1"/>
  <c r="T354" i="2"/>
  <c r="O349" i="3"/>
  <c r="T349" i="3" s="1"/>
  <c r="I349" i="3"/>
  <c r="S349" i="3" s="1"/>
  <c r="D566" i="3" a="1"/>
  <c r="D566" i="3" s="1"/>
  <c r="F566" i="3"/>
  <c r="P566" i="3" s="1"/>
  <c r="U349" i="3" l="1"/>
  <c r="F567" i="3"/>
  <c r="P567" i="3" s="1"/>
  <c r="D562" i="2" a="1"/>
  <c r="D562" i="2" s="1"/>
  <c r="H355" i="2"/>
  <c r="H350" i="3"/>
  <c r="O350" i="3" l="1"/>
  <c r="I350" i="3"/>
  <c r="S350" i="3" s="1"/>
  <c r="J350" i="3"/>
  <c r="O355" i="2"/>
  <c r="I355" i="2"/>
  <c r="S355" i="2" s="1"/>
  <c r="J355" i="2"/>
  <c r="D567" i="3" a="1"/>
  <c r="D567" i="3" s="1"/>
  <c r="F563" i="2"/>
  <c r="P563" i="2" s="1"/>
  <c r="G356" i="2" l="1"/>
  <c r="M355" i="2"/>
  <c r="R355" i="2"/>
  <c r="U355" i="2" s="1"/>
  <c r="M350" i="3"/>
  <c r="G351" i="3"/>
  <c r="R350" i="3"/>
  <c r="U350" i="3" s="1"/>
  <c r="D563" i="2" a="1"/>
  <c r="D563" i="2" s="1"/>
  <c r="F568" i="3"/>
  <c r="P568" i="3" s="1"/>
  <c r="T355" i="2"/>
  <c r="F564" i="2" l="1"/>
  <c r="P564" i="2" s="1"/>
  <c r="H351" i="3"/>
  <c r="T350" i="3"/>
  <c r="D568" i="3" a="1"/>
  <c r="D568" i="3" s="1"/>
  <c r="H356" i="2"/>
  <c r="J356" i="2" s="1"/>
  <c r="G357" i="2" l="1"/>
  <c r="M356" i="2"/>
  <c r="R356" i="2"/>
  <c r="F569" i="3"/>
  <c r="P569" i="3" s="1"/>
  <c r="O351" i="3"/>
  <c r="I351" i="3"/>
  <c r="S351" i="3" s="1"/>
  <c r="O356" i="2"/>
  <c r="T356" i="2" s="1"/>
  <c r="I356" i="2"/>
  <c r="S356" i="2" s="1"/>
  <c r="J351" i="3"/>
  <c r="D564" i="2" a="1"/>
  <c r="D564" i="2" s="1"/>
  <c r="M351" i="3" l="1"/>
  <c r="G352" i="3"/>
  <c r="R351" i="3"/>
  <c r="U351" i="3" s="1"/>
  <c r="D569" i="3" a="1"/>
  <c r="D569" i="3" s="1"/>
  <c r="F565" i="2"/>
  <c r="P565" i="2" s="1"/>
  <c r="U356" i="2"/>
  <c r="H357" i="2"/>
  <c r="J357" i="2"/>
  <c r="G358" i="2" l="1"/>
  <c r="M357" i="2"/>
  <c r="R357" i="2"/>
  <c r="I357" i="2"/>
  <c r="S357" i="2" s="1"/>
  <c r="O357" i="2"/>
  <c r="T357" i="2" s="1"/>
  <c r="D565" i="2" a="1"/>
  <c r="D565" i="2" s="1"/>
  <c r="F570" i="3"/>
  <c r="P570" i="3" s="1"/>
  <c r="D570" i="3" a="1"/>
  <c r="D570" i="3" s="1"/>
  <c r="H352" i="3"/>
  <c r="J352" i="3" s="1"/>
  <c r="T351" i="3"/>
  <c r="M352" i="3" l="1"/>
  <c r="G353" i="3"/>
  <c r="R352" i="3"/>
  <c r="F571" i="3"/>
  <c r="P571" i="3" s="1"/>
  <c r="F566" i="2"/>
  <c r="P566" i="2" s="1"/>
  <c r="O352" i="3"/>
  <c r="T352" i="3" s="1"/>
  <c r="I352" i="3"/>
  <c r="S352" i="3" s="1"/>
  <c r="U357" i="2"/>
  <c r="H358" i="2"/>
  <c r="I358" i="2" l="1"/>
  <c r="S358" i="2" s="1"/>
  <c r="O358" i="2"/>
  <c r="J358" i="2"/>
  <c r="U352" i="3"/>
  <c r="D566" i="2" a="1"/>
  <c r="D566" i="2" s="1"/>
  <c r="D571" i="3" a="1"/>
  <c r="D571" i="3" s="1"/>
  <c r="H353" i="3"/>
  <c r="J353" i="3" s="1"/>
  <c r="M353" i="3" l="1"/>
  <c r="G354" i="3"/>
  <c r="R353" i="3"/>
  <c r="F567" i="2"/>
  <c r="P567" i="2" s="1"/>
  <c r="G359" i="2"/>
  <c r="M358" i="2"/>
  <c r="R358" i="2"/>
  <c r="U358" i="2" s="1"/>
  <c r="O353" i="3"/>
  <c r="T353" i="3" s="1"/>
  <c r="I353" i="3"/>
  <c r="S353" i="3" s="1"/>
  <c r="D572" i="3" a="1"/>
  <c r="D572" i="3" s="1"/>
  <c r="F572" i="3"/>
  <c r="P572" i="3" s="1"/>
  <c r="F573" i="3" l="1"/>
  <c r="P573" i="3" s="1"/>
  <c r="D573" i="3" a="1"/>
  <c r="D573" i="3" s="1"/>
  <c r="U353" i="3"/>
  <c r="T358" i="2"/>
  <c r="D567" i="2" a="1"/>
  <c r="D567" i="2" s="1"/>
  <c r="H354" i="3"/>
  <c r="H359" i="2"/>
  <c r="F568" i="2" l="1"/>
  <c r="P568" i="2" s="1"/>
  <c r="D568" i="2" a="1"/>
  <c r="D568" i="2" s="1"/>
  <c r="O354" i="3"/>
  <c r="I354" i="3"/>
  <c r="S354" i="3" s="1"/>
  <c r="O359" i="2"/>
  <c r="I359" i="2"/>
  <c r="S359" i="2" s="1"/>
  <c r="F574" i="3"/>
  <c r="P574" i="3" s="1"/>
  <c r="D574" i="3" a="1"/>
  <c r="D574" i="3" s="1"/>
  <c r="J359" i="2"/>
  <c r="J354" i="3"/>
  <c r="G355" i="3" l="1"/>
  <c r="M354" i="3"/>
  <c r="R354" i="3"/>
  <c r="U354" i="3" s="1"/>
  <c r="F575" i="3"/>
  <c r="P575" i="3" s="1"/>
  <c r="D575" i="3" a="1"/>
  <c r="D575" i="3" s="1"/>
  <c r="T354" i="3"/>
  <c r="F569" i="2"/>
  <c r="P569" i="2" s="1"/>
  <c r="D569" i="2" a="1"/>
  <c r="D569" i="2" s="1"/>
  <c r="M359" i="2"/>
  <c r="G360" i="2"/>
  <c r="R359" i="2"/>
  <c r="U359" i="2" s="1"/>
  <c r="H360" i="2" l="1"/>
  <c r="F570" i="2"/>
  <c r="P570" i="2" s="1"/>
  <c r="D570" i="2" a="1"/>
  <c r="D570" i="2" s="1"/>
  <c r="T359" i="2"/>
  <c r="F576" i="3"/>
  <c r="P576" i="3" s="1"/>
  <c r="H355" i="3"/>
  <c r="O355" i="3" l="1"/>
  <c r="I355" i="3"/>
  <c r="S355" i="3" s="1"/>
  <c r="D576" i="3" a="1"/>
  <c r="D576" i="3" s="1"/>
  <c r="F571" i="2"/>
  <c r="P571" i="2" s="1"/>
  <c r="J355" i="3"/>
  <c r="O360" i="2"/>
  <c r="I360" i="2"/>
  <c r="S360" i="2" s="1"/>
  <c r="J360" i="2"/>
  <c r="G361" i="2" l="1"/>
  <c r="M360" i="2"/>
  <c r="R360" i="2"/>
  <c r="U360" i="2" s="1"/>
  <c r="G356" i="3"/>
  <c r="M355" i="3"/>
  <c r="R355" i="3"/>
  <c r="U355" i="3" s="1"/>
  <c r="F577" i="3"/>
  <c r="P577" i="3" s="1"/>
  <c r="T360" i="2"/>
  <c r="D571" i="2" a="1"/>
  <c r="D571" i="2" s="1"/>
  <c r="T355" i="3"/>
  <c r="F572" i="2" l="1"/>
  <c r="P572" i="2" s="1"/>
  <c r="D572" i="2" a="1"/>
  <c r="D572" i="2" s="1"/>
  <c r="H356" i="3"/>
  <c r="D577" i="3" a="1"/>
  <c r="D577" i="3" s="1"/>
  <c r="H361" i="2"/>
  <c r="J361" i="2" s="1"/>
  <c r="G362" i="2" l="1"/>
  <c r="M361" i="2"/>
  <c r="R361" i="2"/>
  <c r="O356" i="3"/>
  <c r="I356" i="3"/>
  <c r="S356" i="3" s="1"/>
  <c r="O361" i="2"/>
  <c r="T361" i="2" s="1"/>
  <c r="I361" i="2"/>
  <c r="S361" i="2" s="1"/>
  <c r="F573" i="2"/>
  <c r="P573" i="2" s="1"/>
  <c r="F578" i="3"/>
  <c r="P578" i="3" s="1"/>
  <c r="J356" i="3"/>
  <c r="D578" i="3" l="1" a="1"/>
  <c r="D578" i="3" s="1"/>
  <c r="D573" i="2" a="1"/>
  <c r="D573" i="2" s="1"/>
  <c r="G357" i="3"/>
  <c r="M356" i="3"/>
  <c r="R356" i="3"/>
  <c r="U356" i="3" s="1"/>
  <c r="U361" i="2"/>
  <c r="H362" i="2"/>
  <c r="O362" i="2" l="1"/>
  <c r="I362" i="2"/>
  <c r="S362" i="2" s="1"/>
  <c r="F574" i="2"/>
  <c r="P574" i="2" s="1"/>
  <c r="J362" i="2"/>
  <c r="H357" i="3"/>
  <c r="T356" i="3"/>
  <c r="F579" i="3"/>
  <c r="P579" i="3" s="1"/>
  <c r="D579" i="3" a="1"/>
  <c r="D579" i="3" s="1"/>
  <c r="F580" i="3" l="1"/>
  <c r="P580" i="3" s="1"/>
  <c r="G363" i="2"/>
  <c r="M362" i="2"/>
  <c r="R362" i="2"/>
  <c r="U362" i="2" s="1"/>
  <c r="O357" i="3"/>
  <c r="I357" i="3"/>
  <c r="S357" i="3" s="1"/>
  <c r="J357" i="3"/>
  <c r="D574" i="2" a="1"/>
  <c r="D574" i="2" s="1"/>
  <c r="T362" i="2"/>
  <c r="F575" i="2" l="1"/>
  <c r="P575" i="2" s="1"/>
  <c r="D575" i="2" a="1"/>
  <c r="D575" i="2" s="1"/>
  <c r="M357" i="3"/>
  <c r="G358" i="3"/>
  <c r="R357" i="3"/>
  <c r="U357" i="3" s="1"/>
  <c r="H363" i="2"/>
  <c r="D580" i="3" a="1"/>
  <c r="D580" i="3" s="1"/>
  <c r="O363" i="2" l="1"/>
  <c r="I363" i="2"/>
  <c r="S363" i="2" s="1"/>
  <c r="J363" i="2"/>
  <c r="F576" i="2"/>
  <c r="P576" i="2" s="1"/>
  <c r="D576" i="2" a="1"/>
  <c r="D576" i="2" s="1"/>
  <c r="F581" i="3"/>
  <c r="P581" i="3" s="1"/>
  <c r="T357" i="3"/>
  <c r="H358" i="3"/>
  <c r="F577" i="2" l="1"/>
  <c r="P577" i="2" s="1"/>
  <c r="D577" i="2" a="1"/>
  <c r="D577" i="2" s="1"/>
  <c r="G364" i="2"/>
  <c r="M363" i="2"/>
  <c r="R363" i="2"/>
  <c r="U363" i="2" s="1"/>
  <c r="O358" i="3"/>
  <c r="I358" i="3"/>
  <c r="S358" i="3" s="1"/>
  <c r="D581" i="3" a="1"/>
  <c r="D581" i="3" s="1"/>
  <c r="J358" i="3"/>
  <c r="T363" i="2"/>
  <c r="H364" i="2" l="1"/>
  <c r="F582" i="3"/>
  <c r="P582" i="3" s="1"/>
  <c r="F578" i="2"/>
  <c r="P578" i="2" s="1"/>
  <c r="D578" i="2" a="1"/>
  <c r="D578" i="2" s="1"/>
  <c r="M358" i="3"/>
  <c r="G359" i="3"/>
  <c r="R358" i="3"/>
  <c r="U358" i="3" s="1"/>
  <c r="H359" i="3" l="1"/>
  <c r="J359" i="3" s="1"/>
  <c r="I364" i="2"/>
  <c r="S364" i="2" s="1"/>
  <c r="O364" i="2"/>
  <c r="F579" i="2"/>
  <c r="P579" i="2" s="1"/>
  <c r="D582" i="3" a="1"/>
  <c r="D582" i="3" s="1"/>
  <c r="J364" i="2"/>
  <c r="T358" i="3"/>
  <c r="G360" i="3" l="1"/>
  <c r="M359" i="3"/>
  <c r="R359" i="3"/>
  <c r="G365" i="2"/>
  <c r="M364" i="2"/>
  <c r="R364" i="2"/>
  <c r="U364" i="2" s="1"/>
  <c r="T364" i="2"/>
  <c r="F583" i="3"/>
  <c r="P583" i="3" s="1"/>
  <c r="D579" i="2" a="1"/>
  <c r="D579" i="2" s="1"/>
  <c r="O359" i="3"/>
  <c r="T359" i="3" s="1"/>
  <c r="I359" i="3"/>
  <c r="S359" i="3" s="1"/>
  <c r="D583" i="3" l="1" a="1"/>
  <c r="D583" i="3" s="1"/>
  <c r="H365" i="2"/>
  <c r="F580" i="2"/>
  <c r="P580" i="2" s="1"/>
  <c r="U359" i="3"/>
  <c r="H360" i="3"/>
  <c r="O360" i="3" l="1"/>
  <c r="I360" i="3"/>
  <c r="S360" i="3" s="1"/>
  <c r="O365" i="2"/>
  <c r="I365" i="2"/>
  <c r="S365" i="2" s="1"/>
  <c r="J360" i="3"/>
  <c r="D580" i="2" a="1"/>
  <c r="D580" i="2" s="1"/>
  <c r="J365" i="2"/>
  <c r="F584" i="3"/>
  <c r="P584" i="3" s="1"/>
  <c r="M365" i="2" l="1"/>
  <c r="G366" i="2"/>
  <c r="R365" i="2"/>
  <c r="U365" i="2" s="1"/>
  <c r="D584" i="3" a="1"/>
  <c r="D584" i="3" s="1"/>
  <c r="G361" i="3"/>
  <c r="M360" i="3"/>
  <c r="R360" i="3"/>
  <c r="U360" i="3" s="1"/>
  <c r="T365" i="2"/>
  <c r="F581" i="2"/>
  <c r="P581" i="2" s="1"/>
  <c r="T360" i="3"/>
  <c r="D581" i="2" l="1" a="1"/>
  <c r="D581" i="2" s="1"/>
  <c r="F585" i="3"/>
  <c r="P585" i="3" s="1"/>
  <c r="D585" i="3" a="1"/>
  <c r="D585" i="3" s="1"/>
  <c r="H366" i="2"/>
  <c r="J366" i="2" s="1"/>
  <c r="H361" i="3"/>
  <c r="J361" i="3" s="1"/>
  <c r="M361" i="3" l="1"/>
  <c r="G362" i="3"/>
  <c r="R361" i="3"/>
  <c r="M366" i="2"/>
  <c r="G367" i="2"/>
  <c r="R366" i="2"/>
  <c r="I361" i="3"/>
  <c r="S361" i="3" s="1"/>
  <c r="O361" i="3"/>
  <c r="T361" i="3" s="1"/>
  <c r="F586" i="3"/>
  <c r="P586" i="3" s="1"/>
  <c r="O366" i="2"/>
  <c r="T366" i="2" s="1"/>
  <c r="I366" i="2"/>
  <c r="S366" i="2" s="1"/>
  <c r="F582" i="2"/>
  <c r="P582" i="2" s="1"/>
  <c r="D582" i="2" a="1"/>
  <c r="D582" i="2" s="1"/>
  <c r="H367" i="2" l="1"/>
  <c r="J367" i="2"/>
  <c r="R367" i="2"/>
  <c r="D586" i="3" a="1"/>
  <c r="D586" i="3" s="1"/>
  <c r="U361" i="3"/>
  <c r="F583" i="2"/>
  <c r="P583" i="2" s="1"/>
  <c r="H362" i="3"/>
  <c r="J362" i="3" s="1"/>
  <c r="U366" i="2"/>
  <c r="G363" i="3" l="1"/>
  <c r="M362" i="3"/>
  <c r="R362" i="3"/>
  <c r="O362" i="3"/>
  <c r="I362" i="3"/>
  <c r="S362" i="3" s="1"/>
  <c r="D583" i="2" a="1"/>
  <c r="D583" i="2" s="1"/>
  <c r="U367" i="2"/>
  <c r="G368" i="2"/>
  <c r="M367" i="2"/>
  <c r="F587" i="3"/>
  <c r="P587" i="3" s="1"/>
  <c r="O367" i="2"/>
  <c r="T367" i="2" s="1"/>
  <c r="I367" i="2"/>
  <c r="S367" i="2" s="1"/>
  <c r="H368" i="2" l="1"/>
  <c r="J368" i="2"/>
  <c r="T362" i="3"/>
  <c r="D587" i="3" a="1"/>
  <c r="D587" i="3" s="1"/>
  <c r="U362" i="3"/>
  <c r="F584" i="2"/>
  <c r="P584" i="2" s="1"/>
  <c r="H363" i="3"/>
  <c r="O363" i="3" l="1"/>
  <c r="I363" i="3"/>
  <c r="S363" i="3" s="1"/>
  <c r="J363" i="3"/>
  <c r="D584" i="2" a="1"/>
  <c r="D584" i="2" s="1"/>
  <c r="G369" i="2"/>
  <c r="M368" i="2"/>
  <c r="F588" i="3"/>
  <c r="P588" i="3" s="1"/>
  <c r="R368" i="2"/>
  <c r="O368" i="2"/>
  <c r="T368" i="2" s="1"/>
  <c r="I368" i="2"/>
  <c r="S368" i="2" s="1"/>
  <c r="F585" i="2" l="1"/>
  <c r="P585" i="2" s="1"/>
  <c r="D585" i="2" a="1"/>
  <c r="D585" i="2" s="1"/>
  <c r="D588" i="3" a="1"/>
  <c r="D588" i="3" s="1"/>
  <c r="U368" i="2"/>
  <c r="H369" i="2"/>
  <c r="G364" i="3"/>
  <c r="M363" i="3"/>
  <c r="R363" i="3"/>
  <c r="U363" i="3" s="1"/>
  <c r="H364" i="3" l="1"/>
  <c r="T363" i="3"/>
  <c r="I369" i="2"/>
  <c r="S369" i="2" s="1"/>
  <c r="O369" i="2"/>
  <c r="F589" i="3"/>
  <c r="P589" i="3" s="1"/>
  <c r="F586" i="2"/>
  <c r="P586" i="2" s="1"/>
  <c r="J369" i="2"/>
  <c r="D589" i="3" l="1" a="1"/>
  <c r="D589" i="3" s="1"/>
  <c r="D586" i="2" a="1"/>
  <c r="D586" i="2" s="1"/>
  <c r="M369" i="2"/>
  <c r="G370" i="2"/>
  <c r="R369" i="2"/>
  <c r="U369" i="2" s="1"/>
  <c r="T369" i="2"/>
  <c r="O364" i="3"/>
  <c r="I364" i="3"/>
  <c r="S364" i="3" s="1"/>
  <c r="J364" i="3"/>
  <c r="H370" i="2" l="1"/>
  <c r="J370" i="2" s="1"/>
  <c r="G365" i="3"/>
  <c r="M364" i="3"/>
  <c r="R364" i="3"/>
  <c r="U364" i="3" s="1"/>
  <c r="F587" i="2"/>
  <c r="P587" i="2" s="1"/>
  <c r="D587" i="2" a="1"/>
  <c r="D587" i="2" s="1"/>
  <c r="F590" i="3"/>
  <c r="P590" i="3" s="1"/>
  <c r="G371" i="2" l="1"/>
  <c r="M370" i="2"/>
  <c r="R370" i="2"/>
  <c r="F588" i="2"/>
  <c r="P588" i="2" s="1"/>
  <c r="H365" i="3"/>
  <c r="J365" i="3" s="1"/>
  <c r="D590" i="3" a="1"/>
  <c r="D590" i="3" s="1"/>
  <c r="I370" i="2"/>
  <c r="S370" i="2" s="1"/>
  <c r="O370" i="2"/>
  <c r="T370" i="2" s="1"/>
  <c r="T364" i="3"/>
  <c r="M365" i="3" l="1"/>
  <c r="G366" i="3"/>
  <c r="R365" i="3"/>
  <c r="U365" i="3" s="1"/>
  <c r="O365" i="3"/>
  <c r="I365" i="3"/>
  <c r="S365" i="3" s="1"/>
  <c r="F591" i="3"/>
  <c r="P591" i="3" s="1"/>
  <c r="D588" i="2" a="1"/>
  <c r="D588" i="2" s="1"/>
  <c r="U370" i="2"/>
  <c r="H371" i="2"/>
  <c r="F589" i="2" l="1"/>
  <c r="P589" i="2" s="1"/>
  <c r="D589" i="2" a="1"/>
  <c r="D589" i="2" s="1"/>
  <c r="O371" i="2"/>
  <c r="I371" i="2"/>
  <c r="S371" i="2" s="1"/>
  <c r="J371" i="2"/>
  <c r="D591" i="3" a="1"/>
  <c r="D591" i="3" s="1"/>
  <c r="H366" i="3"/>
  <c r="T365" i="3"/>
  <c r="F592" i="3" l="1"/>
  <c r="P592" i="3" s="1"/>
  <c r="M371" i="2"/>
  <c r="G372" i="2"/>
  <c r="R371" i="2"/>
  <c r="U371" i="2" s="1"/>
  <c r="O366" i="3"/>
  <c r="I366" i="3"/>
  <c r="S366" i="3" s="1"/>
  <c r="T371" i="2"/>
  <c r="J366" i="3"/>
  <c r="F590" i="2"/>
  <c r="P590" i="2" s="1"/>
  <c r="G367" i="3" l="1"/>
  <c r="M366" i="3"/>
  <c r="R366" i="3"/>
  <c r="U366" i="3" s="1"/>
  <c r="H372" i="2"/>
  <c r="D590" i="2" a="1"/>
  <c r="D590" i="2" s="1"/>
  <c r="D592" i="3" a="1"/>
  <c r="D592" i="3" s="1"/>
  <c r="F593" i="3" l="1"/>
  <c r="P593" i="3" s="1"/>
  <c r="O372" i="2"/>
  <c r="I372" i="2"/>
  <c r="S372" i="2" s="1"/>
  <c r="H367" i="3"/>
  <c r="F591" i="2"/>
  <c r="P591" i="2" s="1"/>
  <c r="J372" i="2"/>
  <c r="T366" i="3"/>
  <c r="O367" i="3" l="1"/>
  <c r="I367" i="3"/>
  <c r="S367" i="3" s="1"/>
  <c r="G373" i="2"/>
  <c r="M372" i="2"/>
  <c r="R372" i="2"/>
  <c r="U372" i="2" s="1"/>
  <c r="D591" i="2" a="1"/>
  <c r="D591" i="2" s="1"/>
  <c r="J367" i="3"/>
  <c r="T372" i="2"/>
  <c r="D593" i="3" a="1"/>
  <c r="D593" i="3" s="1"/>
  <c r="G368" i="3" l="1"/>
  <c r="M367" i="3"/>
  <c r="R367" i="3"/>
  <c r="U367" i="3" s="1"/>
  <c r="F594" i="3"/>
  <c r="P594" i="3" s="1"/>
  <c r="D594" i="3" a="1"/>
  <c r="D594" i="3" s="1"/>
  <c r="H373" i="2"/>
  <c r="F592" i="2"/>
  <c r="P592" i="2" s="1"/>
  <c r="D592" i="2" a="1"/>
  <c r="D592" i="2" s="1"/>
  <c r="T367" i="3"/>
  <c r="F593" i="2" l="1"/>
  <c r="P593" i="2" s="1"/>
  <c r="O373" i="2"/>
  <c r="I373" i="2"/>
  <c r="S373" i="2" s="1"/>
  <c r="F595" i="3"/>
  <c r="P595" i="3" s="1"/>
  <c r="J373" i="2"/>
  <c r="H368" i="3"/>
  <c r="O368" i="3" l="1"/>
  <c r="I368" i="3"/>
  <c r="S368" i="3" s="1"/>
  <c r="D595" i="3" a="1"/>
  <c r="D595" i="3" s="1"/>
  <c r="J368" i="3"/>
  <c r="G374" i="2"/>
  <c r="M373" i="2"/>
  <c r="R373" i="2"/>
  <c r="U373" i="2" s="1"/>
  <c r="D593" i="2" a="1"/>
  <c r="D593" i="2" s="1"/>
  <c r="M368" i="3" l="1"/>
  <c r="G369" i="3"/>
  <c r="R368" i="3"/>
  <c r="U368" i="3" s="1"/>
  <c r="F596" i="3"/>
  <c r="P596" i="3" s="1"/>
  <c r="F594" i="2"/>
  <c r="P594" i="2" s="1"/>
  <c r="H374" i="2"/>
  <c r="T373" i="2"/>
  <c r="T368" i="3"/>
  <c r="O374" i="2" l="1"/>
  <c r="I374" i="2"/>
  <c r="S374" i="2" s="1"/>
  <c r="J374" i="2"/>
  <c r="H369" i="3"/>
  <c r="D594" i="2" a="1"/>
  <c r="D594" i="2" s="1"/>
  <c r="D596" i="3" a="1"/>
  <c r="D596" i="3" s="1"/>
  <c r="F595" i="2" l="1"/>
  <c r="P595" i="2" s="1"/>
  <c r="D595" i="2" a="1"/>
  <c r="D595" i="2" s="1"/>
  <c r="G375" i="2"/>
  <c r="M374" i="2"/>
  <c r="R374" i="2"/>
  <c r="U374" i="2" s="1"/>
  <c r="F597" i="3"/>
  <c r="P597" i="3" s="1"/>
  <c r="I369" i="3"/>
  <c r="S369" i="3" s="1"/>
  <c r="O369" i="3"/>
  <c r="J369" i="3"/>
  <c r="T374" i="2"/>
  <c r="G370" i="3" l="1"/>
  <c r="M369" i="3"/>
  <c r="R369" i="3"/>
  <c r="U369" i="3" s="1"/>
  <c r="D597" i="3" a="1"/>
  <c r="D597" i="3" s="1"/>
  <c r="H375" i="2"/>
  <c r="J375" i="2" s="1"/>
  <c r="T369" i="3"/>
  <c r="F596" i="2"/>
  <c r="P596" i="2" s="1"/>
  <c r="G376" i="2" l="1"/>
  <c r="M375" i="2"/>
  <c r="R375" i="2"/>
  <c r="D596" i="2" a="1"/>
  <c r="D596" i="2" s="1"/>
  <c r="F598" i="3"/>
  <c r="P598" i="3" s="1"/>
  <c r="D598" i="3" a="1"/>
  <c r="D598" i="3" s="1"/>
  <c r="O375" i="2"/>
  <c r="T375" i="2" s="1"/>
  <c r="I375" i="2"/>
  <c r="S375" i="2" s="1"/>
  <c r="H370" i="3"/>
  <c r="J370" i="3"/>
  <c r="G371" i="3" l="1"/>
  <c r="M370" i="3"/>
  <c r="F599" i="3"/>
  <c r="P599" i="3" s="1"/>
  <c r="F597" i="2"/>
  <c r="P597" i="2" s="1"/>
  <c r="D597" i="2" a="1"/>
  <c r="D597" i="2" s="1"/>
  <c r="O370" i="3"/>
  <c r="I370" i="3"/>
  <c r="S370" i="3" s="1"/>
  <c r="R370" i="3"/>
  <c r="U375" i="2"/>
  <c r="H376" i="2"/>
  <c r="I376" i="2" l="1"/>
  <c r="S376" i="2" s="1"/>
  <c r="O376" i="2"/>
  <c r="F598" i="2"/>
  <c r="P598" i="2" s="1"/>
  <c r="T370" i="3"/>
  <c r="D599" i="3" a="1"/>
  <c r="D599" i="3" s="1"/>
  <c r="U370" i="3"/>
  <c r="J376" i="2"/>
  <c r="H371" i="3"/>
  <c r="G377" i="2" l="1"/>
  <c r="M376" i="2"/>
  <c r="R376" i="2"/>
  <c r="U376" i="2" s="1"/>
  <c r="O371" i="3"/>
  <c r="I371" i="3"/>
  <c r="S371" i="3" s="1"/>
  <c r="F600" i="3"/>
  <c r="P600" i="3" s="1"/>
  <c r="T376" i="2"/>
  <c r="J371" i="3"/>
  <c r="D598" i="2" a="1"/>
  <c r="D598" i="2" s="1"/>
  <c r="M371" i="3" l="1"/>
  <c r="G372" i="3"/>
  <c r="R371" i="3"/>
  <c r="U371" i="3" s="1"/>
  <c r="F599" i="2"/>
  <c r="P599" i="2" s="1"/>
  <c r="D600" i="3" a="1"/>
  <c r="D600" i="3" s="1"/>
  <c r="H377" i="2"/>
  <c r="O377" i="2" l="1"/>
  <c r="I377" i="2"/>
  <c r="S377" i="2" s="1"/>
  <c r="F601" i="3"/>
  <c r="P601" i="3" s="1"/>
  <c r="J377" i="2"/>
  <c r="D599" i="2" a="1"/>
  <c r="D599" i="2" s="1"/>
  <c r="H372" i="3"/>
  <c r="T371" i="3"/>
  <c r="O372" i="3" l="1"/>
  <c r="I372" i="3"/>
  <c r="S372" i="3" s="1"/>
  <c r="J372" i="3"/>
  <c r="F600" i="2"/>
  <c r="P600" i="2" s="1"/>
  <c r="D600" i="2" a="1"/>
  <c r="D600" i="2" s="1"/>
  <c r="M377" i="2"/>
  <c r="G378" i="2"/>
  <c r="R377" i="2"/>
  <c r="U377" i="2" s="1"/>
  <c r="D601" i="3" a="1"/>
  <c r="D601" i="3" s="1"/>
  <c r="T377" i="2"/>
  <c r="H378" i="2" l="1"/>
  <c r="F602" i="3"/>
  <c r="P602" i="3" s="1"/>
  <c r="F601" i="2"/>
  <c r="P601" i="2" s="1"/>
  <c r="D601" i="2" a="1"/>
  <c r="D601" i="2" s="1"/>
  <c r="G373" i="3"/>
  <c r="M372" i="3"/>
  <c r="R372" i="3"/>
  <c r="U372" i="3" s="1"/>
  <c r="T372" i="3"/>
  <c r="H373" i="3" l="1"/>
  <c r="J373" i="3" s="1"/>
  <c r="O378" i="2"/>
  <c r="I378" i="2"/>
  <c r="S378" i="2" s="1"/>
  <c r="F602" i="2"/>
  <c r="P602" i="2" s="1"/>
  <c r="D602" i="3" a="1"/>
  <c r="D602" i="3" s="1"/>
  <c r="J378" i="2"/>
  <c r="G374" i="3" l="1"/>
  <c r="M373" i="3"/>
  <c r="R373" i="3"/>
  <c r="M378" i="2"/>
  <c r="G379" i="2"/>
  <c r="R378" i="2"/>
  <c r="U378" i="2" s="1"/>
  <c r="F603" i="3"/>
  <c r="P603" i="3" s="1"/>
  <c r="D602" i="2" a="1"/>
  <c r="D602" i="2" s="1"/>
  <c r="O373" i="3"/>
  <c r="T373" i="3" s="1"/>
  <c r="I373" i="3"/>
  <c r="S373" i="3" s="1"/>
  <c r="F603" i="2" l="1"/>
  <c r="P603" i="2" s="1"/>
  <c r="D603" i="2" a="1"/>
  <c r="D603" i="2" s="1"/>
  <c r="T378" i="2"/>
  <c r="D603" i="3" a="1"/>
  <c r="D603" i="3" s="1"/>
  <c r="H379" i="2"/>
  <c r="J379" i="2" s="1"/>
  <c r="U373" i="3"/>
  <c r="H374" i="3"/>
  <c r="G380" i="2" l="1"/>
  <c r="M379" i="2"/>
  <c r="R379" i="2"/>
  <c r="O374" i="3"/>
  <c r="I374" i="3"/>
  <c r="S374" i="3" s="1"/>
  <c r="J374" i="3"/>
  <c r="O379" i="2"/>
  <c r="T379" i="2" s="1"/>
  <c r="I379" i="2"/>
  <c r="S379" i="2" s="1"/>
  <c r="G375" i="3" l="1"/>
  <c r="M374" i="3"/>
  <c r="R374" i="3"/>
  <c r="U374" i="3" s="1"/>
  <c r="U379" i="2"/>
  <c r="H380" i="2"/>
  <c r="O380" i="2" l="1"/>
  <c r="I380" i="2"/>
  <c r="S380" i="2" s="1"/>
  <c r="J380" i="2"/>
  <c r="H375" i="3"/>
  <c r="T374" i="3"/>
  <c r="O375" i="3" l="1"/>
  <c r="I375" i="3"/>
  <c r="S375" i="3" s="1"/>
  <c r="J375" i="3"/>
  <c r="G381" i="2"/>
  <c r="M380" i="2"/>
  <c r="R380" i="2"/>
  <c r="U380" i="2" s="1"/>
  <c r="T380" i="2" l="1"/>
  <c r="G376" i="3"/>
  <c r="M375" i="3"/>
  <c r="R375" i="3"/>
  <c r="U375" i="3" s="1"/>
  <c r="H381" i="2"/>
  <c r="J381" i="2"/>
  <c r="R381" i="2"/>
  <c r="T375" i="3"/>
  <c r="I381" i="2" l="1"/>
  <c r="S381" i="2" s="1"/>
  <c r="U381" i="2" s="1"/>
  <c r="O381" i="2"/>
  <c r="T381" i="2" s="1"/>
  <c r="H376" i="3"/>
  <c r="G382" i="2"/>
  <c r="M381" i="2"/>
  <c r="H382" i="2" l="1"/>
  <c r="O376" i="3"/>
  <c r="I376" i="3"/>
  <c r="S376" i="3" s="1"/>
  <c r="J376" i="3"/>
  <c r="G377" i="3" l="1"/>
  <c r="M376" i="3"/>
  <c r="R376" i="3"/>
  <c r="U376" i="3" s="1"/>
  <c r="O382" i="2"/>
  <c r="I382" i="2"/>
  <c r="S382" i="2" s="1"/>
  <c r="T376" i="3"/>
  <c r="J382" i="2"/>
  <c r="G383" i="2" l="1"/>
  <c r="M382" i="2"/>
  <c r="R382" i="2"/>
  <c r="U382" i="2" s="1"/>
  <c r="T382" i="2"/>
  <c r="H377" i="3"/>
  <c r="O377" i="3" l="1"/>
  <c r="I377" i="3"/>
  <c r="S377" i="3" s="1"/>
  <c r="J377" i="3"/>
  <c r="H383" i="2"/>
  <c r="G378" i="3" l="1"/>
  <c r="M377" i="3"/>
  <c r="R377" i="3"/>
  <c r="U377" i="3" s="1"/>
  <c r="O383" i="2"/>
  <c r="I383" i="2"/>
  <c r="S383" i="2" s="1"/>
  <c r="J383" i="2"/>
  <c r="T377" i="3"/>
  <c r="M383" i="2" l="1"/>
  <c r="G384" i="2"/>
  <c r="R383" i="2"/>
  <c r="U383" i="2" s="1"/>
  <c r="H378" i="3"/>
  <c r="O378" i="3" l="1"/>
  <c r="I378" i="3"/>
  <c r="S378" i="3" s="1"/>
  <c r="J378" i="3"/>
  <c r="H384" i="2"/>
  <c r="J384" i="2" s="1"/>
  <c r="T383" i="2"/>
  <c r="G385" i="2" l="1"/>
  <c r="M384" i="2"/>
  <c r="R384" i="2"/>
  <c r="O384" i="2"/>
  <c r="T384" i="2" s="1"/>
  <c r="I384" i="2"/>
  <c r="S384" i="2" s="1"/>
  <c r="G379" i="3"/>
  <c r="M378" i="3"/>
  <c r="R378" i="3"/>
  <c r="U378" i="3" s="1"/>
  <c r="T378" i="3"/>
  <c r="H379" i="3" l="1"/>
  <c r="U384" i="2"/>
  <c r="H385" i="2"/>
  <c r="O385" i="2" l="1"/>
  <c r="I385" i="2"/>
  <c r="S385" i="2" s="1"/>
  <c r="J385" i="2"/>
  <c r="O379" i="3"/>
  <c r="I379" i="3"/>
  <c r="S379" i="3" s="1"/>
  <c r="J379" i="3"/>
  <c r="G380" i="3" l="1"/>
  <c r="M379" i="3"/>
  <c r="R379" i="3"/>
  <c r="U379" i="3" s="1"/>
  <c r="G386" i="2"/>
  <c r="M385" i="2"/>
  <c r="R385" i="2"/>
  <c r="U385" i="2" s="1"/>
  <c r="T385" i="2"/>
  <c r="H386" i="2" l="1"/>
  <c r="J386" i="2" s="1"/>
  <c r="H380" i="3"/>
  <c r="J380" i="3"/>
  <c r="R380" i="3" s="1"/>
  <c r="T379" i="3"/>
  <c r="G387" i="2" l="1"/>
  <c r="M386" i="2"/>
  <c r="R386" i="2"/>
  <c r="G381" i="3"/>
  <c r="M380" i="3"/>
  <c r="O380" i="3"/>
  <c r="T380" i="3" s="1"/>
  <c r="I380" i="3"/>
  <c r="S380" i="3" s="1"/>
  <c r="U380" i="3" s="1"/>
  <c r="O386" i="2"/>
  <c r="T386" i="2" s="1"/>
  <c r="I386" i="2"/>
  <c r="S386" i="2" s="1"/>
  <c r="H381" i="3" l="1"/>
  <c r="H387" i="2"/>
  <c r="J387" i="2" s="1"/>
  <c r="U386" i="2"/>
  <c r="G388" i="2" l="1"/>
  <c r="M387" i="2"/>
  <c r="R387" i="2"/>
  <c r="U387" i="2" s="1"/>
  <c r="O387" i="2"/>
  <c r="T387" i="2" s="1"/>
  <c r="I387" i="2"/>
  <c r="S387" i="2" s="1"/>
  <c r="O381" i="3"/>
  <c r="I381" i="3"/>
  <c r="S381" i="3" s="1"/>
  <c r="J381" i="3"/>
  <c r="M381" i="3" l="1"/>
  <c r="G382" i="3"/>
  <c r="R381" i="3"/>
  <c r="U381" i="3" s="1"/>
  <c r="H388" i="2"/>
  <c r="J388" i="2" s="1"/>
  <c r="M388" i="2" l="1"/>
  <c r="G389" i="2"/>
  <c r="R388" i="2"/>
  <c r="U388" i="2" s="1"/>
  <c r="O388" i="2"/>
  <c r="I388" i="2"/>
  <c r="S388" i="2" s="1"/>
  <c r="H382" i="3"/>
  <c r="T381" i="3"/>
  <c r="O382" i="3" l="1"/>
  <c r="I382" i="3"/>
  <c r="S382" i="3" s="1"/>
  <c r="H389" i="2"/>
  <c r="J389" i="2" s="1"/>
  <c r="J382" i="3"/>
  <c r="T388" i="2"/>
  <c r="M389" i="2" l="1"/>
  <c r="G390" i="2"/>
  <c r="R389" i="2"/>
  <c r="G383" i="3"/>
  <c r="M382" i="3"/>
  <c r="R382" i="3"/>
  <c r="U382" i="3" s="1"/>
  <c r="O389" i="2"/>
  <c r="T389" i="2" s="1"/>
  <c r="I389" i="2"/>
  <c r="S389" i="2" s="1"/>
  <c r="H383" i="3" l="1"/>
  <c r="H390" i="2"/>
  <c r="J390" i="2" s="1"/>
  <c r="T382" i="3"/>
  <c r="U389" i="2"/>
  <c r="M390" i="2" l="1"/>
  <c r="G391" i="2"/>
  <c r="R390" i="2"/>
  <c r="O390" i="2"/>
  <c r="T390" i="2" s="1"/>
  <c r="I390" i="2"/>
  <c r="S390" i="2" s="1"/>
  <c r="O383" i="3"/>
  <c r="I383" i="3"/>
  <c r="S383" i="3" s="1"/>
  <c r="J383" i="3"/>
  <c r="H391" i="2" l="1"/>
  <c r="G384" i="3"/>
  <c r="M383" i="3"/>
  <c r="R383" i="3"/>
  <c r="U383" i="3" s="1"/>
  <c r="U390" i="2"/>
  <c r="H384" i="3" l="1"/>
  <c r="J384" i="3" s="1"/>
  <c r="O391" i="2"/>
  <c r="I391" i="2"/>
  <c r="S391" i="2" s="1"/>
  <c r="J391" i="2"/>
  <c r="T383" i="3"/>
  <c r="M384" i="3" l="1"/>
  <c r="G385" i="3"/>
  <c r="R384" i="3"/>
  <c r="M391" i="2"/>
  <c r="G392" i="2"/>
  <c r="R391" i="2"/>
  <c r="U391" i="2" s="1"/>
  <c r="O384" i="3"/>
  <c r="T384" i="3" s="1"/>
  <c r="I384" i="3"/>
  <c r="S384" i="3" s="1"/>
  <c r="H392" i="2" l="1"/>
  <c r="J392" i="2" s="1"/>
  <c r="U384" i="3"/>
  <c r="H385" i="3"/>
  <c r="J385" i="3" s="1"/>
  <c r="T391" i="2"/>
  <c r="M385" i="3" l="1"/>
  <c r="G386" i="3"/>
  <c r="R385" i="3"/>
  <c r="G393" i="2"/>
  <c r="M392" i="2"/>
  <c r="R392" i="2"/>
  <c r="O385" i="3"/>
  <c r="T385" i="3" s="1"/>
  <c r="I385" i="3"/>
  <c r="S385" i="3" s="1"/>
  <c r="O392" i="2"/>
  <c r="T392" i="2" s="1"/>
  <c r="I392" i="2"/>
  <c r="S392" i="2" s="1"/>
  <c r="U392" i="2" l="1"/>
  <c r="U385" i="3"/>
  <c r="H393" i="2"/>
  <c r="H386" i="3"/>
  <c r="J386" i="3" s="1"/>
  <c r="M386" i="3" l="1"/>
  <c r="G387" i="3"/>
  <c r="R386" i="3"/>
  <c r="O393" i="2"/>
  <c r="I393" i="2"/>
  <c r="S393" i="2" s="1"/>
  <c r="O386" i="3"/>
  <c r="T386" i="3" s="1"/>
  <c r="I386" i="3"/>
  <c r="S386" i="3" s="1"/>
  <c r="J393" i="2"/>
  <c r="G394" i="2" l="1"/>
  <c r="M393" i="2"/>
  <c r="R393" i="2"/>
  <c r="U393" i="2" s="1"/>
  <c r="U386" i="3"/>
  <c r="H387" i="3"/>
  <c r="J387" i="3" s="1"/>
  <c r="T393" i="2"/>
  <c r="G388" i="3" l="1"/>
  <c r="M387" i="3"/>
  <c r="R387" i="3"/>
  <c r="O387" i="3"/>
  <c r="T387" i="3" s="1"/>
  <c r="I387" i="3"/>
  <c r="S387" i="3" s="1"/>
  <c r="H394" i="2"/>
  <c r="O394" i="2" l="1"/>
  <c r="I394" i="2"/>
  <c r="S394" i="2" s="1"/>
  <c r="J394" i="2"/>
  <c r="U387" i="3"/>
  <c r="H388" i="3"/>
  <c r="O388" i="3" l="1"/>
  <c r="I388" i="3"/>
  <c r="S388" i="3" s="1"/>
  <c r="M394" i="2"/>
  <c r="G395" i="2"/>
  <c r="R394" i="2"/>
  <c r="U394" i="2" s="1"/>
  <c r="J388" i="3"/>
  <c r="G389" i="3" l="1"/>
  <c r="M388" i="3"/>
  <c r="R388" i="3"/>
  <c r="U388" i="3" s="1"/>
  <c r="T394" i="2"/>
  <c r="H395" i="2"/>
  <c r="O395" i="2" l="1"/>
  <c r="I395" i="2"/>
  <c r="S395" i="2" s="1"/>
  <c r="T388" i="3"/>
  <c r="J395" i="2"/>
  <c r="H389" i="3"/>
  <c r="J389" i="3" s="1"/>
  <c r="G390" i="3" l="1"/>
  <c r="M389" i="3"/>
  <c r="R389" i="3"/>
  <c r="O389" i="3"/>
  <c r="I389" i="3"/>
  <c r="S389" i="3" s="1"/>
  <c r="G396" i="2"/>
  <c r="M395" i="2"/>
  <c r="R395" i="2"/>
  <c r="U395" i="2" s="1"/>
  <c r="T395" i="2" l="1"/>
  <c r="H396" i="2"/>
  <c r="U389" i="3"/>
  <c r="T389" i="3"/>
  <c r="H390" i="3"/>
  <c r="J390" i="3" s="1"/>
  <c r="M390" i="3" l="1"/>
  <c r="G391" i="3"/>
  <c r="R390" i="3"/>
  <c r="O396" i="2"/>
  <c r="I396" i="2"/>
  <c r="S396" i="2" s="1"/>
  <c r="J396" i="2"/>
  <c r="O390" i="3"/>
  <c r="T390" i="3" s="1"/>
  <c r="I390" i="3"/>
  <c r="S390" i="3" s="1"/>
  <c r="G397" i="2" l="1"/>
  <c r="M396" i="2"/>
  <c r="R396" i="2"/>
  <c r="U396" i="2" s="1"/>
  <c r="H391" i="3"/>
  <c r="U390" i="3"/>
  <c r="O391" i="3" l="1"/>
  <c r="I391" i="3"/>
  <c r="S391" i="3" s="1"/>
  <c r="J391" i="3"/>
  <c r="T396" i="2"/>
  <c r="H397" i="2"/>
  <c r="O397" i="2" l="1"/>
  <c r="I397" i="2"/>
  <c r="S397" i="2" s="1"/>
  <c r="J397" i="2"/>
  <c r="G392" i="3"/>
  <c r="M391" i="3"/>
  <c r="R391" i="3"/>
  <c r="U391" i="3" s="1"/>
  <c r="G398" i="2" l="1"/>
  <c r="M397" i="2"/>
  <c r="R397" i="2"/>
  <c r="U397" i="2" s="1"/>
  <c r="T391" i="3"/>
  <c r="H392" i="3"/>
  <c r="T397" i="2"/>
  <c r="O392" i="3" l="1"/>
  <c r="I392" i="3"/>
  <c r="S392" i="3" s="1"/>
  <c r="J392" i="3"/>
  <c r="H398" i="2"/>
  <c r="G393" i="3" l="1"/>
  <c r="M392" i="3"/>
  <c r="R392" i="3"/>
  <c r="U392" i="3" s="1"/>
  <c r="O398" i="2"/>
  <c r="I398" i="2"/>
  <c r="S398" i="2" s="1"/>
  <c r="J398" i="2"/>
  <c r="T392" i="3"/>
  <c r="G399" i="2" l="1"/>
  <c r="M398" i="2"/>
  <c r="R398" i="2"/>
  <c r="U398" i="2" s="1"/>
  <c r="T398" i="2"/>
  <c r="H393" i="3"/>
  <c r="J393" i="3" s="1"/>
  <c r="G394" i="3" l="1"/>
  <c r="M393" i="3"/>
  <c r="R393" i="3"/>
  <c r="O393" i="3"/>
  <c r="T393" i="3" s="1"/>
  <c r="I393" i="3"/>
  <c r="S393" i="3" s="1"/>
  <c r="H399" i="2"/>
  <c r="O399" i="2" l="1"/>
  <c r="I399" i="2"/>
  <c r="S399" i="2" s="1"/>
  <c r="J399" i="2"/>
  <c r="U393" i="3"/>
  <c r="H394" i="3"/>
  <c r="J394" i="3" s="1"/>
  <c r="M394" i="3" l="1"/>
  <c r="G395" i="3"/>
  <c r="R394" i="3"/>
  <c r="O394" i="3"/>
  <c r="T394" i="3" s="1"/>
  <c r="I394" i="3"/>
  <c r="S394" i="3" s="1"/>
  <c r="G400" i="2"/>
  <c r="M399" i="2"/>
  <c r="R399" i="2"/>
  <c r="U399" i="2" s="1"/>
  <c r="H400" i="2" l="1"/>
  <c r="T399" i="2"/>
  <c r="U394" i="3"/>
  <c r="H395" i="3"/>
  <c r="O395" i="3" l="1"/>
  <c r="I395" i="3"/>
  <c r="S395" i="3" s="1"/>
  <c r="J395" i="3"/>
  <c r="O400" i="2"/>
  <c r="I400" i="2"/>
  <c r="S400" i="2" s="1"/>
  <c r="J400" i="2"/>
  <c r="M395" i="3" l="1"/>
  <c r="G396" i="3"/>
  <c r="R395" i="3"/>
  <c r="U395" i="3" s="1"/>
  <c r="G401" i="2"/>
  <c r="M400" i="2"/>
  <c r="R400" i="2"/>
  <c r="U400" i="2" s="1"/>
  <c r="T395" i="3"/>
  <c r="T400" i="2" l="1"/>
  <c r="H401" i="2"/>
  <c r="H396" i="3"/>
  <c r="J396" i="3" s="1"/>
  <c r="M396" i="3" l="1"/>
  <c r="G397" i="3"/>
  <c r="R396" i="3"/>
  <c r="O396" i="3"/>
  <c r="T396" i="3" s="1"/>
  <c r="I396" i="3"/>
  <c r="S396" i="3" s="1"/>
  <c r="O401" i="2"/>
  <c r="I401" i="2"/>
  <c r="S401" i="2" s="1"/>
  <c r="J401" i="2"/>
  <c r="M401" i="2" l="1"/>
  <c r="G402" i="2"/>
  <c r="R401" i="2"/>
  <c r="U401" i="2" s="1"/>
  <c r="U396" i="3"/>
  <c r="H397" i="3"/>
  <c r="J397" i="3" s="1"/>
  <c r="G398" i="3" l="1"/>
  <c r="M397" i="3"/>
  <c r="R397" i="3"/>
  <c r="O397" i="3"/>
  <c r="I397" i="3"/>
  <c r="S397" i="3" s="1"/>
  <c r="H402" i="2"/>
  <c r="J402" i="2" s="1"/>
  <c r="T401" i="2"/>
  <c r="G403" i="2" l="1"/>
  <c r="M402" i="2"/>
  <c r="R402" i="2"/>
  <c r="U397" i="3"/>
  <c r="O402" i="2"/>
  <c r="T402" i="2" s="1"/>
  <c r="I402" i="2"/>
  <c r="S402" i="2" s="1"/>
  <c r="T397" i="3"/>
  <c r="H398" i="3"/>
  <c r="J398" i="3" s="1"/>
  <c r="M398" i="3" l="1"/>
  <c r="G399" i="3"/>
  <c r="R398" i="3"/>
  <c r="U398" i="3" s="1"/>
  <c r="O398" i="3"/>
  <c r="I398" i="3"/>
  <c r="S398" i="3" s="1"/>
  <c r="U402" i="2"/>
  <c r="H403" i="2"/>
  <c r="J403" i="2" s="1"/>
  <c r="M403" i="2" l="1"/>
  <c r="G404" i="2"/>
  <c r="R403" i="2"/>
  <c r="H399" i="3"/>
  <c r="O403" i="2"/>
  <c r="T403" i="2" s="1"/>
  <c r="I403" i="2"/>
  <c r="S403" i="2" s="1"/>
  <c r="T398" i="3"/>
  <c r="O399" i="3" l="1"/>
  <c r="I399" i="3"/>
  <c r="S399" i="3" s="1"/>
  <c r="J399" i="3"/>
  <c r="H404" i="2"/>
  <c r="U403" i="2"/>
  <c r="O404" i="2" l="1"/>
  <c r="I404" i="2"/>
  <c r="S404" i="2" s="1"/>
  <c r="G400" i="3"/>
  <c r="M399" i="3"/>
  <c r="R399" i="3"/>
  <c r="U399" i="3" s="1"/>
  <c r="J404" i="2"/>
  <c r="T399" i="3"/>
  <c r="G405" i="2" l="1"/>
  <c r="M404" i="2"/>
  <c r="R404" i="2"/>
  <c r="U404" i="2" s="1"/>
  <c r="H400" i="3"/>
  <c r="T404" i="2"/>
  <c r="O400" i="3" l="1"/>
  <c r="I400" i="3"/>
  <c r="S400" i="3" s="1"/>
  <c r="J400" i="3"/>
  <c r="H405" i="2"/>
  <c r="G401" i="3" l="1"/>
  <c r="M400" i="3"/>
  <c r="R400" i="3"/>
  <c r="U400" i="3" s="1"/>
  <c r="O405" i="2"/>
  <c r="I405" i="2"/>
  <c r="S405" i="2" s="1"/>
  <c r="J405" i="2"/>
  <c r="T400" i="3"/>
  <c r="T405" i="2" l="1"/>
  <c r="G406" i="2"/>
  <c r="M405" i="2"/>
  <c r="R405" i="2"/>
  <c r="U405" i="2" s="1"/>
  <c r="H401" i="3"/>
  <c r="I401" i="3" l="1"/>
  <c r="S401" i="3" s="1"/>
  <c r="O401" i="3"/>
  <c r="J401" i="3"/>
  <c r="H406" i="2"/>
  <c r="J406" i="2" s="1"/>
  <c r="G407" i="2" l="1"/>
  <c r="M406" i="2"/>
  <c r="R406" i="2"/>
  <c r="U406" i="2" s="1"/>
  <c r="I406" i="2"/>
  <c r="S406" i="2" s="1"/>
  <c r="O406" i="2"/>
  <c r="G402" i="3"/>
  <c r="M401" i="3"/>
  <c r="R401" i="3"/>
  <c r="U401" i="3" s="1"/>
  <c r="H402" i="3" l="1"/>
  <c r="T406" i="2"/>
  <c r="T401" i="3"/>
  <c r="H407" i="2"/>
  <c r="J407" i="2" s="1"/>
  <c r="G408" i="2" l="1"/>
  <c r="M407" i="2"/>
  <c r="R407" i="2"/>
  <c r="O407" i="2"/>
  <c r="T407" i="2" s="1"/>
  <c r="I407" i="2"/>
  <c r="S407" i="2" s="1"/>
  <c r="O402" i="3"/>
  <c r="I402" i="3"/>
  <c r="S402" i="3" s="1"/>
  <c r="J402" i="3"/>
  <c r="G403" i="3" l="1"/>
  <c r="M402" i="3"/>
  <c r="R402" i="3"/>
  <c r="U402" i="3" s="1"/>
  <c r="U407" i="2"/>
  <c r="H408" i="2"/>
  <c r="J408" i="2" s="1"/>
  <c r="G409" i="2" l="1"/>
  <c r="M408" i="2"/>
  <c r="R408" i="2"/>
  <c r="H403" i="3"/>
  <c r="O408" i="2"/>
  <c r="T408" i="2" s="1"/>
  <c r="I408" i="2"/>
  <c r="S408" i="2" s="1"/>
  <c r="T402" i="3"/>
  <c r="O403" i="3" l="1"/>
  <c r="I403" i="3"/>
  <c r="S403" i="3" s="1"/>
  <c r="J403" i="3"/>
  <c r="U408" i="2"/>
  <c r="H409" i="2"/>
  <c r="O409" i="2" l="1"/>
  <c r="I409" i="2"/>
  <c r="S409" i="2" s="1"/>
  <c r="J409" i="2"/>
  <c r="G404" i="3"/>
  <c r="M403" i="3"/>
  <c r="R403" i="3"/>
  <c r="U403" i="3" s="1"/>
  <c r="G410" i="2" l="1"/>
  <c r="M409" i="2"/>
  <c r="R409" i="2"/>
  <c r="U409" i="2" s="1"/>
  <c r="T403" i="3"/>
  <c r="H404" i="3"/>
  <c r="T409" i="2"/>
  <c r="O404" i="3" l="1"/>
  <c r="I404" i="3"/>
  <c r="S404" i="3" s="1"/>
  <c r="J404" i="3"/>
  <c r="H410" i="2"/>
  <c r="J410" i="2" s="1"/>
  <c r="G411" i="2" l="1"/>
  <c r="M410" i="2"/>
  <c r="R410" i="2"/>
  <c r="G405" i="3"/>
  <c r="M404" i="3"/>
  <c r="R404" i="3"/>
  <c r="U404" i="3" s="1"/>
  <c r="O410" i="2"/>
  <c r="T410" i="2" s="1"/>
  <c r="I410" i="2"/>
  <c r="S410" i="2" s="1"/>
  <c r="T404" i="3" l="1"/>
  <c r="U410" i="2"/>
  <c r="H405" i="3"/>
  <c r="J405" i="3"/>
  <c r="H411" i="2"/>
  <c r="J411" i="2" s="1"/>
  <c r="G412" i="2" l="1"/>
  <c r="M411" i="2"/>
  <c r="R411" i="2"/>
  <c r="G406" i="3"/>
  <c r="M405" i="3"/>
  <c r="R405" i="3"/>
  <c r="O411" i="2"/>
  <c r="T411" i="2" s="1"/>
  <c r="I411" i="2"/>
  <c r="S411" i="2" s="1"/>
  <c r="I405" i="3"/>
  <c r="S405" i="3" s="1"/>
  <c r="O405" i="3"/>
  <c r="T405" i="3" s="1"/>
  <c r="U411" i="2" l="1"/>
  <c r="U405" i="3"/>
  <c r="H406" i="3"/>
  <c r="H412" i="2"/>
  <c r="J412" i="2" s="1"/>
  <c r="G413" i="2" l="1"/>
  <c r="M412" i="2"/>
  <c r="R412" i="2"/>
  <c r="O406" i="3"/>
  <c r="I406" i="3"/>
  <c r="S406" i="3" s="1"/>
  <c r="O412" i="2"/>
  <c r="T412" i="2" s="1"/>
  <c r="I412" i="2"/>
  <c r="S412" i="2" s="1"/>
  <c r="J406" i="3"/>
  <c r="M406" i="3" l="1"/>
  <c r="G407" i="3"/>
  <c r="R406" i="3"/>
  <c r="U406" i="3" s="1"/>
  <c r="T406" i="3"/>
  <c r="U412" i="2"/>
  <c r="H413" i="2"/>
  <c r="J413" i="2" s="1"/>
  <c r="M413" i="2" l="1"/>
  <c r="G414" i="2"/>
  <c r="R413" i="2"/>
  <c r="O413" i="2"/>
  <c r="I413" i="2"/>
  <c r="S413" i="2" s="1"/>
  <c r="H407" i="3"/>
  <c r="J407" i="3" s="1"/>
  <c r="M407" i="3" l="1"/>
  <c r="G408" i="3"/>
  <c r="R407" i="3"/>
  <c r="U413" i="2"/>
  <c r="O407" i="3"/>
  <c r="T407" i="3" s="1"/>
  <c r="I407" i="3"/>
  <c r="S407" i="3" s="1"/>
  <c r="T413" i="2"/>
  <c r="H414" i="2"/>
  <c r="O414" i="2" l="1"/>
  <c r="I414" i="2"/>
  <c r="S414" i="2" s="1"/>
  <c r="J414" i="2"/>
  <c r="H408" i="3"/>
  <c r="J408" i="3"/>
  <c r="U407" i="3"/>
  <c r="M408" i="3" l="1"/>
  <c r="G409" i="3"/>
  <c r="R408" i="3"/>
  <c r="G415" i="2"/>
  <c r="M414" i="2"/>
  <c r="R414" i="2"/>
  <c r="U414" i="2" s="1"/>
  <c r="O408" i="3"/>
  <c r="T408" i="3" s="1"/>
  <c r="I408" i="3"/>
  <c r="S408" i="3" s="1"/>
  <c r="T414" i="2"/>
  <c r="H415" i="2" l="1"/>
  <c r="H409" i="3"/>
  <c r="U408" i="3"/>
  <c r="O409" i="3" l="1"/>
  <c r="I409" i="3"/>
  <c r="S409" i="3" s="1"/>
  <c r="O415" i="2"/>
  <c r="I415" i="2"/>
  <c r="S415" i="2" s="1"/>
  <c r="J409" i="3"/>
  <c r="J415" i="2"/>
  <c r="M415" i="2" l="1"/>
  <c r="G416" i="2"/>
  <c r="R415" i="2"/>
  <c r="U415" i="2" s="1"/>
  <c r="G410" i="3"/>
  <c r="M409" i="3"/>
  <c r="R409" i="3"/>
  <c r="U409" i="3" s="1"/>
  <c r="T409" i="3" l="1"/>
  <c r="T415" i="2"/>
  <c r="H416" i="2"/>
  <c r="J416" i="2" s="1"/>
  <c r="H410" i="3"/>
  <c r="G417" i="2" l="1"/>
  <c r="M416" i="2"/>
  <c r="R416" i="2"/>
  <c r="I410" i="3"/>
  <c r="S410" i="3" s="1"/>
  <c r="O410" i="3"/>
  <c r="J410" i="3"/>
  <c r="O416" i="2"/>
  <c r="T416" i="2" s="1"/>
  <c r="I416" i="2"/>
  <c r="S416" i="2" s="1"/>
  <c r="G411" i="3" l="1"/>
  <c r="M410" i="3"/>
  <c r="R410" i="3"/>
  <c r="U410" i="3" s="1"/>
  <c r="U416" i="2"/>
  <c r="T410" i="3"/>
  <c r="J417" i="2"/>
  <c r="H417" i="2"/>
  <c r="G418" i="2" l="1"/>
  <c r="M417" i="2"/>
  <c r="O417" i="2"/>
  <c r="I417" i="2"/>
  <c r="S417" i="2" s="1"/>
  <c r="R417" i="2"/>
  <c r="U417" i="2" s="1"/>
  <c r="H411" i="3"/>
  <c r="O411" i="3" l="1"/>
  <c r="I411" i="3"/>
  <c r="S411" i="3" s="1"/>
  <c r="T417" i="2"/>
  <c r="J411" i="3"/>
  <c r="H418" i="2"/>
  <c r="J418" i="2" s="1"/>
  <c r="G419" i="2" l="1"/>
  <c r="M418" i="2"/>
  <c r="R418" i="2"/>
  <c r="I418" i="2"/>
  <c r="S418" i="2" s="1"/>
  <c r="O418" i="2"/>
  <c r="T418" i="2" s="1"/>
  <c r="M411" i="3"/>
  <c r="G412" i="3"/>
  <c r="R411" i="3"/>
  <c r="U411" i="3" s="1"/>
  <c r="T411" i="3"/>
  <c r="H412" i="3" l="1"/>
  <c r="U418" i="2"/>
  <c r="H419" i="2"/>
  <c r="J419" i="2" s="1"/>
  <c r="G420" i="2" l="1"/>
  <c r="M419" i="2"/>
  <c r="R419" i="2"/>
  <c r="O412" i="3"/>
  <c r="I412" i="3"/>
  <c r="S412" i="3" s="1"/>
  <c r="O419" i="2"/>
  <c r="T419" i="2" s="1"/>
  <c r="I419" i="2"/>
  <c r="S419" i="2" s="1"/>
  <c r="J412" i="3"/>
  <c r="U419" i="2" l="1"/>
  <c r="M412" i="3"/>
  <c r="G413" i="3"/>
  <c r="R412" i="3"/>
  <c r="U412" i="3" s="1"/>
  <c r="H420" i="2"/>
  <c r="J420" i="2" s="1"/>
  <c r="G421" i="2" l="1"/>
  <c r="M420" i="2"/>
  <c r="R420" i="2"/>
  <c r="H413" i="3"/>
  <c r="J413" i="3" s="1"/>
  <c r="O420" i="2"/>
  <c r="T420" i="2" s="1"/>
  <c r="I420" i="2"/>
  <c r="S420" i="2" s="1"/>
  <c r="T412" i="3"/>
  <c r="G414" i="3" l="1"/>
  <c r="M413" i="3"/>
  <c r="R413" i="3"/>
  <c r="O413" i="3"/>
  <c r="T413" i="3" s="1"/>
  <c r="I413" i="3"/>
  <c r="S413" i="3" s="1"/>
  <c r="U420" i="2"/>
  <c r="H421" i="2"/>
  <c r="O421" i="2" l="1"/>
  <c r="I421" i="2"/>
  <c r="S421" i="2" s="1"/>
  <c r="J421" i="2"/>
  <c r="U413" i="3"/>
  <c r="H414" i="3"/>
  <c r="O414" i="3" l="1"/>
  <c r="I414" i="3"/>
  <c r="S414" i="3" s="1"/>
  <c r="G422" i="2"/>
  <c r="M421" i="2"/>
  <c r="R421" i="2"/>
  <c r="U421" i="2" s="1"/>
  <c r="J414" i="3"/>
  <c r="T421" i="2"/>
  <c r="G415" i="3" l="1"/>
  <c r="M414" i="3"/>
  <c r="R414" i="3"/>
  <c r="U414" i="3" s="1"/>
  <c r="H422" i="2"/>
  <c r="T414" i="3"/>
  <c r="O422" i="2" l="1"/>
  <c r="I422" i="2"/>
  <c r="S422" i="2" s="1"/>
  <c r="J422" i="2"/>
  <c r="H415" i="3"/>
  <c r="G423" i="2" l="1"/>
  <c r="M422" i="2"/>
  <c r="R422" i="2"/>
  <c r="U422" i="2" s="1"/>
  <c r="O415" i="3"/>
  <c r="I415" i="3"/>
  <c r="S415" i="3" s="1"/>
  <c r="J415" i="3"/>
  <c r="T422" i="2"/>
  <c r="M415" i="3" l="1"/>
  <c r="G416" i="3"/>
  <c r="R415" i="3"/>
  <c r="U415" i="3" s="1"/>
  <c r="H423" i="2"/>
  <c r="O423" i="2" l="1"/>
  <c r="I423" i="2"/>
  <c r="S423" i="2" s="1"/>
  <c r="T415" i="3"/>
  <c r="J423" i="2"/>
  <c r="H416" i="3"/>
  <c r="G424" i="2" l="1"/>
  <c r="M423" i="2"/>
  <c r="R423" i="2"/>
  <c r="U423" i="2" s="1"/>
  <c r="O416" i="3"/>
  <c r="I416" i="3"/>
  <c r="S416" i="3" s="1"/>
  <c r="J416" i="3"/>
  <c r="T423" i="2"/>
  <c r="G417" i="3" l="1"/>
  <c r="M416" i="3"/>
  <c r="R416" i="3"/>
  <c r="U416" i="3" s="1"/>
  <c r="H424" i="2"/>
  <c r="O424" i="2" l="1"/>
  <c r="I424" i="2"/>
  <c r="S424" i="2" s="1"/>
  <c r="T416" i="3"/>
  <c r="J424" i="2"/>
  <c r="H417" i="3"/>
  <c r="I417" i="3" l="1"/>
  <c r="S417" i="3" s="1"/>
  <c r="O417" i="3"/>
  <c r="J417" i="3"/>
  <c r="G425" i="2"/>
  <c r="M424" i="2"/>
  <c r="R424" i="2"/>
  <c r="U424" i="2" s="1"/>
  <c r="H425" i="2" l="1"/>
  <c r="J425" i="2"/>
  <c r="R425" i="2"/>
  <c r="T424" i="2"/>
  <c r="G418" i="3"/>
  <c r="M417" i="3"/>
  <c r="R417" i="3"/>
  <c r="U417" i="3" s="1"/>
  <c r="T417" i="3" l="1"/>
  <c r="H418" i="3"/>
  <c r="J418" i="3" s="1"/>
  <c r="M425" i="2"/>
  <c r="G426" i="2"/>
  <c r="O425" i="2"/>
  <c r="T425" i="2" s="1"/>
  <c r="I425" i="2"/>
  <c r="S425" i="2" s="1"/>
  <c r="U425" i="2" s="1"/>
  <c r="G419" i="3" l="1"/>
  <c r="M418" i="3"/>
  <c r="R418" i="3"/>
  <c r="H426" i="2"/>
  <c r="O418" i="3"/>
  <c r="T418" i="3" s="1"/>
  <c r="I418" i="3"/>
  <c r="S418" i="3" s="1"/>
  <c r="O426" i="2" l="1"/>
  <c r="I426" i="2"/>
  <c r="S426" i="2" s="1"/>
  <c r="J426" i="2"/>
  <c r="U418" i="3"/>
  <c r="H419" i="3"/>
  <c r="J419" i="3" s="1"/>
  <c r="M419" i="3" l="1"/>
  <c r="G420" i="3"/>
  <c r="R419" i="3"/>
  <c r="O419" i="3"/>
  <c r="T419" i="3" s="1"/>
  <c r="I419" i="3"/>
  <c r="S419" i="3" s="1"/>
  <c r="G427" i="2"/>
  <c r="M426" i="2"/>
  <c r="R426" i="2"/>
  <c r="U426" i="2" s="1"/>
  <c r="H427" i="2" l="1"/>
  <c r="T426" i="2"/>
  <c r="H420" i="3"/>
  <c r="J420" i="3" s="1"/>
  <c r="U419" i="3"/>
  <c r="M420" i="3" l="1"/>
  <c r="G421" i="3"/>
  <c r="R420" i="3"/>
  <c r="O420" i="3"/>
  <c r="T420" i="3" s="1"/>
  <c r="I420" i="3"/>
  <c r="S420" i="3" s="1"/>
  <c r="O427" i="2"/>
  <c r="I427" i="2"/>
  <c r="S427" i="2" s="1"/>
  <c r="J427" i="2"/>
  <c r="M427" i="2" l="1"/>
  <c r="G428" i="2"/>
  <c r="R427" i="2"/>
  <c r="U427" i="2" s="1"/>
  <c r="H421" i="3"/>
  <c r="J421" i="3" s="1"/>
  <c r="T427" i="2"/>
  <c r="U420" i="3"/>
  <c r="G422" i="3" l="1"/>
  <c r="M421" i="3"/>
  <c r="R421" i="3"/>
  <c r="O421" i="3"/>
  <c r="T421" i="3" s="1"/>
  <c r="I421" i="3"/>
  <c r="S421" i="3" s="1"/>
  <c r="H428" i="2"/>
  <c r="J428" i="2" s="1"/>
  <c r="G429" i="2" l="1"/>
  <c r="M428" i="2"/>
  <c r="R428" i="2"/>
  <c r="O428" i="2"/>
  <c r="T428" i="2" s="1"/>
  <c r="I428" i="2"/>
  <c r="S428" i="2" s="1"/>
  <c r="U421" i="3"/>
  <c r="H422" i="3"/>
  <c r="O422" i="3" l="1"/>
  <c r="I422" i="3"/>
  <c r="S422" i="3" s="1"/>
  <c r="J422" i="3"/>
  <c r="U428" i="2"/>
  <c r="H429" i="2"/>
  <c r="J429" i="2" s="1"/>
  <c r="G430" i="2" l="1"/>
  <c r="M429" i="2"/>
  <c r="R429" i="2"/>
  <c r="G423" i="3"/>
  <c r="M422" i="3"/>
  <c r="R422" i="3"/>
  <c r="U422" i="3" s="1"/>
  <c r="O429" i="2"/>
  <c r="T429" i="2" s="1"/>
  <c r="I429" i="2"/>
  <c r="S429" i="2" s="1"/>
  <c r="T422" i="3"/>
  <c r="H423" i="3" l="1"/>
  <c r="J423" i="3"/>
  <c r="U429" i="2"/>
  <c r="H430" i="2"/>
  <c r="I430" i="2" l="1"/>
  <c r="S430" i="2" s="1"/>
  <c r="O430" i="2"/>
  <c r="J430" i="2"/>
  <c r="G424" i="3"/>
  <c r="M423" i="3"/>
  <c r="R423" i="3"/>
  <c r="I423" i="3"/>
  <c r="S423" i="3" s="1"/>
  <c r="O423" i="3"/>
  <c r="T423" i="3" s="1"/>
  <c r="G431" i="2" l="1"/>
  <c r="M430" i="2"/>
  <c r="R430" i="2"/>
  <c r="U430" i="2" s="1"/>
  <c r="U423" i="3"/>
  <c r="H424" i="3"/>
  <c r="J424" i="3" s="1"/>
  <c r="G425" i="3" l="1"/>
  <c r="M424" i="3"/>
  <c r="R424" i="3"/>
  <c r="O424" i="3"/>
  <c r="T424" i="3" s="1"/>
  <c r="I424" i="3"/>
  <c r="S424" i="3" s="1"/>
  <c r="T430" i="2"/>
  <c r="H431" i="2"/>
  <c r="O431" i="2" l="1"/>
  <c r="I431" i="2"/>
  <c r="S431" i="2" s="1"/>
  <c r="J431" i="2"/>
  <c r="U424" i="3"/>
  <c r="H425" i="3"/>
  <c r="O425" i="3" l="1"/>
  <c r="I425" i="3"/>
  <c r="S425" i="3" s="1"/>
  <c r="J425" i="3"/>
  <c r="G432" i="2"/>
  <c r="M431" i="2"/>
  <c r="R431" i="2"/>
  <c r="U431" i="2" s="1"/>
  <c r="H432" i="2" l="1"/>
  <c r="T431" i="2"/>
  <c r="M425" i="3"/>
  <c r="G426" i="3"/>
  <c r="R425" i="3"/>
  <c r="U425" i="3" s="1"/>
  <c r="T425" i="3" l="1"/>
  <c r="H426" i="3"/>
  <c r="J426" i="3" s="1"/>
  <c r="O432" i="2"/>
  <c r="I432" i="2"/>
  <c r="S432" i="2" s="1"/>
  <c r="J432" i="2"/>
  <c r="G427" i="3" l="1"/>
  <c r="M426" i="3"/>
  <c r="R426" i="3"/>
  <c r="G433" i="2"/>
  <c r="M432" i="2"/>
  <c r="R432" i="2"/>
  <c r="U432" i="2" s="1"/>
  <c r="O426" i="3"/>
  <c r="T426" i="3" s="1"/>
  <c r="I426" i="3"/>
  <c r="S426" i="3" s="1"/>
  <c r="T432" i="2" l="1"/>
  <c r="H433" i="2"/>
  <c r="J433" i="2" s="1"/>
  <c r="U426" i="3"/>
  <c r="H427" i="3"/>
  <c r="G434" i="2" l="1"/>
  <c r="M433" i="2"/>
  <c r="R433" i="2"/>
  <c r="O427" i="3"/>
  <c r="I427" i="3"/>
  <c r="S427" i="3" s="1"/>
  <c r="J427" i="3"/>
  <c r="O433" i="2"/>
  <c r="T433" i="2" s="1"/>
  <c r="I433" i="2"/>
  <c r="S433" i="2" s="1"/>
  <c r="M427" i="3" l="1"/>
  <c r="G428" i="3"/>
  <c r="R427" i="3"/>
  <c r="U427" i="3" s="1"/>
  <c r="U433" i="2"/>
  <c r="H434" i="2"/>
  <c r="O434" i="2" l="1"/>
  <c r="I434" i="2"/>
  <c r="S434" i="2" s="1"/>
  <c r="J434" i="2"/>
  <c r="H428" i="3"/>
  <c r="T427" i="3"/>
  <c r="O428" i="3" l="1"/>
  <c r="I428" i="3"/>
  <c r="S428" i="3" s="1"/>
  <c r="J428" i="3"/>
  <c r="G435" i="2"/>
  <c r="M434" i="2"/>
  <c r="R434" i="2"/>
  <c r="U434" i="2" s="1"/>
  <c r="T434" i="2" l="1"/>
  <c r="H435" i="2"/>
  <c r="G429" i="3"/>
  <c r="M428" i="3"/>
  <c r="R428" i="3"/>
  <c r="U428" i="3" s="1"/>
  <c r="O435" i="2" l="1"/>
  <c r="I435" i="2"/>
  <c r="S435" i="2" s="1"/>
  <c r="J435" i="2"/>
  <c r="T428" i="3"/>
  <c r="H429" i="3"/>
  <c r="I429" i="3" l="1"/>
  <c r="S429" i="3" s="1"/>
  <c r="O429" i="3"/>
  <c r="G436" i="2"/>
  <c r="M435" i="2"/>
  <c r="R435" i="2"/>
  <c r="U435" i="2" s="1"/>
  <c r="J429" i="3"/>
  <c r="M429" i="3" l="1"/>
  <c r="G430" i="3"/>
  <c r="R429" i="3"/>
  <c r="U429" i="3" s="1"/>
  <c r="H436" i="2"/>
  <c r="T435" i="2"/>
  <c r="T429" i="3"/>
  <c r="O436" i="2" l="1"/>
  <c r="I436" i="2"/>
  <c r="S436" i="2" s="1"/>
  <c r="J436" i="2"/>
  <c r="H430" i="3"/>
  <c r="J430" i="3" s="1"/>
  <c r="M430" i="3" l="1"/>
  <c r="G431" i="3"/>
  <c r="R430" i="3"/>
  <c r="G437" i="2"/>
  <c r="M436" i="2"/>
  <c r="R436" i="2"/>
  <c r="U436" i="2" s="1"/>
  <c r="O430" i="3"/>
  <c r="T430" i="3" s="1"/>
  <c r="I430" i="3"/>
  <c r="S430" i="3" s="1"/>
  <c r="H437" i="2" l="1"/>
  <c r="J437" i="2" s="1"/>
  <c r="H431" i="3"/>
  <c r="J431" i="3" s="1"/>
  <c r="T436" i="2"/>
  <c r="U430" i="3"/>
  <c r="M431" i="3" l="1"/>
  <c r="G432" i="3"/>
  <c r="R431" i="3"/>
  <c r="M437" i="2"/>
  <c r="G438" i="2"/>
  <c r="R437" i="2"/>
  <c r="O431" i="3"/>
  <c r="T431" i="3" s="1"/>
  <c r="I431" i="3"/>
  <c r="S431" i="3" s="1"/>
  <c r="O437" i="2"/>
  <c r="T437" i="2" s="1"/>
  <c r="I437" i="2"/>
  <c r="S437" i="2" s="1"/>
  <c r="U437" i="2" l="1"/>
  <c r="U431" i="3"/>
  <c r="H438" i="2"/>
  <c r="J438" i="2" s="1"/>
  <c r="H432" i="3"/>
  <c r="G439" i="2" l="1"/>
  <c r="M438" i="2"/>
  <c r="R438" i="2"/>
  <c r="O432" i="3"/>
  <c r="I432" i="3"/>
  <c r="S432" i="3" s="1"/>
  <c r="J432" i="3"/>
  <c r="O438" i="2"/>
  <c r="T438" i="2" s="1"/>
  <c r="I438" i="2"/>
  <c r="S438" i="2" s="1"/>
  <c r="M432" i="3" l="1"/>
  <c r="G433" i="3"/>
  <c r="R432" i="3"/>
  <c r="U432" i="3" s="1"/>
  <c r="U438" i="2"/>
  <c r="H439" i="2"/>
  <c r="O439" i="2" l="1"/>
  <c r="I439" i="2"/>
  <c r="S439" i="2" s="1"/>
  <c r="H433" i="3"/>
  <c r="J439" i="2"/>
  <c r="T432" i="3"/>
  <c r="O433" i="3" l="1"/>
  <c r="I433" i="3"/>
  <c r="S433" i="3" s="1"/>
  <c r="M439" i="2"/>
  <c r="G440" i="2"/>
  <c r="R439" i="2"/>
  <c r="U439" i="2" s="1"/>
  <c r="J433" i="3"/>
  <c r="T439" i="2" l="1"/>
  <c r="G434" i="3"/>
  <c r="M433" i="3"/>
  <c r="R433" i="3"/>
  <c r="U433" i="3" s="1"/>
  <c r="H440" i="2"/>
  <c r="J440" i="2" s="1"/>
  <c r="T433" i="3"/>
  <c r="G441" i="2" l="1"/>
  <c r="M440" i="2"/>
  <c r="R440" i="2"/>
  <c r="H434" i="3"/>
  <c r="O440" i="2"/>
  <c r="T440" i="2" s="1"/>
  <c r="I440" i="2"/>
  <c r="S440" i="2" s="1"/>
  <c r="O434" i="3" l="1"/>
  <c r="I434" i="3"/>
  <c r="S434" i="3" s="1"/>
  <c r="J434" i="3"/>
  <c r="U440" i="2"/>
  <c r="H441" i="2"/>
  <c r="J441" i="2" s="1"/>
  <c r="G442" i="2" l="1"/>
  <c r="M441" i="2"/>
  <c r="R441" i="2"/>
  <c r="G435" i="3"/>
  <c r="M434" i="3"/>
  <c r="R434" i="3"/>
  <c r="U434" i="3" s="1"/>
  <c r="O441" i="2"/>
  <c r="T441" i="2" s="1"/>
  <c r="I441" i="2"/>
  <c r="S441" i="2" s="1"/>
  <c r="H435" i="3" l="1"/>
  <c r="J435" i="3" s="1"/>
  <c r="T434" i="3"/>
  <c r="U441" i="2"/>
  <c r="H442" i="2"/>
  <c r="M435" i="3" l="1"/>
  <c r="G436" i="3"/>
  <c r="R435" i="3"/>
  <c r="O442" i="2"/>
  <c r="I442" i="2"/>
  <c r="S442" i="2" s="1"/>
  <c r="J442" i="2"/>
  <c r="O435" i="3"/>
  <c r="T435" i="3" s="1"/>
  <c r="I435" i="3"/>
  <c r="S435" i="3" s="1"/>
  <c r="M442" i="2" l="1"/>
  <c r="G443" i="2"/>
  <c r="R442" i="2"/>
  <c r="U442" i="2" s="1"/>
  <c r="H436" i="3"/>
  <c r="U435" i="3"/>
  <c r="O436" i="3" l="1"/>
  <c r="I436" i="3"/>
  <c r="S436" i="3" s="1"/>
  <c r="J436" i="3"/>
  <c r="H443" i="2"/>
  <c r="T442" i="2"/>
  <c r="O443" i="2" l="1"/>
  <c r="I443" i="2"/>
  <c r="S443" i="2" s="1"/>
  <c r="M436" i="3"/>
  <c r="G437" i="3"/>
  <c r="R436" i="3"/>
  <c r="U436" i="3" s="1"/>
  <c r="J443" i="2"/>
  <c r="T436" i="3" l="1"/>
  <c r="G444" i="2"/>
  <c r="M443" i="2"/>
  <c r="R443" i="2"/>
  <c r="U443" i="2" s="1"/>
  <c r="H437" i="3"/>
  <c r="T443" i="2"/>
  <c r="O437" i="3" l="1"/>
  <c r="I437" i="3"/>
  <c r="S437" i="3" s="1"/>
  <c r="J437" i="3"/>
  <c r="H444" i="2"/>
  <c r="J444" i="2" s="1"/>
  <c r="G445" i="2" l="1"/>
  <c r="M444" i="2"/>
  <c r="R444" i="2"/>
  <c r="O444" i="2"/>
  <c r="T444" i="2" s="1"/>
  <c r="I444" i="2"/>
  <c r="S444" i="2" s="1"/>
  <c r="M437" i="3"/>
  <c r="G438" i="3"/>
  <c r="R437" i="3"/>
  <c r="U437" i="3" s="1"/>
  <c r="T437" i="3" l="1"/>
  <c r="H438" i="3"/>
  <c r="J438" i="3" s="1"/>
  <c r="U444" i="2"/>
  <c r="H445" i="2"/>
  <c r="G439" i="3" l="1"/>
  <c r="M438" i="3"/>
  <c r="R438" i="3"/>
  <c r="O445" i="2"/>
  <c r="I445" i="2"/>
  <c r="S445" i="2" s="1"/>
  <c r="J445" i="2"/>
  <c r="O438" i="3"/>
  <c r="T438" i="3" s="1"/>
  <c r="I438" i="3"/>
  <c r="S438" i="3" s="1"/>
  <c r="G446" i="2" l="1"/>
  <c r="M445" i="2"/>
  <c r="R445" i="2"/>
  <c r="U445" i="2" s="1"/>
  <c r="U438" i="3"/>
  <c r="H439" i="3"/>
  <c r="J439" i="3"/>
  <c r="M439" i="3" l="1"/>
  <c r="G440" i="3"/>
  <c r="R439" i="3"/>
  <c r="O439" i="3"/>
  <c r="T439" i="3" s="1"/>
  <c r="I439" i="3"/>
  <c r="S439" i="3" s="1"/>
  <c r="H446" i="2"/>
  <c r="J446" i="2" s="1"/>
  <c r="T445" i="2"/>
  <c r="G447" i="2" l="1"/>
  <c r="M446" i="2"/>
  <c r="R446" i="2"/>
  <c r="O446" i="2"/>
  <c r="T446" i="2" s="1"/>
  <c r="I446" i="2"/>
  <c r="S446" i="2" s="1"/>
  <c r="U439" i="3"/>
  <c r="H440" i="3"/>
  <c r="J440" i="3" s="1"/>
  <c r="G441" i="3" l="1"/>
  <c r="M440" i="3"/>
  <c r="R440" i="3"/>
  <c r="O440" i="3"/>
  <c r="T440" i="3" s="1"/>
  <c r="I440" i="3"/>
  <c r="S440" i="3" s="1"/>
  <c r="U446" i="2"/>
  <c r="H447" i="2"/>
  <c r="O447" i="2" l="1"/>
  <c r="I447" i="2"/>
  <c r="S447" i="2" s="1"/>
  <c r="J447" i="2"/>
  <c r="U440" i="3"/>
  <c r="H441" i="3"/>
  <c r="I441" i="3" l="1"/>
  <c r="S441" i="3" s="1"/>
  <c r="O441" i="3"/>
  <c r="G448" i="2"/>
  <c r="M447" i="2"/>
  <c r="R447" i="2"/>
  <c r="U447" i="2" s="1"/>
  <c r="J441" i="3"/>
  <c r="T447" i="2" l="1"/>
  <c r="H448" i="2"/>
  <c r="G442" i="3"/>
  <c r="M441" i="3"/>
  <c r="R441" i="3"/>
  <c r="U441" i="3" s="1"/>
  <c r="T441" i="3" l="1"/>
  <c r="O448" i="2"/>
  <c r="I448" i="2"/>
  <c r="S448" i="2" s="1"/>
  <c r="J448" i="2"/>
  <c r="H442" i="3"/>
  <c r="J442" i="3" s="1"/>
  <c r="M442" i="3" l="1"/>
  <c r="G443" i="3"/>
  <c r="R442" i="3"/>
  <c r="G449" i="2"/>
  <c r="M448" i="2"/>
  <c r="R448" i="2"/>
  <c r="U448" i="2" s="1"/>
  <c r="O442" i="3"/>
  <c r="T442" i="3" s="1"/>
  <c r="I442" i="3"/>
  <c r="S442" i="3" s="1"/>
  <c r="T448" i="2"/>
  <c r="H449" i="2" l="1"/>
  <c r="J449" i="2" s="1"/>
  <c r="H443" i="3"/>
  <c r="U442" i="3"/>
  <c r="M449" i="2" l="1"/>
  <c r="G450" i="2"/>
  <c r="R449" i="2"/>
  <c r="O443" i="3"/>
  <c r="I443" i="3"/>
  <c r="S443" i="3" s="1"/>
  <c r="J443" i="3"/>
  <c r="O449" i="2"/>
  <c r="T449" i="2" s="1"/>
  <c r="I449" i="2"/>
  <c r="S449" i="2" s="1"/>
  <c r="M443" i="3" l="1"/>
  <c r="G444" i="3"/>
  <c r="R443" i="3"/>
  <c r="U443" i="3" s="1"/>
  <c r="H450" i="2"/>
  <c r="U449" i="2"/>
  <c r="O450" i="2" l="1"/>
  <c r="I450" i="2"/>
  <c r="S450" i="2" s="1"/>
  <c r="J450" i="2"/>
  <c r="H444" i="3"/>
  <c r="T443" i="3"/>
  <c r="G451" i="2" l="1"/>
  <c r="M450" i="2"/>
  <c r="R450" i="2"/>
  <c r="U450" i="2" s="1"/>
  <c r="I444" i="3"/>
  <c r="S444" i="3" s="1"/>
  <c r="O444" i="3"/>
  <c r="J444" i="3"/>
  <c r="T450" i="2"/>
  <c r="M444" i="3" l="1"/>
  <c r="G445" i="3"/>
  <c r="R444" i="3"/>
  <c r="U444" i="3" s="1"/>
  <c r="H451" i="2"/>
  <c r="O451" i="2" l="1"/>
  <c r="I451" i="2"/>
  <c r="S451" i="2" s="1"/>
  <c r="T444" i="3"/>
  <c r="J451" i="2"/>
  <c r="H445" i="3"/>
  <c r="O445" i="3" l="1"/>
  <c r="I445" i="3"/>
  <c r="S445" i="3" s="1"/>
  <c r="M451" i="2"/>
  <c r="G452" i="2"/>
  <c r="R451" i="2"/>
  <c r="U451" i="2" s="1"/>
  <c r="J445" i="3"/>
  <c r="G446" i="3" l="1"/>
  <c r="M445" i="3"/>
  <c r="R445" i="3"/>
  <c r="U445" i="3" s="1"/>
  <c r="T451" i="2"/>
  <c r="H452" i="2"/>
  <c r="T445" i="3"/>
  <c r="O452" i="2" l="1"/>
  <c r="I452" i="2"/>
  <c r="S452" i="2" s="1"/>
  <c r="J452" i="2"/>
  <c r="H446" i="3"/>
  <c r="O446" i="3" l="1"/>
  <c r="I446" i="3"/>
  <c r="S446" i="3" s="1"/>
  <c r="J446" i="3"/>
  <c r="G453" i="2"/>
  <c r="M452" i="2"/>
  <c r="R452" i="2"/>
  <c r="U452" i="2" s="1"/>
  <c r="T452" i="2" l="1"/>
  <c r="G447" i="3"/>
  <c r="M446" i="3"/>
  <c r="R446" i="3"/>
  <c r="U446" i="3" s="1"/>
  <c r="H453" i="2"/>
  <c r="T446" i="3"/>
  <c r="O453" i="2" l="1"/>
  <c r="I453" i="2"/>
  <c r="S453" i="2" s="1"/>
  <c r="J453" i="2"/>
  <c r="H447" i="3"/>
  <c r="O447" i="3" l="1"/>
  <c r="I447" i="3"/>
  <c r="S447" i="3" s="1"/>
  <c r="J447" i="3"/>
  <c r="G454" i="2"/>
  <c r="M453" i="2"/>
  <c r="R453" i="2"/>
  <c r="U453" i="2" s="1"/>
  <c r="M447" i="3" l="1"/>
  <c r="G448" i="3"/>
  <c r="R447" i="3"/>
  <c r="U447" i="3" s="1"/>
  <c r="T453" i="2"/>
  <c r="H454" i="2"/>
  <c r="J454" i="2" s="1"/>
  <c r="T447" i="3"/>
  <c r="M454" i="2" l="1"/>
  <c r="G455" i="2"/>
  <c r="R454" i="2"/>
  <c r="O454" i="2"/>
  <c r="T454" i="2" s="1"/>
  <c r="I454" i="2"/>
  <c r="S454" i="2" s="1"/>
  <c r="H448" i="3"/>
  <c r="O448" i="3" l="1"/>
  <c r="I448" i="3"/>
  <c r="S448" i="3" s="1"/>
  <c r="J448" i="3"/>
  <c r="U454" i="2"/>
  <c r="H455" i="2"/>
  <c r="J455" i="2" s="1"/>
  <c r="G456" i="2" l="1"/>
  <c r="M455" i="2"/>
  <c r="R455" i="2"/>
  <c r="O455" i="2"/>
  <c r="T455" i="2" s="1"/>
  <c r="I455" i="2"/>
  <c r="S455" i="2" s="1"/>
  <c r="M448" i="3"/>
  <c r="G449" i="3"/>
  <c r="R448" i="3"/>
  <c r="U448" i="3" s="1"/>
  <c r="H449" i="3" l="1"/>
  <c r="U455" i="2"/>
  <c r="T448" i="3"/>
  <c r="H456" i="2"/>
  <c r="J456" i="2" s="1"/>
  <c r="G457" i="2" l="1"/>
  <c r="M456" i="2"/>
  <c r="R456" i="2"/>
  <c r="O456" i="2"/>
  <c r="T456" i="2" s="1"/>
  <c r="I456" i="2"/>
  <c r="S456" i="2" s="1"/>
  <c r="O449" i="3"/>
  <c r="I449" i="3"/>
  <c r="S449" i="3" s="1"/>
  <c r="J449" i="3"/>
  <c r="G450" i="3" l="1"/>
  <c r="M449" i="3"/>
  <c r="R449" i="3"/>
  <c r="U449" i="3" s="1"/>
  <c r="U456" i="2"/>
  <c r="H457" i="2"/>
  <c r="O457" i="2" l="1"/>
  <c r="I457" i="2"/>
  <c r="S457" i="2" s="1"/>
  <c r="H450" i="3"/>
  <c r="J457" i="2"/>
  <c r="T449" i="3"/>
  <c r="G458" i="2" l="1"/>
  <c r="M457" i="2"/>
  <c r="R457" i="2"/>
  <c r="U457" i="2" s="1"/>
  <c r="O450" i="3"/>
  <c r="I450" i="3"/>
  <c r="S450" i="3" s="1"/>
  <c r="J450" i="3"/>
  <c r="T457" i="2"/>
  <c r="G451" i="3" l="1"/>
  <c r="M450" i="3"/>
  <c r="R450" i="3"/>
  <c r="U450" i="3" s="1"/>
  <c r="H458" i="2"/>
  <c r="J458" i="2" s="1"/>
  <c r="G459" i="2" l="1"/>
  <c r="M458" i="2"/>
  <c r="R458" i="2"/>
  <c r="O458" i="2"/>
  <c r="T458" i="2" s="1"/>
  <c r="I458" i="2"/>
  <c r="S458" i="2" s="1"/>
  <c r="H451" i="3"/>
  <c r="T450" i="3"/>
  <c r="O451" i="3" l="1"/>
  <c r="I451" i="3"/>
  <c r="S451" i="3" s="1"/>
  <c r="J451" i="3"/>
  <c r="U458" i="2"/>
  <c r="H459" i="2"/>
  <c r="O459" i="2" l="1"/>
  <c r="I459" i="2"/>
  <c r="S459" i="2" s="1"/>
  <c r="J459" i="2"/>
  <c r="M451" i="3"/>
  <c r="G452" i="3"/>
  <c r="R451" i="3"/>
  <c r="U451" i="3" s="1"/>
  <c r="T451" i="3" l="1"/>
  <c r="H452" i="3"/>
  <c r="J452" i="3" s="1"/>
  <c r="G460" i="2"/>
  <c r="M459" i="2"/>
  <c r="R459" i="2"/>
  <c r="U459" i="2" s="1"/>
  <c r="G453" i="3" l="1"/>
  <c r="M452" i="3"/>
  <c r="R452" i="3"/>
  <c r="H460" i="2"/>
  <c r="J460" i="2" s="1"/>
  <c r="T459" i="2"/>
  <c r="O452" i="3"/>
  <c r="T452" i="3" s="1"/>
  <c r="I452" i="3"/>
  <c r="S452" i="3" s="1"/>
  <c r="G461" i="2" l="1"/>
  <c r="M460" i="2"/>
  <c r="R460" i="2"/>
  <c r="O460" i="2"/>
  <c r="T460" i="2" s="1"/>
  <c r="I460" i="2"/>
  <c r="S460" i="2" s="1"/>
  <c r="U452" i="3"/>
  <c r="H453" i="3"/>
  <c r="J453" i="3"/>
  <c r="I453" i="3" l="1"/>
  <c r="S453" i="3" s="1"/>
  <c r="O453" i="3"/>
  <c r="M453" i="3"/>
  <c r="G454" i="3"/>
  <c r="R453" i="3"/>
  <c r="U453" i="3" s="1"/>
  <c r="U460" i="2"/>
  <c r="H461" i="2"/>
  <c r="O461" i="2" l="1"/>
  <c r="I461" i="2"/>
  <c r="S461" i="2" s="1"/>
  <c r="J461" i="2"/>
  <c r="T453" i="3"/>
  <c r="H454" i="3"/>
  <c r="J454" i="3" s="1"/>
  <c r="M454" i="3" l="1"/>
  <c r="G455" i="3"/>
  <c r="R454" i="3"/>
  <c r="O454" i="3"/>
  <c r="T454" i="3" s="1"/>
  <c r="I454" i="3"/>
  <c r="S454" i="3" s="1"/>
  <c r="M461" i="2"/>
  <c r="G462" i="2"/>
  <c r="R461" i="2"/>
  <c r="U461" i="2" s="1"/>
  <c r="T461" i="2" l="1"/>
  <c r="H462" i="2"/>
  <c r="H455" i="3"/>
  <c r="U454" i="3"/>
  <c r="O455" i="3" l="1"/>
  <c r="I455" i="3"/>
  <c r="S455" i="3" s="1"/>
  <c r="J455" i="3"/>
  <c r="O462" i="2"/>
  <c r="I462" i="2"/>
  <c r="S462" i="2" s="1"/>
  <c r="J462" i="2"/>
  <c r="G463" i="2" l="1"/>
  <c r="M462" i="2"/>
  <c r="R462" i="2"/>
  <c r="U462" i="2" s="1"/>
  <c r="M455" i="3"/>
  <c r="G456" i="3"/>
  <c r="R455" i="3"/>
  <c r="U455" i="3" s="1"/>
  <c r="T455" i="3"/>
  <c r="H456" i="3" l="1"/>
  <c r="H463" i="2"/>
  <c r="J463" i="2" s="1"/>
  <c r="T462" i="2"/>
  <c r="M463" i="2" l="1"/>
  <c r="G464" i="2"/>
  <c r="R463" i="2"/>
  <c r="O463" i="2"/>
  <c r="T463" i="2" s="1"/>
  <c r="I463" i="2"/>
  <c r="S463" i="2" s="1"/>
  <c r="O456" i="3"/>
  <c r="I456" i="3"/>
  <c r="S456" i="3" s="1"/>
  <c r="J456" i="3"/>
  <c r="M456" i="3" l="1"/>
  <c r="G457" i="3"/>
  <c r="R456" i="3"/>
  <c r="U456" i="3" s="1"/>
  <c r="H464" i="2"/>
  <c r="J464" i="2" s="1"/>
  <c r="U463" i="2"/>
  <c r="G465" i="2" l="1"/>
  <c r="M464" i="2"/>
  <c r="R464" i="2"/>
  <c r="O464" i="2"/>
  <c r="T464" i="2" s="1"/>
  <c r="I464" i="2"/>
  <c r="S464" i="2" s="1"/>
  <c r="H457" i="3"/>
  <c r="T456" i="3"/>
  <c r="O457" i="3" l="1"/>
  <c r="I457" i="3"/>
  <c r="S457" i="3" s="1"/>
  <c r="J457" i="3"/>
  <c r="U464" i="2"/>
  <c r="H465" i="2"/>
  <c r="O465" i="2" l="1"/>
  <c r="I465" i="2"/>
  <c r="S465" i="2" s="1"/>
  <c r="J465" i="2"/>
  <c r="G458" i="3"/>
  <c r="M457" i="3"/>
  <c r="R457" i="3"/>
  <c r="U457" i="3" s="1"/>
  <c r="H458" i="3" l="1"/>
  <c r="J458" i="3"/>
  <c r="T457" i="3"/>
  <c r="G466" i="2"/>
  <c r="M465" i="2"/>
  <c r="R465" i="2"/>
  <c r="U465" i="2" s="1"/>
  <c r="T465" i="2" l="1"/>
  <c r="G459" i="3"/>
  <c r="M458" i="3"/>
  <c r="H466" i="2"/>
  <c r="R458" i="3"/>
  <c r="O458" i="3"/>
  <c r="T458" i="3" s="1"/>
  <c r="I458" i="3"/>
  <c r="S458" i="3" s="1"/>
  <c r="U458" i="3" l="1"/>
  <c r="O466" i="2"/>
  <c r="I466" i="2"/>
  <c r="S466" i="2" s="1"/>
  <c r="H459" i="3"/>
  <c r="J459" i="3"/>
  <c r="R459" i="3"/>
  <c r="J466" i="2"/>
  <c r="M466" i="2" l="1"/>
  <c r="G467" i="2"/>
  <c r="R466" i="2"/>
  <c r="U466" i="2" s="1"/>
  <c r="T466" i="2"/>
  <c r="G460" i="3"/>
  <c r="M459" i="3"/>
  <c r="I459" i="3"/>
  <c r="S459" i="3" s="1"/>
  <c r="U459" i="3" s="1"/>
  <c r="O459" i="3"/>
  <c r="T459" i="3" s="1"/>
  <c r="H460" i="3" l="1"/>
  <c r="H467" i="2"/>
  <c r="O460" i="3" l="1"/>
  <c r="I460" i="3"/>
  <c r="S460" i="3" s="1"/>
  <c r="O467" i="2"/>
  <c r="I467" i="2"/>
  <c r="S467" i="2" s="1"/>
  <c r="J467" i="2"/>
  <c r="J460" i="3"/>
  <c r="G461" i="3" l="1"/>
  <c r="M460" i="3"/>
  <c r="R460" i="3"/>
  <c r="U460" i="3" s="1"/>
  <c r="G468" i="2"/>
  <c r="M467" i="2"/>
  <c r="R467" i="2"/>
  <c r="U467" i="2" s="1"/>
  <c r="T460" i="3"/>
  <c r="H468" i="2" l="1"/>
  <c r="T467" i="2"/>
  <c r="H461" i="3"/>
  <c r="J461" i="3" s="1"/>
  <c r="G462" i="3" l="1"/>
  <c r="M461" i="3"/>
  <c r="R461" i="3"/>
  <c r="O461" i="3"/>
  <c r="T461" i="3" s="1"/>
  <c r="I461" i="3"/>
  <c r="S461" i="3" s="1"/>
  <c r="O468" i="2"/>
  <c r="I468" i="2"/>
  <c r="S468" i="2" s="1"/>
  <c r="J468" i="2"/>
  <c r="G469" i="2" l="1"/>
  <c r="M468" i="2"/>
  <c r="R468" i="2"/>
  <c r="U468" i="2" s="1"/>
  <c r="U461" i="3"/>
  <c r="H462" i="3"/>
  <c r="O462" i="3" l="1"/>
  <c r="I462" i="3"/>
  <c r="S462" i="3" s="1"/>
  <c r="H469" i="2"/>
  <c r="J462" i="3"/>
  <c r="T468" i="2"/>
  <c r="O469" i="2" l="1"/>
  <c r="I469" i="2"/>
  <c r="S469" i="2" s="1"/>
  <c r="G463" i="3"/>
  <c r="M462" i="3"/>
  <c r="R462" i="3"/>
  <c r="U462" i="3" s="1"/>
  <c r="J469" i="2"/>
  <c r="T462" i="3"/>
  <c r="G470" i="2" l="1"/>
  <c r="M469" i="2"/>
  <c r="R469" i="2"/>
  <c r="U469" i="2" s="1"/>
  <c r="H463" i="3"/>
  <c r="J463" i="3" s="1"/>
  <c r="T469" i="2"/>
  <c r="M463" i="3" l="1"/>
  <c r="G464" i="3"/>
  <c r="R463" i="3"/>
  <c r="O463" i="3"/>
  <c r="T463" i="3" s="1"/>
  <c r="I463" i="3"/>
  <c r="S463" i="3" s="1"/>
  <c r="H470" i="2"/>
  <c r="J470" i="2" s="1"/>
  <c r="G471" i="2" l="1"/>
  <c r="M470" i="2"/>
  <c r="R470" i="2"/>
  <c r="H464" i="3"/>
  <c r="J464" i="3" s="1"/>
  <c r="O470" i="2"/>
  <c r="T470" i="2" s="1"/>
  <c r="I470" i="2"/>
  <c r="S470" i="2" s="1"/>
  <c r="U463" i="3"/>
  <c r="G465" i="3" l="1"/>
  <c r="M464" i="3"/>
  <c r="R464" i="3"/>
  <c r="O464" i="3"/>
  <c r="T464" i="3" s="1"/>
  <c r="I464" i="3"/>
  <c r="S464" i="3" s="1"/>
  <c r="U470" i="2"/>
  <c r="H471" i="2"/>
  <c r="J471" i="2" s="1"/>
  <c r="G472" i="2" l="1"/>
  <c r="M471" i="2"/>
  <c r="R471" i="2"/>
  <c r="O471" i="2"/>
  <c r="T471" i="2" s="1"/>
  <c r="I471" i="2"/>
  <c r="S471" i="2" s="1"/>
  <c r="U464" i="3"/>
  <c r="H465" i="3"/>
  <c r="I465" i="3" l="1"/>
  <c r="S465" i="3" s="1"/>
  <c r="O465" i="3"/>
  <c r="J465" i="3"/>
  <c r="U471" i="2"/>
  <c r="H472" i="2"/>
  <c r="O472" i="2" l="1"/>
  <c r="I472" i="2"/>
  <c r="S472" i="2" s="1"/>
  <c r="M465" i="3"/>
  <c r="G466" i="3"/>
  <c r="R465" i="3"/>
  <c r="U465" i="3" s="1"/>
  <c r="J472" i="2"/>
  <c r="T465" i="3" l="1"/>
  <c r="H466" i="3"/>
  <c r="G473" i="2"/>
  <c r="M472" i="2"/>
  <c r="R472" i="2"/>
  <c r="U472" i="2" s="1"/>
  <c r="T472" i="2" l="1"/>
  <c r="O466" i="3"/>
  <c r="I466" i="3"/>
  <c r="S466" i="3" s="1"/>
  <c r="H473" i="2"/>
  <c r="J466" i="3"/>
  <c r="O473" i="2" l="1"/>
  <c r="I473" i="2"/>
  <c r="S473" i="2" s="1"/>
  <c r="M466" i="3"/>
  <c r="G467" i="3"/>
  <c r="R466" i="3"/>
  <c r="U466" i="3" s="1"/>
  <c r="J473" i="2"/>
  <c r="T466" i="3"/>
  <c r="M473" i="2" l="1"/>
  <c r="G474" i="2"/>
  <c r="R473" i="2"/>
  <c r="U473" i="2" s="1"/>
  <c r="H467" i="3"/>
  <c r="T473" i="2"/>
  <c r="O467" i="3" l="1"/>
  <c r="I467" i="3"/>
  <c r="S467" i="3" s="1"/>
  <c r="H474" i="2"/>
  <c r="J467" i="3"/>
  <c r="O474" i="2" l="1"/>
  <c r="I474" i="2"/>
  <c r="S474" i="2" s="1"/>
  <c r="J474" i="2"/>
  <c r="M467" i="3"/>
  <c r="G468" i="3"/>
  <c r="R467" i="3"/>
  <c r="U467" i="3" s="1"/>
  <c r="T467" i="3" l="1"/>
  <c r="G475" i="2"/>
  <c r="M474" i="2"/>
  <c r="R474" i="2"/>
  <c r="U474" i="2" s="1"/>
  <c r="H468" i="3"/>
  <c r="O468" i="3" l="1"/>
  <c r="I468" i="3"/>
  <c r="S468" i="3" s="1"/>
  <c r="J468" i="3"/>
  <c r="H475" i="2"/>
  <c r="J475" i="2" s="1"/>
  <c r="T474" i="2"/>
  <c r="M475" i="2" l="1"/>
  <c r="G476" i="2"/>
  <c r="R475" i="2"/>
  <c r="O475" i="2"/>
  <c r="T475" i="2" s="1"/>
  <c r="I475" i="2"/>
  <c r="S475" i="2" s="1"/>
  <c r="M468" i="3"/>
  <c r="G469" i="3"/>
  <c r="R468" i="3"/>
  <c r="U468" i="3" s="1"/>
  <c r="T468" i="3" l="1"/>
  <c r="H476" i="2"/>
  <c r="H469" i="3"/>
  <c r="U475" i="2"/>
  <c r="O476" i="2" l="1"/>
  <c r="I476" i="2"/>
  <c r="S476" i="2" s="1"/>
  <c r="O469" i="3"/>
  <c r="I469" i="3"/>
  <c r="S469" i="3" s="1"/>
  <c r="J469" i="3"/>
  <c r="J476" i="2"/>
  <c r="G477" i="2" l="1"/>
  <c r="M476" i="2"/>
  <c r="R476" i="2"/>
  <c r="U476" i="2" s="1"/>
  <c r="G470" i="3"/>
  <c r="M469" i="3"/>
  <c r="R469" i="3"/>
  <c r="U469" i="3" s="1"/>
  <c r="T476" i="2"/>
  <c r="H470" i="3" l="1"/>
  <c r="J470" i="3" s="1"/>
  <c r="T469" i="3"/>
  <c r="H477" i="2"/>
  <c r="G471" i="3" l="1"/>
  <c r="M470" i="3"/>
  <c r="R470" i="3"/>
  <c r="O477" i="2"/>
  <c r="I477" i="2"/>
  <c r="S477" i="2" s="1"/>
  <c r="J477" i="2"/>
  <c r="O470" i="3"/>
  <c r="T470" i="3" s="1"/>
  <c r="I470" i="3"/>
  <c r="S470" i="3" s="1"/>
  <c r="G478" i="2" l="1"/>
  <c r="M477" i="2"/>
  <c r="R477" i="2"/>
  <c r="U477" i="2" s="1"/>
  <c r="U470" i="3"/>
  <c r="H471" i="3"/>
  <c r="J471" i="3" s="1"/>
  <c r="G472" i="3" l="1"/>
  <c r="M471" i="3"/>
  <c r="R471" i="3"/>
  <c r="T477" i="2"/>
  <c r="O471" i="3"/>
  <c r="T471" i="3" s="1"/>
  <c r="I471" i="3"/>
  <c r="S471" i="3" s="1"/>
  <c r="H478" i="2"/>
  <c r="I478" i="2" l="1"/>
  <c r="S478" i="2" s="1"/>
  <c r="O478" i="2"/>
  <c r="J478" i="2"/>
  <c r="U471" i="3"/>
  <c r="H472" i="3"/>
  <c r="O472" i="3" l="1"/>
  <c r="I472" i="3"/>
  <c r="S472" i="3" s="1"/>
  <c r="G479" i="2"/>
  <c r="M478" i="2"/>
  <c r="R478" i="2"/>
  <c r="U478" i="2" s="1"/>
  <c r="J472" i="3"/>
  <c r="T478" i="2"/>
  <c r="G473" i="3" l="1"/>
  <c r="M472" i="3"/>
  <c r="R472" i="3"/>
  <c r="U472" i="3" s="1"/>
  <c r="H479" i="2"/>
  <c r="T472" i="3"/>
  <c r="O479" i="2" l="1"/>
  <c r="I479" i="2"/>
  <c r="S479" i="2" s="1"/>
  <c r="J479" i="2"/>
  <c r="H473" i="3"/>
  <c r="J473" i="3" s="1"/>
  <c r="G474" i="3" l="1"/>
  <c r="M473" i="3"/>
  <c r="R473" i="3"/>
  <c r="O473" i="3"/>
  <c r="T473" i="3" s="1"/>
  <c r="I473" i="3"/>
  <c r="S473" i="3" s="1"/>
  <c r="M479" i="2"/>
  <c r="G480" i="2"/>
  <c r="R479" i="2"/>
  <c r="U479" i="2" s="1"/>
  <c r="T479" i="2" l="1"/>
  <c r="H480" i="2"/>
  <c r="J480" i="2" s="1"/>
  <c r="U473" i="3"/>
  <c r="H474" i="3"/>
  <c r="M480" i="2" l="1"/>
  <c r="G481" i="2"/>
  <c r="R480" i="2"/>
  <c r="O474" i="3"/>
  <c r="I474" i="3"/>
  <c r="S474" i="3" s="1"/>
  <c r="J474" i="3"/>
  <c r="O480" i="2"/>
  <c r="T480" i="2" s="1"/>
  <c r="I480" i="2"/>
  <c r="S480" i="2" s="1"/>
  <c r="M474" i="3" l="1"/>
  <c r="G475" i="3"/>
  <c r="R474" i="3"/>
  <c r="U474" i="3" s="1"/>
  <c r="U480" i="2"/>
  <c r="H481" i="2"/>
  <c r="T474" i="3"/>
  <c r="O481" i="2" l="1"/>
  <c r="I481" i="2"/>
  <c r="S481" i="2" s="1"/>
  <c r="J481" i="2"/>
  <c r="H475" i="3"/>
  <c r="M481" i="2" l="1"/>
  <c r="G482" i="2"/>
  <c r="R481" i="2"/>
  <c r="U481" i="2" s="1"/>
  <c r="O475" i="3"/>
  <c r="I475" i="3"/>
  <c r="S475" i="3" s="1"/>
  <c r="J475" i="3"/>
  <c r="T481" i="2"/>
  <c r="G476" i="3" l="1"/>
  <c r="M475" i="3"/>
  <c r="R475" i="3"/>
  <c r="U475" i="3" s="1"/>
  <c r="H482" i="2"/>
  <c r="J482" i="2" s="1"/>
  <c r="T475" i="3"/>
  <c r="M482" i="2" l="1"/>
  <c r="G483" i="2"/>
  <c r="R482" i="2"/>
  <c r="O482" i="2"/>
  <c r="T482" i="2" s="1"/>
  <c r="I482" i="2"/>
  <c r="S482" i="2" s="1"/>
  <c r="H476" i="3"/>
  <c r="J476" i="3" s="1"/>
  <c r="M476" i="3" l="1"/>
  <c r="G477" i="3"/>
  <c r="R476" i="3"/>
  <c r="H483" i="2"/>
  <c r="O476" i="3"/>
  <c r="T476" i="3" s="1"/>
  <c r="I476" i="3"/>
  <c r="S476" i="3" s="1"/>
  <c r="U482" i="2"/>
  <c r="O483" i="2" l="1"/>
  <c r="I483" i="2"/>
  <c r="S483" i="2" s="1"/>
  <c r="J483" i="2"/>
  <c r="H477" i="3"/>
  <c r="J477" i="3"/>
  <c r="R477" i="3" s="1"/>
  <c r="U476" i="3"/>
  <c r="M477" i="3" l="1"/>
  <c r="G478" i="3"/>
  <c r="O477" i="3"/>
  <c r="T477" i="3" s="1"/>
  <c r="I477" i="3"/>
  <c r="S477" i="3" s="1"/>
  <c r="U477" i="3" s="1"/>
  <c r="G484" i="2"/>
  <c r="M483" i="2"/>
  <c r="R483" i="2"/>
  <c r="U483" i="2" s="1"/>
  <c r="H484" i="2" l="1"/>
  <c r="J484" i="2" s="1"/>
  <c r="T483" i="2"/>
  <c r="H478" i="3"/>
  <c r="M484" i="2" l="1"/>
  <c r="G485" i="2"/>
  <c r="R484" i="2"/>
  <c r="O478" i="3"/>
  <c r="I478" i="3"/>
  <c r="S478" i="3" s="1"/>
  <c r="J478" i="3"/>
  <c r="O484" i="2"/>
  <c r="T484" i="2" s="1"/>
  <c r="I484" i="2"/>
  <c r="S484" i="2" s="1"/>
  <c r="M478" i="3" l="1"/>
  <c r="G479" i="3"/>
  <c r="R478" i="3"/>
  <c r="U478" i="3" s="1"/>
  <c r="H485" i="2"/>
  <c r="J485" i="2" s="1"/>
  <c r="U484" i="2"/>
  <c r="M485" i="2" l="1"/>
  <c r="G486" i="2"/>
  <c r="R485" i="2"/>
  <c r="H479" i="3"/>
  <c r="J479" i="3" s="1"/>
  <c r="O485" i="2"/>
  <c r="T485" i="2" s="1"/>
  <c r="I485" i="2"/>
  <c r="S485" i="2" s="1"/>
  <c r="T478" i="3"/>
  <c r="M479" i="3" l="1"/>
  <c r="G480" i="3"/>
  <c r="R479" i="3"/>
  <c r="O479" i="3"/>
  <c r="T479" i="3" s="1"/>
  <c r="I479" i="3"/>
  <c r="S479" i="3" s="1"/>
  <c r="H486" i="2"/>
  <c r="U485" i="2"/>
  <c r="O486" i="2" l="1"/>
  <c r="I486" i="2"/>
  <c r="S486" i="2" s="1"/>
  <c r="J486" i="2"/>
  <c r="H480" i="3"/>
  <c r="U479" i="3"/>
  <c r="M486" i="2" l="1"/>
  <c r="G487" i="2"/>
  <c r="R486" i="2"/>
  <c r="U486" i="2" s="1"/>
  <c r="O480" i="3"/>
  <c r="I480" i="3"/>
  <c r="S480" i="3" s="1"/>
  <c r="J480" i="3"/>
  <c r="T486" i="2"/>
  <c r="G481" i="3" l="1"/>
  <c r="M480" i="3"/>
  <c r="R480" i="3"/>
  <c r="U480" i="3" s="1"/>
  <c r="H487" i="2"/>
  <c r="J487" i="2" s="1"/>
  <c r="T480" i="3"/>
  <c r="G488" i="2" l="1"/>
  <c r="M487" i="2"/>
  <c r="R487" i="2"/>
  <c r="O487" i="2"/>
  <c r="T487" i="2" s="1"/>
  <c r="I487" i="2"/>
  <c r="S487" i="2" s="1"/>
  <c r="H481" i="3"/>
  <c r="J481" i="3" s="1"/>
  <c r="G482" i="3" l="1"/>
  <c r="M481" i="3"/>
  <c r="R481" i="3"/>
  <c r="O481" i="3"/>
  <c r="T481" i="3" s="1"/>
  <c r="I481" i="3"/>
  <c r="S481" i="3" s="1"/>
  <c r="U487" i="2"/>
  <c r="H488" i="2"/>
  <c r="O488" i="2" l="1"/>
  <c r="I488" i="2"/>
  <c r="S488" i="2" s="1"/>
  <c r="J488" i="2"/>
  <c r="U481" i="3"/>
  <c r="H482" i="3"/>
  <c r="O482" i="3" l="1"/>
  <c r="I482" i="3"/>
  <c r="S482" i="3" s="1"/>
  <c r="G489" i="2"/>
  <c r="M488" i="2"/>
  <c r="R488" i="2"/>
  <c r="U488" i="2" s="1"/>
  <c r="J482" i="3"/>
  <c r="T488" i="2" l="1"/>
  <c r="G483" i="3"/>
  <c r="M482" i="3"/>
  <c r="R482" i="3"/>
  <c r="U482" i="3" s="1"/>
  <c r="H489" i="2"/>
  <c r="T482" i="3"/>
  <c r="I489" i="2" l="1"/>
  <c r="S489" i="2" s="1"/>
  <c r="O489" i="2"/>
  <c r="H483" i="3"/>
  <c r="J483" i="3" s="1"/>
  <c r="J489" i="2"/>
  <c r="G484" i="3" l="1"/>
  <c r="M483" i="3"/>
  <c r="R483" i="3"/>
  <c r="G490" i="2"/>
  <c r="M489" i="2"/>
  <c r="R489" i="2"/>
  <c r="U489" i="2" s="1"/>
  <c r="O483" i="3"/>
  <c r="T483" i="3" s="1"/>
  <c r="I483" i="3"/>
  <c r="S483" i="3" s="1"/>
  <c r="T489" i="2" l="1"/>
  <c r="H490" i="2"/>
  <c r="J490" i="2" s="1"/>
  <c r="U483" i="3"/>
  <c r="H484" i="3"/>
  <c r="M490" i="2" l="1"/>
  <c r="G491" i="2"/>
  <c r="R490" i="2"/>
  <c r="O490" i="2"/>
  <c r="T490" i="2" s="1"/>
  <c r="I490" i="2"/>
  <c r="S490" i="2" s="1"/>
  <c r="O484" i="3"/>
  <c r="I484" i="3"/>
  <c r="S484" i="3" s="1"/>
  <c r="J484" i="3"/>
  <c r="M484" i="3" l="1"/>
  <c r="G485" i="3"/>
  <c r="R484" i="3"/>
  <c r="U484" i="3" s="1"/>
  <c r="T484" i="3"/>
  <c r="H491" i="2"/>
  <c r="J491" i="2" s="1"/>
  <c r="U490" i="2"/>
  <c r="M491" i="2" l="1"/>
  <c r="G492" i="2"/>
  <c r="R491" i="2"/>
  <c r="O491" i="2"/>
  <c r="T491" i="2" s="1"/>
  <c r="I491" i="2"/>
  <c r="S491" i="2" s="1"/>
  <c r="H485" i="3"/>
  <c r="J485" i="3" s="1"/>
  <c r="G486" i="3" l="1"/>
  <c r="M485" i="3"/>
  <c r="R485" i="3"/>
  <c r="H492" i="2"/>
  <c r="O485" i="3"/>
  <c r="T485" i="3" s="1"/>
  <c r="I485" i="3"/>
  <c r="S485" i="3" s="1"/>
  <c r="U491" i="2"/>
  <c r="O492" i="2" l="1"/>
  <c r="I492" i="2"/>
  <c r="S492" i="2" s="1"/>
  <c r="J492" i="2"/>
  <c r="U485" i="3"/>
  <c r="H486" i="3"/>
  <c r="J486" i="3"/>
  <c r="R486" i="3" s="1"/>
  <c r="M492" i="2" l="1"/>
  <c r="G493" i="2"/>
  <c r="R492" i="2"/>
  <c r="U492" i="2" s="1"/>
  <c r="M486" i="3"/>
  <c r="G487" i="3"/>
  <c r="O486" i="3"/>
  <c r="T486" i="3" s="1"/>
  <c r="I486" i="3"/>
  <c r="S486" i="3" s="1"/>
  <c r="U486" i="3" s="1"/>
  <c r="T492" i="2"/>
  <c r="H487" i="3" l="1"/>
  <c r="H493" i="2"/>
  <c r="J493" i="2" s="1"/>
  <c r="M493" i="2" l="1"/>
  <c r="G494" i="2"/>
  <c r="R493" i="2"/>
  <c r="O493" i="2"/>
  <c r="T493" i="2" s="1"/>
  <c r="I493" i="2"/>
  <c r="S493" i="2" s="1"/>
  <c r="O487" i="3"/>
  <c r="I487" i="3"/>
  <c r="S487" i="3" s="1"/>
  <c r="J487" i="3"/>
  <c r="G488" i="3" l="1"/>
  <c r="M487" i="3"/>
  <c r="R487" i="3"/>
  <c r="U487" i="3" s="1"/>
  <c r="H494" i="2"/>
  <c r="U493" i="2"/>
  <c r="O494" i="2" l="1"/>
  <c r="I494" i="2"/>
  <c r="S494" i="2" s="1"/>
  <c r="J494" i="2"/>
  <c r="H488" i="3"/>
  <c r="T487" i="3"/>
  <c r="O488" i="3" l="1"/>
  <c r="I488" i="3"/>
  <c r="S488" i="3" s="1"/>
  <c r="G495" i="2"/>
  <c r="M494" i="2"/>
  <c r="R494" i="2"/>
  <c r="U494" i="2" s="1"/>
  <c r="J488" i="3"/>
  <c r="T494" i="2"/>
  <c r="M488" i="3" l="1"/>
  <c r="G489" i="3"/>
  <c r="R488" i="3"/>
  <c r="U488" i="3" s="1"/>
  <c r="H495" i="2"/>
  <c r="T488" i="3"/>
  <c r="O495" i="2" l="1"/>
  <c r="I495" i="2"/>
  <c r="S495" i="2" s="1"/>
  <c r="J495" i="2"/>
  <c r="H489" i="3"/>
  <c r="J489" i="3" s="1"/>
  <c r="M489" i="3" l="1"/>
  <c r="G490" i="3"/>
  <c r="R489" i="3"/>
  <c r="M495" i="2"/>
  <c r="G496" i="2"/>
  <c r="R495" i="2"/>
  <c r="U495" i="2" s="1"/>
  <c r="O489" i="3"/>
  <c r="T489" i="3" s="1"/>
  <c r="I489" i="3"/>
  <c r="S489" i="3" s="1"/>
  <c r="T495" i="2"/>
  <c r="H496" i="2" l="1"/>
  <c r="H490" i="3"/>
  <c r="U489" i="3"/>
  <c r="O490" i="3" l="1"/>
  <c r="I490" i="3"/>
  <c r="S490" i="3" s="1"/>
  <c r="O496" i="2"/>
  <c r="I496" i="2"/>
  <c r="S496" i="2" s="1"/>
  <c r="J490" i="3"/>
  <c r="J496" i="2"/>
  <c r="G497" i="2" l="1"/>
  <c r="M496" i="2"/>
  <c r="R496" i="2"/>
  <c r="U496" i="2" s="1"/>
  <c r="M490" i="3"/>
  <c r="G491" i="3"/>
  <c r="R490" i="3"/>
  <c r="U490" i="3" s="1"/>
  <c r="T490" i="3" l="1"/>
  <c r="H491" i="3"/>
  <c r="J491" i="3" s="1"/>
  <c r="T496" i="2"/>
  <c r="H497" i="2"/>
  <c r="J497" i="2" s="1"/>
  <c r="M497" i="2" l="1"/>
  <c r="G498" i="2"/>
  <c r="R497" i="2"/>
  <c r="M491" i="3"/>
  <c r="G492" i="3"/>
  <c r="R491" i="3"/>
  <c r="U491" i="3" s="1"/>
  <c r="O497" i="2"/>
  <c r="T497" i="2" s="1"/>
  <c r="I497" i="2"/>
  <c r="S497" i="2" s="1"/>
  <c r="O491" i="3"/>
  <c r="I491" i="3"/>
  <c r="S491" i="3" s="1"/>
  <c r="H492" i="3" l="1"/>
  <c r="J492" i="3"/>
  <c r="R492" i="3" s="1"/>
  <c r="H498" i="2"/>
  <c r="T491" i="3"/>
  <c r="U497" i="2"/>
  <c r="O498" i="2" l="1"/>
  <c r="I498" i="2"/>
  <c r="S498" i="2" s="1"/>
  <c r="J498" i="2"/>
  <c r="G493" i="3"/>
  <c r="M492" i="3"/>
  <c r="O492" i="3"/>
  <c r="T492" i="3" s="1"/>
  <c r="I492" i="3"/>
  <c r="S492" i="3" s="1"/>
  <c r="U492" i="3" s="1"/>
  <c r="G499" i="2" l="1"/>
  <c r="M498" i="2"/>
  <c r="R498" i="2"/>
  <c r="U498" i="2" s="1"/>
  <c r="H493" i="3"/>
  <c r="J493" i="3" s="1"/>
  <c r="G494" i="3" l="1"/>
  <c r="M493" i="3"/>
  <c r="R493" i="3"/>
  <c r="T498" i="2"/>
  <c r="O493" i="3"/>
  <c r="T493" i="3" s="1"/>
  <c r="I493" i="3"/>
  <c r="S493" i="3" s="1"/>
  <c r="H499" i="2"/>
  <c r="U493" i="3" l="1"/>
  <c r="O499" i="2"/>
  <c r="I499" i="2"/>
  <c r="S499" i="2" s="1"/>
  <c r="J499" i="2"/>
  <c r="H494" i="3"/>
  <c r="J494" i="3" s="1"/>
  <c r="M494" i="3" l="1"/>
  <c r="G495" i="3"/>
  <c r="R494" i="3"/>
  <c r="G500" i="2"/>
  <c r="M499" i="2"/>
  <c r="R499" i="2"/>
  <c r="U499" i="2" s="1"/>
  <c r="I494" i="3"/>
  <c r="S494" i="3" s="1"/>
  <c r="O494" i="3"/>
  <c r="T494" i="3" s="1"/>
  <c r="U494" i="3" l="1"/>
  <c r="H495" i="3"/>
  <c r="J495" i="3" s="1"/>
  <c r="T499" i="2"/>
  <c r="H500" i="2"/>
  <c r="J500" i="2"/>
  <c r="M495" i="3" l="1"/>
  <c r="G496" i="3"/>
  <c r="R495" i="3"/>
  <c r="G501" i="2"/>
  <c r="M500" i="2"/>
  <c r="R500" i="2"/>
  <c r="O500" i="2"/>
  <c r="T500" i="2" s="1"/>
  <c r="I500" i="2"/>
  <c r="S500" i="2" s="1"/>
  <c r="O495" i="3"/>
  <c r="T495" i="3" s="1"/>
  <c r="I495" i="3"/>
  <c r="S495" i="3" s="1"/>
  <c r="U495" i="3" l="1"/>
  <c r="U500" i="2"/>
  <c r="H496" i="3"/>
  <c r="J496" i="3" s="1"/>
  <c r="H501" i="2"/>
  <c r="J501" i="2" s="1"/>
  <c r="G502" i="2" l="1"/>
  <c r="M501" i="2"/>
  <c r="R501" i="2"/>
  <c r="M496" i="3"/>
  <c r="G497" i="3"/>
  <c r="R496" i="3"/>
  <c r="O501" i="2"/>
  <c r="T501" i="2" s="1"/>
  <c r="I501" i="2"/>
  <c r="S501" i="2" s="1"/>
  <c r="O496" i="3"/>
  <c r="T496" i="3" s="1"/>
  <c r="I496" i="3"/>
  <c r="S496" i="3" s="1"/>
  <c r="U496" i="3" l="1"/>
  <c r="U501" i="2"/>
  <c r="H497" i="3"/>
  <c r="J497" i="3" s="1"/>
  <c r="H502" i="2"/>
  <c r="J502" i="2" s="1"/>
  <c r="M502" i="2" l="1"/>
  <c r="G503" i="2"/>
  <c r="R502" i="2"/>
  <c r="G498" i="3"/>
  <c r="M497" i="3"/>
  <c r="R497" i="3"/>
  <c r="O502" i="2"/>
  <c r="T502" i="2" s="1"/>
  <c r="I502" i="2"/>
  <c r="S502" i="2" s="1"/>
  <c r="O497" i="3"/>
  <c r="T497" i="3" s="1"/>
  <c r="I497" i="3"/>
  <c r="S497" i="3" s="1"/>
  <c r="U502" i="2" l="1"/>
  <c r="H503" i="2"/>
  <c r="U497" i="3"/>
  <c r="H498" i="3"/>
  <c r="J498" i="3" s="1"/>
  <c r="M498" i="3" l="1"/>
  <c r="G499" i="3"/>
  <c r="R498" i="3"/>
  <c r="O503" i="2"/>
  <c r="I503" i="2"/>
  <c r="S503" i="2" s="1"/>
  <c r="J503" i="2"/>
  <c r="O498" i="3"/>
  <c r="T498" i="3" s="1"/>
  <c r="I498" i="3"/>
  <c r="S498" i="3" s="1"/>
  <c r="M503" i="2" l="1"/>
  <c r="G504" i="2"/>
  <c r="R503" i="2"/>
  <c r="U503" i="2" s="1"/>
  <c r="H499" i="3"/>
  <c r="U498" i="3"/>
  <c r="O499" i="3" l="1"/>
  <c r="I499" i="3"/>
  <c r="S499" i="3" s="1"/>
  <c r="H504" i="2"/>
  <c r="J504" i="2" s="1"/>
  <c r="J499" i="3"/>
  <c r="T503" i="2"/>
  <c r="M504" i="2" l="1"/>
  <c r="G505" i="2"/>
  <c r="R504" i="2"/>
  <c r="G500" i="3"/>
  <c r="M499" i="3"/>
  <c r="R499" i="3"/>
  <c r="U499" i="3" s="1"/>
  <c r="O504" i="2"/>
  <c r="T504" i="2" s="1"/>
  <c r="I504" i="2"/>
  <c r="S504" i="2" s="1"/>
  <c r="T499" i="3"/>
  <c r="U504" i="2" l="1"/>
  <c r="H505" i="2"/>
  <c r="J505" i="2" s="1"/>
  <c r="H500" i="3"/>
  <c r="M505" i="2" l="1"/>
  <c r="G506" i="2"/>
  <c r="R505" i="2"/>
  <c r="O500" i="3"/>
  <c r="I500" i="3"/>
  <c r="S500" i="3" s="1"/>
  <c r="J500" i="3"/>
  <c r="O505" i="2"/>
  <c r="T505" i="2" s="1"/>
  <c r="I505" i="2"/>
  <c r="S505" i="2" s="1"/>
  <c r="G501" i="3" l="1"/>
  <c r="M500" i="3"/>
  <c r="R500" i="3"/>
  <c r="U500" i="3" s="1"/>
  <c r="U505" i="2"/>
  <c r="H506" i="2"/>
  <c r="J506" i="2" s="1"/>
  <c r="T500" i="3"/>
  <c r="G507" i="2" l="1"/>
  <c r="M506" i="2"/>
  <c r="R506" i="2"/>
  <c r="O506" i="2"/>
  <c r="T506" i="2" s="1"/>
  <c r="I506" i="2"/>
  <c r="S506" i="2" s="1"/>
  <c r="H501" i="3"/>
  <c r="J501" i="3" s="1"/>
  <c r="M501" i="3" l="1"/>
  <c r="G502" i="3"/>
  <c r="R501" i="3"/>
  <c r="U501" i="3" s="1"/>
  <c r="I501" i="3"/>
  <c r="S501" i="3" s="1"/>
  <c r="O501" i="3"/>
  <c r="U506" i="2"/>
  <c r="H507" i="2"/>
  <c r="J507" i="2" s="1"/>
  <c r="G508" i="2" l="1"/>
  <c r="M507" i="2"/>
  <c r="R507" i="2"/>
  <c r="O507" i="2"/>
  <c r="I507" i="2"/>
  <c r="S507" i="2" s="1"/>
  <c r="H502" i="3"/>
  <c r="J502" i="3" s="1"/>
  <c r="T501" i="3"/>
  <c r="M502" i="3" l="1"/>
  <c r="G503" i="3"/>
  <c r="R502" i="3"/>
  <c r="U502" i="3" s="1"/>
  <c r="O502" i="3"/>
  <c r="T502" i="3" s="1"/>
  <c r="I502" i="3"/>
  <c r="S502" i="3" s="1"/>
  <c r="U507" i="2"/>
  <c r="T507" i="2"/>
  <c r="H508" i="2"/>
  <c r="J508" i="2" s="1"/>
  <c r="G509" i="2" l="1"/>
  <c r="M508" i="2"/>
  <c r="R508" i="2"/>
  <c r="O508" i="2"/>
  <c r="T508" i="2" s="1"/>
  <c r="I508" i="2"/>
  <c r="S508" i="2" s="1"/>
  <c r="H503" i="3"/>
  <c r="O503" i="3" l="1"/>
  <c r="I503" i="3"/>
  <c r="S503" i="3" s="1"/>
  <c r="J503" i="3"/>
  <c r="U508" i="2"/>
  <c r="H509" i="2"/>
  <c r="J509" i="2" s="1"/>
  <c r="M509" i="2" l="1"/>
  <c r="G510" i="2"/>
  <c r="R509" i="2"/>
  <c r="U509" i="2" s="1"/>
  <c r="O509" i="2"/>
  <c r="I509" i="2"/>
  <c r="S509" i="2" s="1"/>
  <c r="G504" i="3"/>
  <c r="M503" i="3"/>
  <c r="R503" i="3"/>
  <c r="U503" i="3" s="1"/>
  <c r="T503" i="3" l="1"/>
  <c r="T509" i="2"/>
  <c r="H504" i="3"/>
  <c r="H510" i="2"/>
  <c r="O510" i="2" l="1"/>
  <c r="I510" i="2"/>
  <c r="S510" i="2" s="1"/>
  <c r="J510" i="2"/>
  <c r="O504" i="3"/>
  <c r="I504" i="3"/>
  <c r="S504" i="3" s="1"/>
  <c r="J504" i="3"/>
  <c r="M504" i="3" l="1"/>
  <c r="G505" i="3"/>
  <c r="R504" i="3"/>
  <c r="U504" i="3" s="1"/>
  <c r="G511" i="2"/>
  <c r="M510" i="2"/>
  <c r="R510" i="2"/>
  <c r="U510" i="2" s="1"/>
  <c r="T510" i="2"/>
  <c r="H511" i="2" l="1"/>
  <c r="T504" i="3"/>
  <c r="H505" i="3"/>
  <c r="J505" i="3" s="1"/>
  <c r="M505" i="3" l="1"/>
  <c r="G506" i="3"/>
  <c r="R505" i="3"/>
  <c r="O505" i="3"/>
  <c r="T505" i="3" s="1"/>
  <c r="I505" i="3"/>
  <c r="S505" i="3" s="1"/>
  <c r="O511" i="2"/>
  <c r="I511" i="2"/>
  <c r="S511" i="2" s="1"/>
  <c r="J511" i="2"/>
  <c r="G512" i="2" l="1"/>
  <c r="M511" i="2"/>
  <c r="R511" i="2"/>
  <c r="U511" i="2" s="1"/>
  <c r="H506" i="3"/>
  <c r="J506" i="3" s="1"/>
  <c r="U505" i="3"/>
  <c r="G507" i="3" l="1"/>
  <c r="M506" i="3"/>
  <c r="R506" i="3"/>
  <c r="O506" i="3"/>
  <c r="T506" i="3" s="1"/>
  <c r="I506" i="3"/>
  <c r="S506" i="3" s="1"/>
  <c r="T511" i="2"/>
  <c r="H512" i="2"/>
  <c r="J512" i="2" s="1"/>
  <c r="G513" i="2" l="1"/>
  <c r="M512" i="2"/>
  <c r="R512" i="2"/>
  <c r="U512" i="2" s="1"/>
  <c r="O512" i="2"/>
  <c r="I512" i="2"/>
  <c r="S512" i="2" s="1"/>
  <c r="U506" i="3"/>
  <c r="H507" i="3"/>
  <c r="J507" i="3" s="1"/>
  <c r="G508" i="3" l="1"/>
  <c r="M507" i="3"/>
  <c r="R507" i="3"/>
  <c r="T512" i="2"/>
  <c r="I507" i="3"/>
  <c r="S507" i="3" s="1"/>
  <c r="O507" i="3"/>
  <c r="T507" i="3" s="1"/>
  <c r="H513" i="2"/>
  <c r="J513" i="2" s="1"/>
  <c r="G514" i="2" l="1"/>
  <c r="M513" i="2"/>
  <c r="R513" i="2"/>
  <c r="O513" i="2"/>
  <c r="T513" i="2" s="1"/>
  <c r="I513" i="2"/>
  <c r="S513" i="2" s="1"/>
  <c r="U507" i="3"/>
  <c r="H508" i="3"/>
  <c r="J508" i="3" s="1"/>
  <c r="G509" i="3" l="1"/>
  <c r="M508" i="3"/>
  <c r="R508" i="3"/>
  <c r="O508" i="3"/>
  <c r="T508" i="3" s="1"/>
  <c r="I508" i="3"/>
  <c r="S508" i="3" s="1"/>
  <c r="U513" i="2"/>
  <c r="H514" i="2"/>
  <c r="J514" i="2" s="1"/>
  <c r="G515" i="2" l="1"/>
  <c r="M514" i="2"/>
  <c r="R514" i="2"/>
  <c r="O514" i="2"/>
  <c r="I514" i="2"/>
  <c r="S514" i="2" s="1"/>
  <c r="U508" i="3"/>
  <c r="H509" i="3"/>
  <c r="J509" i="3" s="1"/>
  <c r="M509" i="3" l="1"/>
  <c r="G510" i="3"/>
  <c r="R509" i="3"/>
  <c r="U514" i="2"/>
  <c r="O509" i="3"/>
  <c r="T509" i="3" s="1"/>
  <c r="I509" i="3"/>
  <c r="S509" i="3" s="1"/>
  <c r="T514" i="2"/>
  <c r="H515" i="2"/>
  <c r="J515" i="2" s="1"/>
  <c r="G516" i="2" l="1"/>
  <c r="M515" i="2"/>
  <c r="R515" i="2"/>
  <c r="U509" i="3"/>
  <c r="H510" i="3"/>
  <c r="J510" i="3" s="1"/>
  <c r="O515" i="2"/>
  <c r="T515" i="2" s="1"/>
  <c r="I515" i="2"/>
  <c r="S515" i="2" s="1"/>
  <c r="M510" i="3" l="1"/>
  <c r="G511" i="3"/>
  <c r="R510" i="3"/>
  <c r="U515" i="2"/>
  <c r="O510" i="3"/>
  <c r="T510" i="3" s="1"/>
  <c r="I510" i="3"/>
  <c r="S510" i="3" s="1"/>
  <c r="H516" i="2"/>
  <c r="U510" i="3" l="1"/>
  <c r="H511" i="3"/>
  <c r="J511" i="3" s="1"/>
  <c r="O516" i="2"/>
  <c r="I516" i="2"/>
  <c r="S516" i="2" s="1"/>
  <c r="J516" i="2"/>
  <c r="G512" i="3" l="1"/>
  <c r="M511" i="3"/>
  <c r="R511" i="3"/>
  <c r="M516" i="2"/>
  <c r="G517" i="2"/>
  <c r="R516" i="2"/>
  <c r="U516" i="2" s="1"/>
  <c r="O511" i="3"/>
  <c r="T511" i="3" s="1"/>
  <c r="I511" i="3"/>
  <c r="S511" i="3" s="1"/>
  <c r="T516" i="2" l="1"/>
  <c r="H517" i="2"/>
  <c r="U511" i="3"/>
  <c r="H512" i="3"/>
  <c r="O512" i="3" l="1"/>
  <c r="I512" i="3"/>
  <c r="S512" i="3" s="1"/>
  <c r="O517" i="2"/>
  <c r="I517" i="2"/>
  <c r="S517" i="2" s="1"/>
  <c r="J517" i="2"/>
  <c r="J512" i="3"/>
  <c r="G513" i="3" l="1"/>
  <c r="M512" i="3"/>
  <c r="R512" i="3"/>
  <c r="U512" i="3" s="1"/>
  <c r="G518" i="2"/>
  <c r="M517" i="2"/>
  <c r="R517" i="2"/>
  <c r="U517" i="2" s="1"/>
  <c r="T512" i="3"/>
  <c r="H518" i="2" l="1"/>
  <c r="T517" i="2"/>
  <c r="H513" i="3"/>
  <c r="J513" i="3" s="1"/>
  <c r="G514" i="3" l="1"/>
  <c r="M513" i="3"/>
  <c r="R513" i="3"/>
  <c r="U513" i="3" s="1"/>
  <c r="I513" i="3"/>
  <c r="S513" i="3" s="1"/>
  <c r="O513" i="3"/>
  <c r="T513" i="3" s="1"/>
  <c r="O518" i="2"/>
  <c r="I518" i="2"/>
  <c r="S518" i="2" s="1"/>
  <c r="J518" i="2"/>
  <c r="G519" i="2" l="1"/>
  <c r="M518" i="2"/>
  <c r="R518" i="2"/>
  <c r="U518" i="2" s="1"/>
  <c r="H514" i="3"/>
  <c r="J514" i="3" s="1"/>
  <c r="M514" i="3" l="1"/>
  <c r="G515" i="3"/>
  <c r="R514" i="3"/>
  <c r="U514" i="3" s="1"/>
  <c r="O514" i="3"/>
  <c r="I514" i="3"/>
  <c r="S514" i="3" s="1"/>
  <c r="H519" i="2"/>
  <c r="J519" i="2" s="1"/>
  <c r="T518" i="2"/>
  <c r="G520" i="2" l="1"/>
  <c r="M519" i="2"/>
  <c r="R519" i="2"/>
  <c r="O519" i="2"/>
  <c r="T519" i="2" s="1"/>
  <c r="I519" i="2"/>
  <c r="S519" i="2" s="1"/>
  <c r="H515" i="3"/>
  <c r="T514" i="3"/>
  <c r="O515" i="3" l="1"/>
  <c r="I515" i="3"/>
  <c r="S515" i="3" s="1"/>
  <c r="J515" i="3"/>
  <c r="U519" i="2"/>
  <c r="H520" i="2"/>
  <c r="J520" i="2" s="1"/>
  <c r="G521" i="2" l="1"/>
  <c r="M520" i="2"/>
  <c r="R520" i="2"/>
  <c r="M515" i="3"/>
  <c r="G516" i="3"/>
  <c r="R515" i="3"/>
  <c r="U515" i="3" s="1"/>
  <c r="O520" i="2"/>
  <c r="T520" i="2" s="1"/>
  <c r="I520" i="2"/>
  <c r="S520" i="2" s="1"/>
  <c r="T515" i="3" l="1"/>
  <c r="U520" i="2"/>
  <c r="H516" i="3"/>
  <c r="J516" i="3" s="1"/>
  <c r="H521" i="2"/>
  <c r="J521" i="2" s="1"/>
  <c r="M521" i="2" l="1"/>
  <c r="G522" i="2"/>
  <c r="R521" i="2"/>
  <c r="G517" i="3"/>
  <c r="M516" i="3"/>
  <c r="R516" i="3"/>
  <c r="O521" i="2"/>
  <c r="T521" i="2" s="1"/>
  <c r="I521" i="2"/>
  <c r="S521" i="2" s="1"/>
  <c r="O516" i="3"/>
  <c r="T516" i="3" s="1"/>
  <c r="I516" i="3"/>
  <c r="S516" i="3" s="1"/>
  <c r="U521" i="2" l="1"/>
  <c r="H517" i="3"/>
  <c r="H522" i="2"/>
  <c r="U516" i="3"/>
  <c r="O522" i="2" l="1"/>
  <c r="I522" i="2"/>
  <c r="S522" i="2" s="1"/>
  <c r="O517" i="3"/>
  <c r="I517" i="3"/>
  <c r="S517" i="3" s="1"/>
  <c r="J522" i="2"/>
  <c r="J517" i="3"/>
  <c r="G523" i="2" l="1"/>
  <c r="M522" i="2"/>
  <c r="R522" i="2"/>
  <c r="U522" i="2" s="1"/>
  <c r="M517" i="3"/>
  <c r="G518" i="3"/>
  <c r="R517" i="3"/>
  <c r="U517" i="3" s="1"/>
  <c r="T522" i="2"/>
  <c r="H518" i="3" l="1"/>
  <c r="T517" i="3"/>
  <c r="H523" i="2"/>
  <c r="O523" i="2" l="1"/>
  <c r="I523" i="2"/>
  <c r="S523" i="2" s="1"/>
  <c r="J523" i="2"/>
  <c r="O518" i="3"/>
  <c r="I518" i="3"/>
  <c r="S518" i="3" s="1"/>
  <c r="J518" i="3"/>
  <c r="G524" i="2" l="1"/>
  <c r="M523" i="2"/>
  <c r="R523" i="2"/>
  <c r="U523" i="2" s="1"/>
  <c r="G519" i="3"/>
  <c r="M518" i="3"/>
  <c r="R518" i="3"/>
  <c r="U518" i="3" s="1"/>
  <c r="T518" i="3"/>
  <c r="T523" i="2"/>
  <c r="H519" i="3" l="1"/>
  <c r="J519" i="3" s="1"/>
  <c r="H524" i="2"/>
  <c r="J524" i="2" s="1"/>
  <c r="G525" i="2" l="1"/>
  <c r="M524" i="2"/>
  <c r="R524" i="2"/>
  <c r="M519" i="3"/>
  <c r="G520" i="3"/>
  <c r="R519" i="3"/>
  <c r="U519" i="3" s="1"/>
  <c r="O524" i="2"/>
  <c r="T524" i="2" s="1"/>
  <c r="I524" i="2"/>
  <c r="S524" i="2" s="1"/>
  <c r="I519" i="3"/>
  <c r="S519" i="3" s="1"/>
  <c r="O519" i="3"/>
  <c r="T519" i="3" l="1"/>
  <c r="U524" i="2"/>
  <c r="H520" i="3"/>
  <c r="J520" i="3" s="1"/>
  <c r="H525" i="2"/>
  <c r="J525" i="2" s="1"/>
  <c r="G526" i="2" l="1"/>
  <c r="M525" i="2"/>
  <c r="R525" i="2"/>
  <c r="M520" i="3"/>
  <c r="G521" i="3"/>
  <c r="R520" i="3"/>
  <c r="U520" i="3" s="1"/>
  <c r="O525" i="2"/>
  <c r="T525" i="2" s="1"/>
  <c r="I525" i="2"/>
  <c r="S525" i="2" s="1"/>
  <c r="O520" i="3"/>
  <c r="I520" i="3"/>
  <c r="S520" i="3" s="1"/>
  <c r="T520" i="3" l="1"/>
  <c r="U525" i="2"/>
  <c r="H521" i="3"/>
  <c r="J521" i="3" s="1"/>
  <c r="H526" i="2"/>
  <c r="J526" i="2" s="1"/>
  <c r="M526" i="2" l="1"/>
  <c r="G527" i="2"/>
  <c r="R526" i="2"/>
  <c r="M521" i="3"/>
  <c r="G522" i="3"/>
  <c r="R521" i="3"/>
  <c r="U521" i="3" s="1"/>
  <c r="O526" i="2"/>
  <c r="T526" i="2" s="1"/>
  <c r="I526" i="2"/>
  <c r="S526" i="2" s="1"/>
  <c r="O521" i="3"/>
  <c r="T521" i="3" s="1"/>
  <c r="I521" i="3"/>
  <c r="S521" i="3" s="1"/>
  <c r="H522" i="3" l="1"/>
  <c r="H527" i="2"/>
  <c r="J527" i="2" s="1"/>
  <c r="U526" i="2"/>
  <c r="G528" i="2" l="1"/>
  <c r="M527" i="2"/>
  <c r="R527" i="2"/>
  <c r="U527" i="2" s="1"/>
  <c r="O527" i="2"/>
  <c r="I527" i="2"/>
  <c r="S527" i="2" s="1"/>
  <c r="O522" i="3"/>
  <c r="I522" i="3"/>
  <c r="S522" i="3" s="1"/>
  <c r="J522" i="3"/>
  <c r="G523" i="3" l="1"/>
  <c r="M522" i="3"/>
  <c r="R522" i="3"/>
  <c r="U522" i="3" s="1"/>
  <c r="T527" i="2"/>
  <c r="H528" i="2"/>
  <c r="H523" i="3" l="1"/>
  <c r="J523" i="3"/>
  <c r="R523" i="3" s="1"/>
  <c r="O528" i="2"/>
  <c r="I528" i="2"/>
  <c r="S528" i="2" s="1"/>
  <c r="J528" i="2"/>
  <c r="T522" i="3"/>
  <c r="M528" i="2" l="1"/>
  <c r="G529" i="2"/>
  <c r="R528" i="2"/>
  <c r="U528" i="2" s="1"/>
  <c r="G524" i="3"/>
  <c r="M523" i="3"/>
  <c r="O523" i="3"/>
  <c r="T523" i="3" s="1"/>
  <c r="I523" i="3"/>
  <c r="S523" i="3" s="1"/>
  <c r="U523" i="3" s="1"/>
  <c r="T528" i="2" l="1"/>
  <c r="H524" i="3"/>
  <c r="J524" i="3" s="1"/>
  <c r="H529" i="2"/>
  <c r="G525" i="3" l="1"/>
  <c r="M524" i="3"/>
  <c r="R524" i="3"/>
  <c r="O529" i="2"/>
  <c r="I529" i="2"/>
  <c r="S529" i="2" s="1"/>
  <c r="J529" i="2"/>
  <c r="O524" i="3"/>
  <c r="T524" i="3" s="1"/>
  <c r="I524" i="3"/>
  <c r="S524" i="3" s="1"/>
  <c r="G530" i="2" l="1"/>
  <c r="M529" i="2"/>
  <c r="R529" i="2"/>
  <c r="U529" i="2" s="1"/>
  <c r="T529" i="2"/>
  <c r="U524" i="3"/>
  <c r="H525" i="3"/>
  <c r="J525" i="3" s="1"/>
  <c r="M525" i="3" l="1"/>
  <c r="G526" i="3"/>
  <c r="R525" i="3"/>
  <c r="O525" i="3"/>
  <c r="T525" i="3" s="1"/>
  <c r="I525" i="3"/>
  <c r="S525" i="3" s="1"/>
  <c r="H530" i="2"/>
  <c r="O530" i="2" l="1"/>
  <c r="I530" i="2"/>
  <c r="S530" i="2" s="1"/>
  <c r="J530" i="2"/>
  <c r="H526" i="3"/>
  <c r="U525" i="3"/>
  <c r="O526" i="3" l="1"/>
  <c r="I526" i="3"/>
  <c r="S526" i="3" s="1"/>
  <c r="G531" i="2"/>
  <c r="M530" i="2"/>
  <c r="R530" i="2"/>
  <c r="U530" i="2" s="1"/>
  <c r="J526" i="3"/>
  <c r="T530" i="2" l="1"/>
  <c r="H531" i="2"/>
  <c r="J531" i="2" s="1"/>
  <c r="G527" i="3"/>
  <c r="M526" i="3"/>
  <c r="R526" i="3"/>
  <c r="U526" i="3" s="1"/>
  <c r="G532" i="2" l="1"/>
  <c r="M531" i="2"/>
  <c r="R531" i="2"/>
  <c r="T526" i="3"/>
  <c r="H527" i="3"/>
  <c r="J527" i="3" s="1"/>
  <c r="O531" i="2"/>
  <c r="T531" i="2" s="1"/>
  <c r="I531" i="2"/>
  <c r="S531" i="2" s="1"/>
  <c r="M527" i="3" l="1"/>
  <c r="G528" i="3"/>
  <c r="R527" i="3"/>
  <c r="O527" i="3"/>
  <c r="T527" i="3" s="1"/>
  <c r="I527" i="3"/>
  <c r="S527" i="3" s="1"/>
  <c r="U531" i="2"/>
  <c r="H532" i="2"/>
  <c r="H528" i="3" l="1"/>
  <c r="J528" i="3" s="1"/>
  <c r="O532" i="2"/>
  <c r="I532" i="2"/>
  <c r="S532" i="2" s="1"/>
  <c r="J532" i="2"/>
  <c r="U527" i="3"/>
  <c r="M528" i="3" l="1"/>
  <c r="G529" i="3"/>
  <c r="R528" i="3"/>
  <c r="G533" i="2"/>
  <c r="M532" i="2"/>
  <c r="R532" i="2"/>
  <c r="U532" i="2" s="1"/>
  <c r="T532" i="2"/>
  <c r="O528" i="3"/>
  <c r="T528" i="3" s="1"/>
  <c r="I528" i="3"/>
  <c r="S528" i="3" s="1"/>
  <c r="H533" i="2" l="1"/>
  <c r="H529" i="3"/>
  <c r="U528" i="3"/>
  <c r="O529" i="3" l="1"/>
  <c r="I529" i="3"/>
  <c r="S529" i="3" s="1"/>
  <c r="O533" i="2"/>
  <c r="I533" i="2"/>
  <c r="S533" i="2" s="1"/>
  <c r="J529" i="3"/>
  <c r="J533" i="2"/>
  <c r="G530" i="3" l="1"/>
  <c r="M529" i="3"/>
  <c r="R529" i="3"/>
  <c r="U529" i="3" s="1"/>
  <c r="M533" i="2"/>
  <c r="G534" i="2"/>
  <c r="R533" i="2"/>
  <c r="U533" i="2" s="1"/>
  <c r="T529" i="3"/>
  <c r="H534" i="2" l="1"/>
  <c r="T533" i="2"/>
  <c r="H530" i="3"/>
  <c r="I530" i="3" l="1"/>
  <c r="S530" i="3" s="1"/>
  <c r="O530" i="3"/>
  <c r="J530" i="3"/>
  <c r="O534" i="2"/>
  <c r="I534" i="2"/>
  <c r="S534" i="2" s="1"/>
  <c r="J534" i="2"/>
  <c r="G531" i="3" l="1"/>
  <c r="M530" i="3"/>
  <c r="R530" i="3"/>
  <c r="U530" i="3" s="1"/>
  <c r="G535" i="2"/>
  <c r="M534" i="2"/>
  <c r="R534" i="2"/>
  <c r="U534" i="2" s="1"/>
  <c r="T530" i="3"/>
  <c r="T534" i="2" l="1"/>
  <c r="H535" i="2"/>
  <c r="J535" i="2" s="1"/>
  <c r="H531" i="3"/>
  <c r="J531" i="3" s="1"/>
  <c r="G532" i="3" l="1"/>
  <c r="M531" i="3"/>
  <c r="R531" i="3"/>
  <c r="G536" i="2"/>
  <c r="M535" i="2"/>
  <c r="R535" i="2"/>
  <c r="O531" i="3"/>
  <c r="T531" i="3" s="1"/>
  <c r="I531" i="3"/>
  <c r="S531" i="3" s="1"/>
  <c r="O535" i="2"/>
  <c r="T535" i="2" s="1"/>
  <c r="I535" i="2"/>
  <c r="S535" i="2" s="1"/>
  <c r="U535" i="2" l="1"/>
  <c r="H536" i="2"/>
  <c r="J536" i="2" s="1"/>
  <c r="U531" i="3"/>
  <c r="H532" i="3"/>
  <c r="J532" i="3" s="1"/>
  <c r="G533" i="3" l="1"/>
  <c r="M532" i="3"/>
  <c r="R532" i="3"/>
  <c r="G537" i="2"/>
  <c r="M536" i="2"/>
  <c r="R536" i="2"/>
  <c r="O532" i="3"/>
  <c r="T532" i="3" s="1"/>
  <c r="I532" i="3"/>
  <c r="S532" i="3" s="1"/>
  <c r="O536" i="2"/>
  <c r="T536" i="2" s="1"/>
  <c r="I536" i="2"/>
  <c r="S536" i="2" s="1"/>
  <c r="U536" i="2" l="1"/>
  <c r="H537" i="2"/>
  <c r="U532" i="3"/>
  <c r="H533" i="3"/>
  <c r="J533" i="3" s="1"/>
  <c r="M533" i="3" l="1"/>
  <c r="G534" i="3"/>
  <c r="R533" i="3"/>
  <c r="O533" i="3"/>
  <c r="I533" i="3"/>
  <c r="S533" i="3" s="1"/>
  <c r="O537" i="2"/>
  <c r="I537" i="2"/>
  <c r="S537" i="2" s="1"/>
  <c r="J537" i="2"/>
  <c r="G538" i="2" l="1"/>
  <c r="M537" i="2"/>
  <c r="R537" i="2"/>
  <c r="U537" i="2" s="1"/>
  <c r="T537" i="2"/>
  <c r="U533" i="3"/>
  <c r="H534" i="3"/>
  <c r="J534" i="3" s="1"/>
  <c r="T533" i="3"/>
  <c r="G535" i="3" l="1"/>
  <c r="M534" i="3"/>
  <c r="R534" i="3"/>
  <c r="O534" i="3"/>
  <c r="I534" i="3"/>
  <c r="S534" i="3" s="1"/>
  <c r="H538" i="2"/>
  <c r="U534" i="3" l="1"/>
  <c r="O538" i="2"/>
  <c r="I538" i="2"/>
  <c r="S538" i="2" s="1"/>
  <c r="J538" i="2"/>
  <c r="T534" i="3"/>
  <c r="H535" i="3"/>
  <c r="O535" i="3" l="1"/>
  <c r="I535" i="3"/>
  <c r="S535" i="3" s="1"/>
  <c r="J535" i="3"/>
  <c r="G539" i="2"/>
  <c r="M538" i="2"/>
  <c r="R538" i="2"/>
  <c r="U538" i="2" s="1"/>
  <c r="H539" i="2" l="1"/>
  <c r="G536" i="3"/>
  <c r="M535" i="3"/>
  <c r="R535" i="3"/>
  <c r="U535" i="3" s="1"/>
  <c r="T538" i="2"/>
  <c r="T535" i="3"/>
  <c r="O539" i="2" l="1"/>
  <c r="I539" i="2"/>
  <c r="S539" i="2" s="1"/>
  <c r="H536" i="3"/>
  <c r="J539" i="2"/>
  <c r="G540" i="2" l="1"/>
  <c r="M539" i="2"/>
  <c r="R539" i="2"/>
  <c r="U539" i="2" s="1"/>
  <c r="I536" i="3"/>
  <c r="S536" i="3" s="1"/>
  <c r="O536" i="3"/>
  <c r="J536" i="3"/>
  <c r="T539" i="2" l="1"/>
  <c r="G537" i="3"/>
  <c r="M536" i="3"/>
  <c r="R536" i="3"/>
  <c r="U536" i="3" s="1"/>
  <c r="H540" i="2"/>
  <c r="J540" i="2" s="1"/>
  <c r="M540" i="2" l="1"/>
  <c r="G541" i="2"/>
  <c r="R540" i="2"/>
  <c r="T536" i="3"/>
  <c r="H537" i="3"/>
  <c r="J537" i="3" s="1"/>
  <c r="O540" i="2"/>
  <c r="T540" i="2" s="1"/>
  <c r="I540" i="2"/>
  <c r="S540" i="2" s="1"/>
  <c r="M537" i="3" l="1"/>
  <c r="G538" i="3"/>
  <c r="R537" i="3"/>
  <c r="I537" i="3"/>
  <c r="S537" i="3" s="1"/>
  <c r="O537" i="3"/>
  <c r="T537" i="3" s="1"/>
  <c r="H541" i="2"/>
  <c r="J541" i="2" s="1"/>
  <c r="U540" i="2"/>
  <c r="G542" i="2" l="1"/>
  <c r="M541" i="2"/>
  <c r="R541" i="2"/>
  <c r="H538" i="3"/>
  <c r="J538" i="3" s="1"/>
  <c r="O541" i="2"/>
  <c r="T541" i="2" s="1"/>
  <c r="I541" i="2"/>
  <c r="S541" i="2" s="1"/>
  <c r="U537" i="3"/>
  <c r="G539" i="3" l="1"/>
  <c r="M538" i="3"/>
  <c r="R538" i="3"/>
  <c r="U541" i="2"/>
  <c r="O538" i="3"/>
  <c r="T538" i="3" s="1"/>
  <c r="I538" i="3"/>
  <c r="S538" i="3" s="1"/>
  <c r="H542" i="2"/>
  <c r="O542" i="2" l="1"/>
  <c r="I542" i="2"/>
  <c r="S542" i="2" s="1"/>
  <c r="U538" i="3"/>
  <c r="J542" i="2"/>
  <c r="H539" i="3"/>
  <c r="J539" i="3" s="1"/>
  <c r="G540" i="3" l="1"/>
  <c r="M539" i="3"/>
  <c r="R539" i="3"/>
  <c r="O539" i="3"/>
  <c r="I539" i="3"/>
  <c r="S539" i="3" s="1"/>
  <c r="G543" i="2"/>
  <c r="M542" i="2"/>
  <c r="R542" i="2"/>
  <c r="U542" i="2" s="1"/>
  <c r="T542" i="2"/>
  <c r="U539" i="3" l="1"/>
  <c r="H543" i="2"/>
  <c r="T539" i="3"/>
  <c r="H540" i="3"/>
  <c r="O540" i="3" l="1"/>
  <c r="I540" i="3"/>
  <c r="S540" i="3" s="1"/>
  <c r="J540" i="3"/>
  <c r="O543" i="2"/>
  <c r="I543" i="2"/>
  <c r="S543" i="2" s="1"/>
  <c r="J543" i="2"/>
  <c r="G544" i="2" l="1"/>
  <c r="M543" i="2"/>
  <c r="R543" i="2"/>
  <c r="U543" i="2" s="1"/>
  <c r="M540" i="3"/>
  <c r="G541" i="3"/>
  <c r="R540" i="3"/>
  <c r="U540" i="3" s="1"/>
  <c r="H541" i="3" l="1"/>
  <c r="T543" i="2"/>
  <c r="T540" i="3"/>
  <c r="H544" i="2"/>
  <c r="O544" i="2" l="1"/>
  <c r="I544" i="2"/>
  <c r="S544" i="2" s="1"/>
  <c r="O541" i="3"/>
  <c r="I541" i="3"/>
  <c r="S541" i="3" s="1"/>
  <c r="J544" i="2"/>
  <c r="J541" i="3"/>
  <c r="M541" i="3" l="1"/>
  <c r="G542" i="3"/>
  <c r="R541" i="3"/>
  <c r="U541" i="3" s="1"/>
  <c r="G545" i="2"/>
  <c r="M544" i="2"/>
  <c r="R544" i="2"/>
  <c r="U544" i="2" s="1"/>
  <c r="T544" i="2"/>
  <c r="H542" i="3" l="1"/>
  <c r="T541" i="3"/>
  <c r="H545" i="2"/>
  <c r="O542" i="3" l="1"/>
  <c r="I542" i="3"/>
  <c r="S542" i="3" s="1"/>
  <c r="O545" i="2"/>
  <c r="I545" i="2"/>
  <c r="S545" i="2" s="1"/>
  <c r="J545" i="2"/>
  <c r="J542" i="3"/>
  <c r="M545" i="2" l="1"/>
  <c r="G546" i="2"/>
  <c r="R545" i="2"/>
  <c r="U545" i="2" s="1"/>
  <c r="M542" i="3"/>
  <c r="G543" i="3"/>
  <c r="R542" i="3"/>
  <c r="U542" i="3" s="1"/>
  <c r="H546" i="2" l="1"/>
  <c r="T542" i="3"/>
  <c r="H543" i="3"/>
  <c r="T545" i="2"/>
  <c r="O543" i="3" l="1"/>
  <c r="I543" i="3"/>
  <c r="S543" i="3" s="1"/>
  <c r="O546" i="2"/>
  <c r="I546" i="2"/>
  <c r="S546" i="2" s="1"/>
  <c r="J543" i="3"/>
  <c r="J546" i="2"/>
  <c r="M543" i="3" l="1"/>
  <c r="G544" i="3"/>
  <c r="R543" i="3"/>
  <c r="U543" i="3" s="1"/>
  <c r="G547" i="2"/>
  <c r="M546" i="2"/>
  <c r="R546" i="2"/>
  <c r="U546" i="2" s="1"/>
  <c r="T543" i="3"/>
  <c r="H547" i="2" l="1"/>
  <c r="H544" i="3"/>
  <c r="J544" i="3" s="1"/>
  <c r="T546" i="2"/>
  <c r="M544" i="3" l="1"/>
  <c r="G545" i="3"/>
  <c r="R544" i="3"/>
  <c r="O547" i="2"/>
  <c r="I547" i="2"/>
  <c r="S547" i="2" s="1"/>
  <c r="O544" i="3"/>
  <c r="T544" i="3" s="1"/>
  <c r="I544" i="3"/>
  <c r="S544" i="3" s="1"/>
  <c r="J547" i="2"/>
  <c r="G548" i="2" l="1"/>
  <c r="M547" i="2"/>
  <c r="R547" i="2"/>
  <c r="U547" i="2" s="1"/>
  <c r="H545" i="3"/>
  <c r="U544" i="3"/>
  <c r="O545" i="3" l="1"/>
  <c r="I545" i="3"/>
  <c r="S545" i="3" s="1"/>
  <c r="J545" i="3"/>
  <c r="T547" i="2"/>
  <c r="H548" i="2"/>
  <c r="J548" i="2" s="1"/>
  <c r="G549" i="2" l="1"/>
  <c r="M548" i="2"/>
  <c r="R548" i="2"/>
  <c r="O548" i="2"/>
  <c r="T548" i="2" s="1"/>
  <c r="I548" i="2"/>
  <c r="S548" i="2" s="1"/>
  <c r="M545" i="3"/>
  <c r="G546" i="3"/>
  <c r="R545" i="3"/>
  <c r="U545" i="3" s="1"/>
  <c r="T545" i="3" l="1"/>
  <c r="H546" i="3"/>
  <c r="U548" i="2"/>
  <c r="H549" i="2"/>
  <c r="J549" i="2" s="1"/>
  <c r="G550" i="2" l="1"/>
  <c r="M549" i="2"/>
  <c r="R549" i="2"/>
  <c r="O549" i="2"/>
  <c r="T549" i="2" s="1"/>
  <c r="I549" i="2"/>
  <c r="S549" i="2" s="1"/>
  <c r="O546" i="3"/>
  <c r="I546" i="3"/>
  <c r="S546" i="3" s="1"/>
  <c r="J546" i="3"/>
  <c r="G547" i="3" l="1"/>
  <c r="M546" i="3"/>
  <c r="R546" i="3"/>
  <c r="U546" i="3" s="1"/>
  <c r="T546" i="3"/>
  <c r="U549" i="2"/>
  <c r="H550" i="2"/>
  <c r="O550" i="2" l="1"/>
  <c r="I550" i="2"/>
  <c r="S550" i="2" s="1"/>
  <c r="J550" i="2"/>
  <c r="H547" i="3"/>
  <c r="M550" i="2" l="1"/>
  <c r="G551" i="2"/>
  <c r="R550" i="2"/>
  <c r="U550" i="2" s="1"/>
  <c r="O547" i="3"/>
  <c r="I547" i="3"/>
  <c r="S547" i="3" s="1"/>
  <c r="J547" i="3"/>
  <c r="T550" i="2"/>
  <c r="G548" i="3" l="1"/>
  <c r="M547" i="3"/>
  <c r="R547" i="3"/>
  <c r="U547" i="3" s="1"/>
  <c r="T547" i="3"/>
  <c r="H551" i="2"/>
  <c r="O551" i="2" l="1"/>
  <c r="I551" i="2"/>
  <c r="S551" i="2" s="1"/>
  <c r="J551" i="2"/>
  <c r="H548" i="3"/>
  <c r="J548" i="3" s="1"/>
  <c r="G549" i="3" l="1"/>
  <c r="M548" i="3"/>
  <c r="R548" i="3"/>
  <c r="G552" i="2"/>
  <c r="M551" i="2"/>
  <c r="R551" i="2"/>
  <c r="U551" i="2" s="1"/>
  <c r="O548" i="3"/>
  <c r="T548" i="3" s="1"/>
  <c r="I548" i="3"/>
  <c r="S548" i="3" s="1"/>
  <c r="H552" i="2" l="1"/>
  <c r="T551" i="2"/>
  <c r="U548" i="3"/>
  <c r="H549" i="3"/>
  <c r="J549" i="3" s="1"/>
  <c r="G550" i="3" l="1"/>
  <c r="M549" i="3"/>
  <c r="R549" i="3"/>
  <c r="O549" i="3"/>
  <c r="T549" i="3" s="1"/>
  <c r="I549" i="3"/>
  <c r="S549" i="3" s="1"/>
  <c r="O552" i="2"/>
  <c r="I552" i="2"/>
  <c r="S552" i="2" s="1"/>
  <c r="J552" i="2"/>
  <c r="M552" i="2" l="1"/>
  <c r="G553" i="2"/>
  <c r="R552" i="2"/>
  <c r="U552" i="2" s="1"/>
  <c r="U549" i="3"/>
  <c r="H550" i="3"/>
  <c r="J550" i="3" s="1"/>
  <c r="G551" i="3" l="1"/>
  <c r="M550" i="3"/>
  <c r="R550" i="3"/>
  <c r="H553" i="2"/>
  <c r="O550" i="3"/>
  <c r="T550" i="3" s="1"/>
  <c r="I550" i="3"/>
  <c r="S550" i="3" s="1"/>
  <c r="T552" i="2"/>
  <c r="O553" i="2" l="1"/>
  <c r="I553" i="2"/>
  <c r="S553" i="2" s="1"/>
  <c r="J553" i="2"/>
  <c r="U550" i="3"/>
  <c r="H551" i="3"/>
  <c r="O551" i="3" l="1"/>
  <c r="I551" i="3"/>
  <c r="S551" i="3" s="1"/>
  <c r="J551" i="3"/>
  <c r="G554" i="2"/>
  <c r="M553" i="2"/>
  <c r="R553" i="2"/>
  <c r="U553" i="2" s="1"/>
  <c r="T553" i="2" l="1"/>
  <c r="M551" i="3"/>
  <c r="G552" i="3"/>
  <c r="R551" i="3"/>
  <c r="U551" i="3" s="1"/>
  <c r="H554" i="2"/>
  <c r="O554" i="2" l="1"/>
  <c r="I554" i="2"/>
  <c r="S554" i="2" s="1"/>
  <c r="T551" i="3"/>
  <c r="J554" i="2"/>
  <c r="H552" i="3"/>
  <c r="G555" i="2" l="1"/>
  <c r="M554" i="2"/>
  <c r="R554" i="2"/>
  <c r="U554" i="2" s="1"/>
  <c r="O552" i="3"/>
  <c r="I552" i="3"/>
  <c r="S552" i="3" s="1"/>
  <c r="J552" i="3"/>
  <c r="T554" i="2"/>
  <c r="M552" i="3" l="1"/>
  <c r="G553" i="3"/>
  <c r="R552" i="3"/>
  <c r="U552" i="3" s="1"/>
  <c r="H555" i="2"/>
  <c r="J555" i="2" s="1"/>
  <c r="G556" i="2" l="1"/>
  <c r="M555" i="2"/>
  <c r="R555" i="2"/>
  <c r="H553" i="3"/>
  <c r="O555" i="2"/>
  <c r="T555" i="2" s="1"/>
  <c r="I555" i="2"/>
  <c r="S555" i="2" s="1"/>
  <c r="T552" i="3"/>
  <c r="O553" i="3" l="1"/>
  <c r="I553" i="3"/>
  <c r="S553" i="3" s="1"/>
  <c r="U555" i="2"/>
  <c r="J553" i="3"/>
  <c r="H556" i="2"/>
  <c r="J556" i="2" s="1"/>
  <c r="G557" i="2" l="1"/>
  <c r="M556" i="2"/>
  <c r="R556" i="2"/>
  <c r="M553" i="3"/>
  <c r="G554" i="3"/>
  <c r="R553" i="3"/>
  <c r="U553" i="3" s="1"/>
  <c r="O556" i="2"/>
  <c r="T556" i="2" s="1"/>
  <c r="I556" i="2"/>
  <c r="S556" i="2" s="1"/>
  <c r="T553" i="3"/>
  <c r="H554" i="3" l="1"/>
  <c r="J554" i="3" s="1"/>
  <c r="U556" i="2"/>
  <c r="H557" i="2"/>
  <c r="M554" i="3" l="1"/>
  <c r="G555" i="3"/>
  <c r="R554" i="3"/>
  <c r="O557" i="2"/>
  <c r="I557" i="2"/>
  <c r="S557" i="2" s="1"/>
  <c r="J557" i="2"/>
  <c r="O554" i="3"/>
  <c r="T554" i="3" s="1"/>
  <c r="I554" i="3"/>
  <c r="S554" i="3" s="1"/>
  <c r="M557" i="2" l="1"/>
  <c r="G558" i="2"/>
  <c r="R557" i="2"/>
  <c r="U557" i="2" s="1"/>
  <c r="H555" i="3"/>
  <c r="J555" i="3" s="1"/>
  <c r="U554" i="3"/>
  <c r="G556" i="3" l="1"/>
  <c r="M555" i="3"/>
  <c r="R555" i="3"/>
  <c r="O555" i="3"/>
  <c r="T555" i="3" s="1"/>
  <c r="I555" i="3"/>
  <c r="S555" i="3" s="1"/>
  <c r="H558" i="2"/>
  <c r="J558" i="2" s="1"/>
  <c r="T557" i="2"/>
  <c r="G559" i="2" l="1"/>
  <c r="M558" i="2"/>
  <c r="R558" i="2"/>
  <c r="O558" i="2"/>
  <c r="T558" i="2" s="1"/>
  <c r="I558" i="2"/>
  <c r="S558" i="2" s="1"/>
  <c r="U555" i="3"/>
  <c r="H556" i="3"/>
  <c r="O556" i="3" l="1"/>
  <c r="I556" i="3"/>
  <c r="S556" i="3" s="1"/>
  <c r="J556" i="3"/>
  <c r="U558" i="2"/>
  <c r="H559" i="2"/>
  <c r="J559" i="2" s="1"/>
  <c r="G560" i="2" l="1"/>
  <c r="M559" i="2"/>
  <c r="R559" i="2"/>
  <c r="G557" i="3"/>
  <c r="M556" i="3"/>
  <c r="R556" i="3"/>
  <c r="U556" i="3" s="1"/>
  <c r="O559" i="2"/>
  <c r="T559" i="2" s="1"/>
  <c r="I559" i="2"/>
  <c r="S559" i="2" s="1"/>
  <c r="T556" i="3" l="1"/>
  <c r="H557" i="3"/>
  <c r="U559" i="2"/>
  <c r="H560" i="2"/>
  <c r="O560" i="2" l="1"/>
  <c r="I560" i="2"/>
  <c r="S560" i="2" s="1"/>
  <c r="O557" i="3"/>
  <c r="I557" i="3"/>
  <c r="S557" i="3" s="1"/>
  <c r="J557" i="3"/>
  <c r="J560" i="2"/>
  <c r="G558" i="3" l="1"/>
  <c r="M557" i="3"/>
  <c r="R557" i="3"/>
  <c r="U557" i="3" s="1"/>
  <c r="M560" i="2"/>
  <c r="G561" i="2"/>
  <c r="R560" i="2"/>
  <c r="U560" i="2" s="1"/>
  <c r="T560" i="2" l="1"/>
  <c r="H561" i="2"/>
  <c r="T557" i="3"/>
  <c r="H558" i="3"/>
  <c r="J558" i="3" s="1"/>
  <c r="M558" i="3" l="1"/>
  <c r="G559" i="3"/>
  <c r="R558" i="3"/>
  <c r="O561" i="2"/>
  <c r="I561" i="2"/>
  <c r="S561" i="2" s="1"/>
  <c r="J561" i="2"/>
  <c r="O558" i="3"/>
  <c r="T558" i="3" s="1"/>
  <c r="I558" i="3"/>
  <c r="S558" i="3" s="1"/>
  <c r="G562" i="2" l="1"/>
  <c r="M561" i="2"/>
  <c r="R561" i="2"/>
  <c r="U561" i="2" s="1"/>
  <c r="H559" i="3"/>
  <c r="J559" i="3" s="1"/>
  <c r="U558" i="3"/>
  <c r="G560" i="3" l="1"/>
  <c r="M559" i="3"/>
  <c r="R559" i="3"/>
  <c r="T561" i="2"/>
  <c r="O559" i="3"/>
  <c r="T559" i="3" s="1"/>
  <c r="I559" i="3"/>
  <c r="S559" i="3" s="1"/>
  <c r="H562" i="2"/>
  <c r="O562" i="2" l="1"/>
  <c r="I562" i="2"/>
  <c r="S562" i="2" s="1"/>
  <c r="J562" i="2"/>
  <c r="U559" i="3"/>
  <c r="H560" i="3"/>
  <c r="J560" i="3" s="1"/>
  <c r="G561" i="3" l="1"/>
  <c r="M560" i="3"/>
  <c r="R560" i="3"/>
  <c r="O560" i="3"/>
  <c r="T560" i="3" s="1"/>
  <c r="I560" i="3"/>
  <c r="S560" i="3" s="1"/>
  <c r="G563" i="2"/>
  <c r="M562" i="2"/>
  <c r="R562" i="2"/>
  <c r="U562" i="2" s="1"/>
  <c r="T562" i="2"/>
  <c r="H563" i="2" l="1"/>
  <c r="J563" i="2" s="1"/>
  <c r="U560" i="3"/>
  <c r="H561" i="3"/>
  <c r="G564" i="2" l="1"/>
  <c r="M563" i="2"/>
  <c r="R563" i="2"/>
  <c r="O561" i="3"/>
  <c r="I561" i="3"/>
  <c r="S561" i="3" s="1"/>
  <c r="J561" i="3"/>
  <c r="I563" i="2"/>
  <c r="S563" i="2" s="1"/>
  <c r="O563" i="2"/>
  <c r="T563" i="2" s="1"/>
  <c r="G562" i="3" l="1"/>
  <c r="M561" i="3"/>
  <c r="R561" i="3"/>
  <c r="U561" i="3" s="1"/>
  <c r="U563" i="2"/>
  <c r="H564" i="2"/>
  <c r="J564" i="2" s="1"/>
  <c r="G565" i="2" l="1"/>
  <c r="M564" i="2"/>
  <c r="R564" i="2"/>
  <c r="O564" i="2"/>
  <c r="T564" i="2" s="1"/>
  <c r="I564" i="2"/>
  <c r="S564" i="2" s="1"/>
  <c r="T561" i="3"/>
  <c r="H562" i="3"/>
  <c r="O562" i="3" l="1"/>
  <c r="I562" i="3"/>
  <c r="S562" i="3" s="1"/>
  <c r="J562" i="3"/>
  <c r="U564" i="2"/>
  <c r="H565" i="2"/>
  <c r="J565" i="2" s="1"/>
  <c r="G566" i="2" l="1"/>
  <c r="M565" i="2"/>
  <c r="R565" i="2"/>
  <c r="O565" i="2"/>
  <c r="T565" i="2" s="1"/>
  <c r="I565" i="2"/>
  <c r="S565" i="2" s="1"/>
  <c r="G563" i="3"/>
  <c r="M562" i="3"/>
  <c r="R562" i="3"/>
  <c r="U562" i="3" s="1"/>
  <c r="T562" i="3"/>
  <c r="H563" i="3" l="1"/>
  <c r="U565" i="2"/>
  <c r="H566" i="2"/>
  <c r="O566" i="2" l="1"/>
  <c r="I566" i="2"/>
  <c r="S566" i="2" s="1"/>
  <c r="J566" i="2"/>
  <c r="O563" i="3"/>
  <c r="I563" i="3"/>
  <c r="S563" i="3" s="1"/>
  <c r="J563" i="3"/>
  <c r="G564" i="3" l="1"/>
  <c r="M563" i="3"/>
  <c r="R563" i="3"/>
  <c r="U563" i="3" s="1"/>
  <c r="G567" i="2"/>
  <c r="M566" i="2"/>
  <c r="R566" i="2"/>
  <c r="U566" i="2" s="1"/>
  <c r="T563" i="3"/>
  <c r="T566" i="2"/>
  <c r="H567" i="2" l="1"/>
  <c r="J567" i="2" s="1"/>
  <c r="H564" i="3"/>
  <c r="J564" i="3" s="1"/>
  <c r="M564" i="3" l="1"/>
  <c r="G565" i="3"/>
  <c r="R564" i="3"/>
  <c r="G568" i="2"/>
  <c r="M567" i="2"/>
  <c r="R567" i="2"/>
  <c r="O564" i="3"/>
  <c r="T564" i="3" s="1"/>
  <c r="I564" i="3"/>
  <c r="S564" i="3" s="1"/>
  <c r="O567" i="2"/>
  <c r="T567" i="2" s="1"/>
  <c r="I567" i="2"/>
  <c r="S567" i="2" s="1"/>
  <c r="U564" i="3" l="1"/>
  <c r="H565" i="3"/>
  <c r="J565" i="3" s="1"/>
  <c r="U567" i="2"/>
  <c r="H568" i="2"/>
  <c r="M565" i="3" l="1"/>
  <c r="G566" i="3"/>
  <c r="R565" i="3"/>
  <c r="O568" i="2"/>
  <c r="I568" i="2"/>
  <c r="S568" i="2" s="1"/>
  <c r="J568" i="2"/>
  <c r="O565" i="3"/>
  <c r="T565" i="3" s="1"/>
  <c r="I565" i="3"/>
  <c r="S565" i="3" s="1"/>
  <c r="G569" i="2" l="1"/>
  <c r="M568" i="2"/>
  <c r="R568" i="2"/>
  <c r="U568" i="2" s="1"/>
  <c r="U565" i="3"/>
  <c r="H566" i="3"/>
  <c r="J566" i="3" s="1"/>
  <c r="T568" i="2"/>
  <c r="M566" i="3" l="1"/>
  <c r="G567" i="3"/>
  <c r="R566" i="3"/>
  <c r="O566" i="3"/>
  <c r="T566" i="3" s="1"/>
  <c r="I566" i="3"/>
  <c r="S566" i="3" s="1"/>
  <c r="H569" i="2"/>
  <c r="J569" i="2" s="1"/>
  <c r="M569" i="2" l="1"/>
  <c r="G570" i="2"/>
  <c r="R569" i="2"/>
  <c r="H567" i="3"/>
  <c r="J567" i="3" s="1"/>
  <c r="I569" i="2"/>
  <c r="S569" i="2" s="1"/>
  <c r="O569" i="2"/>
  <c r="T569" i="2" s="1"/>
  <c r="U566" i="3"/>
  <c r="M567" i="3" l="1"/>
  <c r="G568" i="3"/>
  <c r="R567" i="3"/>
  <c r="U569" i="2"/>
  <c r="H570" i="2"/>
  <c r="O567" i="3"/>
  <c r="T567" i="3" s="1"/>
  <c r="I567" i="3"/>
  <c r="S567" i="3" s="1"/>
  <c r="U567" i="3" l="1"/>
  <c r="O570" i="2"/>
  <c r="I570" i="2"/>
  <c r="S570" i="2" s="1"/>
  <c r="J570" i="2"/>
  <c r="H568" i="3"/>
  <c r="J568" i="3" s="1"/>
  <c r="G569" i="3" l="1"/>
  <c r="M568" i="3"/>
  <c r="R568" i="3"/>
  <c r="G571" i="2"/>
  <c r="M570" i="2"/>
  <c r="R570" i="2"/>
  <c r="U570" i="2" s="1"/>
  <c r="O568" i="3"/>
  <c r="T568" i="3" s="1"/>
  <c r="I568" i="3"/>
  <c r="S568" i="3" s="1"/>
  <c r="T570" i="2" l="1"/>
  <c r="H571" i="2"/>
  <c r="U568" i="3"/>
  <c r="H569" i="3"/>
  <c r="J569" i="3" s="1"/>
  <c r="G570" i="3" l="1"/>
  <c r="M569" i="3"/>
  <c r="R569" i="3"/>
  <c r="O571" i="2"/>
  <c r="I571" i="2"/>
  <c r="S571" i="2" s="1"/>
  <c r="J571" i="2"/>
  <c r="O569" i="3"/>
  <c r="T569" i="3" s="1"/>
  <c r="I569" i="3"/>
  <c r="S569" i="3" s="1"/>
  <c r="G572" i="2" l="1"/>
  <c r="M571" i="2"/>
  <c r="R571" i="2"/>
  <c r="U571" i="2" s="1"/>
  <c r="U569" i="3"/>
  <c r="H570" i="3"/>
  <c r="O570" i="3" l="1"/>
  <c r="I570" i="3"/>
  <c r="S570" i="3" s="1"/>
  <c r="J570" i="3"/>
  <c r="T571" i="2"/>
  <c r="H572" i="2"/>
  <c r="O572" i="2" l="1"/>
  <c r="I572" i="2"/>
  <c r="S572" i="2" s="1"/>
  <c r="G571" i="3"/>
  <c r="M570" i="3"/>
  <c r="R570" i="3"/>
  <c r="U570" i="3" s="1"/>
  <c r="J572" i="2"/>
  <c r="T570" i="3"/>
  <c r="H571" i="3" l="1"/>
  <c r="M572" i="2"/>
  <c r="G573" i="2"/>
  <c r="R572" i="2"/>
  <c r="U572" i="2" s="1"/>
  <c r="T572" i="2" l="1"/>
  <c r="O571" i="3"/>
  <c r="I571" i="3"/>
  <c r="S571" i="3" s="1"/>
  <c r="H573" i="2"/>
  <c r="J573" i="2" s="1"/>
  <c r="J571" i="3"/>
  <c r="G574" i="2" l="1"/>
  <c r="M573" i="2"/>
  <c r="R573" i="2"/>
  <c r="G572" i="3"/>
  <c r="M571" i="3"/>
  <c r="R571" i="3"/>
  <c r="U571" i="3" s="1"/>
  <c r="T571" i="3"/>
  <c r="O573" i="2"/>
  <c r="T573" i="2" s="1"/>
  <c r="I573" i="2"/>
  <c r="S573" i="2" s="1"/>
  <c r="H572" i="3" l="1"/>
  <c r="J572" i="3"/>
  <c r="R572" i="3"/>
  <c r="U573" i="2"/>
  <c r="H574" i="2"/>
  <c r="O574" i="2" l="1"/>
  <c r="I574" i="2"/>
  <c r="S574" i="2" s="1"/>
  <c r="J574" i="2"/>
  <c r="G573" i="3"/>
  <c r="M572" i="3"/>
  <c r="O572" i="3"/>
  <c r="T572" i="3" s="1"/>
  <c r="I572" i="3"/>
  <c r="S572" i="3" s="1"/>
  <c r="U572" i="3" s="1"/>
  <c r="G575" i="2" l="1"/>
  <c r="M574" i="2"/>
  <c r="R574" i="2"/>
  <c r="U574" i="2" s="1"/>
  <c r="H573" i="3"/>
  <c r="T574" i="2"/>
  <c r="O573" i="3" l="1"/>
  <c r="I573" i="3"/>
  <c r="S573" i="3" s="1"/>
  <c r="J573" i="3"/>
  <c r="H575" i="2"/>
  <c r="O575" i="2" l="1"/>
  <c r="I575" i="2"/>
  <c r="S575" i="2" s="1"/>
  <c r="J575" i="2"/>
  <c r="G574" i="3"/>
  <c r="M573" i="3"/>
  <c r="R573" i="3"/>
  <c r="U573" i="3" s="1"/>
  <c r="T573" i="3"/>
  <c r="H574" i="3" l="1"/>
  <c r="G576" i="2"/>
  <c r="M575" i="2"/>
  <c r="R575" i="2"/>
  <c r="U575" i="2" s="1"/>
  <c r="T575" i="2" l="1"/>
  <c r="H576" i="2"/>
  <c r="O574" i="3"/>
  <c r="I574" i="3"/>
  <c r="S574" i="3" s="1"/>
  <c r="J574" i="3"/>
  <c r="M574" i="3" l="1"/>
  <c r="G575" i="3"/>
  <c r="R574" i="3"/>
  <c r="U574" i="3" s="1"/>
  <c r="O576" i="2"/>
  <c r="I576" i="2"/>
  <c r="S576" i="2" s="1"/>
  <c r="J576" i="2"/>
  <c r="G577" i="2" l="1"/>
  <c r="M576" i="2"/>
  <c r="R576" i="2"/>
  <c r="U576" i="2" s="1"/>
  <c r="T574" i="3"/>
  <c r="H575" i="3"/>
  <c r="T576" i="2"/>
  <c r="O575" i="3" l="1"/>
  <c r="I575" i="3"/>
  <c r="S575" i="3" s="1"/>
  <c r="J575" i="3"/>
  <c r="H577" i="2"/>
  <c r="J577" i="2" s="1"/>
  <c r="G578" i="2" l="1"/>
  <c r="M577" i="2"/>
  <c r="R577" i="2"/>
  <c r="O577" i="2"/>
  <c r="T577" i="2" s="1"/>
  <c r="I577" i="2"/>
  <c r="S577" i="2" s="1"/>
  <c r="M575" i="3"/>
  <c r="G576" i="3"/>
  <c r="R575" i="3"/>
  <c r="U575" i="3" s="1"/>
  <c r="T575" i="3" l="1"/>
  <c r="H576" i="3"/>
  <c r="U577" i="2"/>
  <c r="H578" i="2"/>
  <c r="J578" i="2" s="1"/>
  <c r="G579" i="2" l="1"/>
  <c r="M578" i="2"/>
  <c r="R578" i="2"/>
  <c r="O578" i="2"/>
  <c r="T578" i="2" s="1"/>
  <c r="I578" i="2"/>
  <c r="S578" i="2" s="1"/>
  <c r="O576" i="3"/>
  <c r="I576" i="3"/>
  <c r="S576" i="3" s="1"/>
  <c r="J576" i="3"/>
  <c r="M576" i="3" l="1"/>
  <c r="G577" i="3"/>
  <c r="R576" i="3"/>
  <c r="U576" i="3" s="1"/>
  <c r="U578" i="2"/>
  <c r="H579" i="2"/>
  <c r="O579" i="2" l="1"/>
  <c r="I579" i="2"/>
  <c r="S579" i="2" s="1"/>
  <c r="H577" i="3"/>
  <c r="J579" i="2"/>
  <c r="T576" i="3"/>
  <c r="G580" i="2" l="1"/>
  <c r="M579" i="2"/>
  <c r="R579" i="2"/>
  <c r="U579" i="2" s="1"/>
  <c r="O577" i="3"/>
  <c r="I577" i="3"/>
  <c r="S577" i="3" s="1"/>
  <c r="J577" i="3"/>
  <c r="M577" i="3" l="1"/>
  <c r="G578" i="3"/>
  <c r="R577" i="3"/>
  <c r="U577" i="3" s="1"/>
  <c r="T579" i="2"/>
  <c r="H580" i="2"/>
  <c r="O580" i="2" l="1"/>
  <c r="I580" i="2"/>
  <c r="S580" i="2" s="1"/>
  <c r="T577" i="3"/>
  <c r="H578" i="3"/>
  <c r="J578" i="3" s="1"/>
  <c r="J580" i="2"/>
  <c r="M578" i="3" l="1"/>
  <c r="G579" i="3"/>
  <c r="R578" i="3"/>
  <c r="G581" i="2"/>
  <c r="M580" i="2"/>
  <c r="R580" i="2"/>
  <c r="U580" i="2" s="1"/>
  <c r="I578" i="3"/>
  <c r="S578" i="3" s="1"/>
  <c r="O578" i="3"/>
  <c r="T578" i="3" s="1"/>
  <c r="H581" i="2" l="1"/>
  <c r="H579" i="3"/>
  <c r="J579" i="3"/>
  <c r="T580" i="2"/>
  <c r="U578" i="3"/>
  <c r="G580" i="3" l="1"/>
  <c r="M579" i="3"/>
  <c r="R579" i="3"/>
  <c r="O581" i="2"/>
  <c r="I581" i="2"/>
  <c r="S581" i="2" s="1"/>
  <c r="O579" i="3"/>
  <c r="T579" i="3" s="1"/>
  <c r="I579" i="3"/>
  <c r="S579" i="3" s="1"/>
  <c r="J581" i="2"/>
  <c r="G582" i="2" l="1"/>
  <c r="M581" i="2"/>
  <c r="R581" i="2"/>
  <c r="U581" i="2" s="1"/>
  <c r="U579" i="3"/>
  <c r="H580" i="3"/>
  <c r="J580" i="3" s="1"/>
  <c r="G581" i="3" l="1"/>
  <c r="M580" i="3"/>
  <c r="R580" i="3"/>
  <c r="H582" i="2"/>
  <c r="O580" i="3"/>
  <c r="T580" i="3" s="1"/>
  <c r="I580" i="3"/>
  <c r="S580" i="3" s="1"/>
  <c r="T581" i="2"/>
  <c r="O582" i="2" l="1"/>
  <c r="I582" i="2"/>
  <c r="S582" i="2" s="1"/>
  <c r="J582" i="2"/>
  <c r="U580" i="3"/>
  <c r="H581" i="3"/>
  <c r="O581" i="3" l="1"/>
  <c r="I581" i="3"/>
  <c r="S581" i="3" s="1"/>
  <c r="G583" i="2"/>
  <c r="M582" i="2"/>
  <c r="R582" i="2"/>
  <c r="U582" i="2" s="1"/>
  <c r="J581" i="3"/>
  <c r="T582" i="2" l="1"/>
  <c r="H583" i="2"/>
  <c r="G582" i="3"/>
  <c r="M581" i="3"/>
  <c r="R581" i="3"/>
  <c r="U581" i="3" s="1"/>
  <c r="O583" i="2" l="1"/>
  <c r="I583" i="2"/>
  <c r="S583" i="2" s="1"/>
  <c r="J583" i="2"/>
  <c r="T581" i="3"/>
  <c r="H582" i="3"/>
  <c r="J582" i="3" s="1"/>
  <c r="M582" i="3" l="1"/>
  <c r="G583" i="3"/>
  <c r="R582" i="3"/>
  <c r="O582" i="3"/>
  <c r="T582" i="3" s="1"/>
  <c r="I582" i="3"/>
  <c r="S582" i="3" s="1"/>
  <c r="G584" i="2"/>
  <c r="M583" i="2"/>
  <c r="R583" i="2"/>
  <c r="U583" i="2" s="1"/>
  <c r="H584" i="2" l="1"/>
  <c r="J584" i="2" s="1"/>
  <c r="H583" i="3"/>
  <c r="T583" i="2"/>
  <c r="U582" i="3"/>
  <c r="M584" i="2" l="1"/>
  <c r="G585" i="2"/>
  <c r="R584" i="2"/>
  <c r="O583" i="3"/>
  <c r="I583" i="3"/>
  <c r="S583" i="3" s="1"/>
  <c r="J583" i="3"/>
  <c r="O584" i="2"/>
  <c r="T584" i="2" s="1"/>
  <c r="I584" i="2"/>
  <c r="S584" i="2" s="1"/>
  <c r="G584" i="3" l="1"/>
  <c r="M583" i="3"/>
  <c r="R583" i="3"/>
  <c r="U583" i="3" s="1"/>
  <c r="H585" i="2"/>
  <c r="J585" i="2"/>
  <c r="R585" i="2" s="1"/>
  <c r="U584" i="2"/>
  <c r="T583" i="3" l="1"/>
  <c r="O585" i="2"/>
  <c r="T585" i="2" s="1"/>
  <c r="I585" i="2"/>
  <c r="S585" i="2" s="1"/>
  <c r="U585" i="2" s="1"/>
  <c r="M585" i="2"/>
  <c r="G586" i="2"/>
  <c r="H584" i="3"/>
  <c r="O584" i="3" l="1"/>
  <c r="I584" i="3"/>
  <c r="S584" i="3" s="1"/>
  <c r="H586" i="2"/>
  <c r="J584" i="3"/>
  <c r="G585" i="3" l="1"/>
  <c r="M584" i="3"/>
  <c r="R584" i="3"/>
  <c r="U584" i="3" s="1"/>
  <c r="O586" i="2"/>
  <c r="I586" i="2"/>
  <c r="S586" i="2" s="1"/>
  <c r="J586" i="2"/>
  <c r="T584" i="3"/>
  <c r="G587" i="2" l="1"/>
  <c r="M586" i="2"/>
  <c r="R586" i="2"/>
  <c r="U586" i="2" s="1"/>
  <c r="T586" i="2"/>
  <c r="H585" i="3"/>
  <c r="J585" i="3" s="1"/>
  <c r="G586" i="3" l="1"/>
  <c r="M585" i="3"/>
  <c r="R585" i="3"/>
  <c r="O585" i="3"/>
  <c r="T585" i="3" s="1"/>
  <c r="I585" i="3"/>
  <c r="S585" i="3" s="1"/>
  <c r="H587" i="2"/>
  <c r="O587" i="2" l="1"/>
  <c r="I587" i="2"/>
  <c r="S587" i="2" s="1"/>
  <c r="J587" i="2"/>
  <c r="U585" i="3"/>
  <c r="H586" i="3"/>
  <c r="J586" i="3" s="1"/>
  <c r="G587" i="3" l="1"/>
  <c r="M586" i="3"/>
  <c r="R586" i="3"/>
  <c r="M587" i="2"/>
  <c r="G588" i="2"/>
  <c r="R587" i="2"/>
  <c r="U587" i="2" s="1"/>
  <c r="O586" i="3"/>
  <c r="T586" i="3" s="1"/>
  <c r="I586" i="3"/>
  <c r="S586" i="3" s="1"/>
  <c r="T587" i="2" l="1"/>
  <c r="H588" i="2"/>
  <c r="U586" i="3"/>
  <c r="H587" i="3"/>
  <c r="O587" i="3" l="1"/>
  <c r="I587" i="3"/>
  <c r="S587" i="3" s="1"/>
  <c r="O588" i="2"/>
  <c r="I588" i="2"/>
  <c r="S588" i="2" s="1"/>
  <c r="J587" i="3"/>
  <c r="J588" i="2"/>
  <c r="G588" i="3" l="1"/>
  <c r="M587" i="3"/>
  <c r="R587" i="3"/>
  <c r="U587" i="3" s="1"/>
  <c r="G589" i="2"/>
  <c r="M588" i="2"/>
  <c r="R588" i="2"/>
  <c r="U588" i="2" s="1"/>
  <c r="T587" i="3"/>
  <c r="T588" i="2" l="1"/>
  <c r="H589" i="2"/>
  <c r="J589" i="2" s="1"/>
  <c r="H588" i="3"/>
  <c r="J588" i="3" s="1"/>
  <c r="M588" i="3" l="1"/>
  <c r="G589" i="3"/>
  <c r="R588" i="3"/>
  <c r="G590" i="2"/>
  <c r="M589" i="2"/>
  <c r="R589" i="2"/>
  <c r="O588" i="3"/>
  <c r="T588" i="3" s="1"/>
  <c r="I588" i="3"/>
  <c r="S588" i="3" s="1"/>
  <c r="O589" i="2"/>
  <c r="T589" i="2" s="1"/>
  <c r="I589" i="2"/>
  <c r="S589" i="2" s="1"/>
  <c r="U588" i="3" l="1"/>
  <c r="U589" i="2"/>
  <c r="H590" i="2"/>
  <c r="H589" i="3"/>
  <c r="O589" i="3" l="1"/>
  <c r="I589" i="3"/>
  <c r="S589" i="3" s="1"/>
  <c r="I590" i="2"/>
  <c r="S590" i="2" s="1"/>
  <c r="O590" i="2"/>
  <c r="J589" i="3"/>
  <c r="J590" i="2"/>
  <c r="M589" i="3" l="1"/>
  <c r="G590" i="3"/>
  <c r="R589" i="3"/>
  <c r="U589" i="3" s="1"/>
  <c r="G591" i="2"/>
  <c r="M590" i="2"/>
  <c r="R590" i="2"/>
  <c r="U590" i="2" s="1"/>
  <c r="H591" i="2" l="1"/>
  <c r="J591" i="2" s="1"/>
  <c r="H590" i="3"/>
  <c r="T589" i="3"/>
  <c r="T590" i="2"/>
  <c r="G592" i="2" l="1"/>
  <c r="M591" i="2"/>
  <c r="R591" i="2"/>
  <c r="O590" i="3"/>
  <c r="I590" i="3"/>
  <c r="S590" i="3" s="1"/>
  <c r="J590" i="3"/>
  <c r="O591" i="2"/>
  <c r="T591" i="2" s="1"/>
  <c r="I591" i="2"/>
  <c r="S591" i="2" s="1"/>
  <c r="M590" i="3" l="1"/>
  <c r="G591" i="3"/>
  <c r="R590" i="3"/>
  <c r="U590" i="3" s="1"/>
  <c r="U591" i="2"/>
  <c r="H592" i="2"/>
  <c r="O592" i="2" l="1"/>
  <c r="I592" i="2"/>
  <c r="S592" i="2" s="1"/>
  <c r="J592" i="2"/>
  <c r="H591" i="3"/>
  <c r="T590" i="3"/>
  <c r="O591" i="3" l="1"/>
  <c r="I591" i="3"/>
  <c r="S591" i="3" s="1"/>
  <c r="G593" i="2"/>
  <c r="M592" i="2"/>
  <c r="R592" i="2"/>
  <c r="U592" i="2" s="1"/>
  <c r="J591" i="3"/>
  <c r="M591" i="3" l="1"/>
  <c r="G592" i="3"/>
  <c r="R591" i="3"/>
  <c r="U591" i="3" s="1"/>
  <c r="T592" i="2"/>
  <c r="H593" i="2"/>
  <c r="T591" i="3"/>
  <c r="O593" i="2" l="1"/>
  <c r="I593" i="2"/>
  <c r="S593" i="2" s="1"/>
  <c r="J593" i="2"/>
  <c r="H592" i="3"/>
  <c r="J592" i="3" s="1"/>
  <c r="M592" i="3" l="1"/>
  <c r="G593" i="3"/>
  <c r="R592" i="3"/>
  <c r="O592" i="3"/>
  <c r="T592" i="3" s="1"/>
  <c r="I592" i="3"/>
  <c r="S592" i="3" s="1"/>
  <c r="M593" i="2"/>
  <c r="G594" i="2"/>
  <c r="R593" i="2"/>
  <c r="U593" i="2" s="1"/>
  <c r="T593" i="2" l="1"/>
  <c r="H594" i="2"/>
  <c r="H593" i="3"/>
  <c r="U592" i="3"/>
  <c r="O593" i="3" l="1"/>
  <c r="I593" i="3"/>
  <c r="S593" i="3" s="1"/>
  <c r="O594" i="2"/>
  <c r="I594" i="2"/>
  <c r="S594" i="2" s="1"/>
  <c r="J593" i="3"/>
  <c r="J594" i="2"/>
  <c r="G595" i="2" l="1"/>
  <c r="M594" i="2"/>
  <c r="R594" i="2"/>
  <c r="U594" i="2" s="1"/>
  <c r="M593" i="3"/>
  <c r="G594" i="3"/>
  <c r="R593" i="3"/>
  <c r="U593" i="3" s="1"/>
  <c r="T594" i="2"/>
  <c r="H594" i="3" l="1"/>
  <c r="T593" i="3"/>
  <c r="H595" i="2"/>
  <c r="J595" i="2" s="1"/>
  <c r="G596" i="2" l="1"/>
  <c r="M595" i="2"/>
  <c r="R595" i="2"/>
  <c r="O595" i="2"/>
  <c r="T595" i="2" s="1"/>
  <c r="I595" i="2"/>
  <c r="S595" i="2" s="1"/>
  <c r="O594" i="3"/>
  <c r="I594" i="3"/>
  <c r="S594" i="3" s="1"/>
  <c r="J594" i="3"/>
  <c r="G595" i="3" l="1"/>
  <c r="M594" i="3"/>
  <c r="R594" i="3"/>
  <c r="U594" i="3" s="1"/>
  <c r="T594" i="3"/>
  <c r="U595" i="2"/>
  <c r="H596" i="2"/>
  <c r="J596" i="2" s="1"/>
  <c r="M596" i="2" l="1"/>
  <c r="G597" i="2"/>
  <c r="R596" i="2"/>
  <c r="O596" i="2"/>
  <c r="I596" i="2"/>
  <c r="S596" i="2" s="1"/>
  <c r="H595" i="3"/>
  <c r="O595" i="3" l="1"/>
  <c r="I595" i="3"/>
  <c r="S595" i="3" s="1"/>
  <c r="J595" i="3"/>
  <c r="U596" i="2"/>
  <c r="T596" i="2"/>
  <c r="H597" i="2"/>
  <c r="O597" i="2" l="1"/>
  <c r="I597" i="2"/>
  <c r="S597" i="2" s="1"/>
  <c r="G596" i="3"/>
  <c r="M595" i="3"/>
  <c r="R595" i="3"/>
  <c r="U595" i="3" s="1"/>
  <c r="J597" i="2"/>
  <c r="T595" i="3"/>
  <c r="M597" i="2" l="1"/>
  <c r="G598" i="2"/>
  <c r="R597" i="2"/>
  <c r="U597" i="2" s="1"/>
  <c r="H596" i="3"/>
  <c r="T597" i="2"/>
  <c r="O596" i="3" l="1"/>
  <c r="I596" i="3"/>
  <c r="S596" i="3" s="1"/>
  <c r="J596" i="3"/>
  <c r="H598" i="2"/>
  <c r="G597" i="3" l="1"/>
  <c r="M596" i="3"/>
  <c r="R596" i="3"/>
  <c r="U596" i="3" s="1"/>
  <c r="O598" i="2"/>
  <c r="I598" i="2"/>
  <c r="S598" i="2" s="1"/>
  <c r="J598" i="2"/>
  <c r="T596" i="3"/>
  <c r="G599" i="2" l="1"/>
  <c r="M598" i="2"/>
  <c r="R598" i="2"/>
  <c r="U598" i="2" s="1"/>
  <c r="T598" i="2"/>
  <c r="H597" i="3"/>
  <c r="J597" i="3" s="1"/>
  <c r="G598" i="3" l="1"/>
  <c r="M597" i="3"/>
  <c r="R597" i="3"/>
  <c r="O597" i="3"/>
  <c r="T597" i="3" s="1"/>
  <c r="I597" i="3"/>
  <c r="S597" i="3" s="1"/>
  <c r="H599" i="2"/>
  <c r="O599" i="2" l="1"/>
  <c r="I599" i="2"/>
  <c r="S599" i="2" s="1"/>
  <c r="J599" i="2"/>
  <c r="U597" i="3"/>
  <c r="H598" i="3"/>
  <c r="O598" i="3" l="1"/>
  <c r="I598" i="3"/>
  <c r="S598" i="3" s="1"/>
  <c r="M599" i="2"/>
  <c r="G600" i="2"/>
  <c r="R599" i="2"/>
  <c r="U599" i="2" s="1"/>
  <c r="J598" i="3"/>
  <c r="T599" i="2" l="1"/>
  <c r="H600" i="2"/>
  <c r="M598" i="3"/>
  <c r="G599" i="3"/>
  <c r="R598" i="3"/>
  <c r="U598" i="3" s="1"/>
  <c r="T598" i="3" l="1"/>
  <c r="O600" i="2"/>
  <c r="I600" i="2"/>
  <c r="S600" i="2" s="1"/>
  <c r="H599" i="3"/>
  <c r="J600" i="2"/>
  <c r="O599" i="3" l="1"/>
  <c r="I599" i="3"/>
  <c r="S599" i="3" s="1"/>
  <c r="J599" i="3"/>
  <c r="G601" i="2"/>
  <c r="M600" i="2"/>
  <c r="R600" i="2"/>
  <c r="U600" i="2" s="1"/>
  <c r="T600" i="2" l="1"/>
  <c r="H601" i="2"/>
  <c r="J601" i="2" s="1"/>
  <c r="M599" i="3"/>
  <c r="G600" i="3"/>
  <c r="R599" i="3"/>
  <c r="U599" i="3" s="1"/>
  <c r="G602" i="2" l="1"/>
  <c r="M601" i="2"/>
  <c r="R601" i="2"/>
  <c r="H600" i="3"/>
  <c r="J600" i="3" s="1"/>
  <c r="T599" i="3"/>
  <c r="O601" i="2"/>
  <c r="T601" i="2" s="1"/>
  <c r="I601" i="2"/>
  <c r="S601" i="2" s="1"/>
  <c r="M600" i="3" l="1"/>
  <c r="G601" i="3"/>
  <c r="R600" i="3"/>
  <c r="O600" i="3"/>
  <c r="T600" i="3" s="1"/>
  <c r="I600" i="3"/>
  <c r="S600" i="3" s="1"/>
  <c r="U601" i="2"/>
  <c r="H602" i="2"/>
  <c r="O602" i="2" l="1"/>
  <c r="I602" i="2"/>
  <c r="S602" i="2" s="1"/>
  <c r="H601" i="3"/>
  <c r="J602" i="2"/>
  <c r="U600" i="3"/>
  <c r="O601" i="3" l="1"/>
  <c r="I601" i="3"/>
  <c r="S601" i="3" s="1"/>
  <c r="G603" i="2"/>
  <c r="M602" i="2"/>
  <c r="R602" i="2"/>
  <c r="U602" i="2" s="1"/>
  <c r="J601" i="3"/>
  <c r="T602" i="2"/>
  <c r="M601" i="3" l="1"/>
  <c r="G602" i="3"/>
  <c r="R601" i="3"/>
  <c r="U601" i="3" s="1"/>
  <c r="H603" i="2"/>
  <c r="T601" i="3"/>
  <c r="O603" i="2" l="1"/>
  <c r="I603" i="2"/>
  <c r="S603" i="2" s="1"/>
  <c r="J603" i="2"/>
  <c r="H602" i="3"/>
  <c r="O602" i="3" l="1"/>
  <c r="I602" i="3"/>
  <c r="S602" i="3" s="1"/>
  <c r="J602" i="3"/>
  <c r="M603" i="2"/>
  <c r="R603" i="2"/>
  <c r="U603" i="2" s="1"/>
  <c r="T603" i="2" l="1"/>
  <c r="M602" i="3"/>
  <c r="G603" i="3"/>
  <c r="R602" i="3"/>
  <c r="U602" i="3" s="1"/>
  <c r="H603" i="3" l="1"/>
  <c r="J603" i="3" s="1"/>
  <c r="T602" i="3"/>
  <c r="M603" i="3" l="1"/>
  <c r="R603" i="3"/>
  <c r="O603" i="3"/>
  <c r="I603" i="3"/>
  <c r="S603" i="3" s="1"/>
  <c r="U603" i="3" l="1"/>
  <c r="T603" i="3"/>
</calcChain>
</file>

<file path=xl/sharedStrings.xml><?xml version="1.0" encoding="utf-8"?>
<sst xmlns="http://schemas.openxmlformats.org/spreadsheetml/2006/main" count="127" uniqueCount="50">
  <si>
    <t>Period</t>
  </si>
  <si>
    <t>Demand</t>
  </si>
  <si>
    <t>Price</t>
  </si>
  <si>
    <t>Item Cost</t>
  </si>
  <si>
    <t>Order Cost</t>
  </si>
  <si>
    <t>Holding Factor</t>
  </si>
  <si>
    <t>Holding Cost</t>
  </si>
  <si>
    <t>Lead Time</t>
  </si>
  <si>
    <t>Normal Dist</t>
  </si>
  <si>
    <t>μ</t>
  </si>
  <si>
    <t>σ</t>
  </si>
  <si>
    <t>Game Period</t>
  </si>
  <si>
    <t>Game Position</t>
  </si>
  <si>
    <t>Generate</t>
  </si>
  <si>
    <t>IF($F$12,ROUND(NORMINV(RAND(),$F$11,$F$12),0),$F$11)</t>
  </si>
  <si>
    <t>On Order</t>
  </si>
  <si>
    <t>Arrive</t>
  </si>
  <si>
    <t>Recieve</t>
  </si>
  <si>
    <t>Starting Inv</t>
  </si>
  <si>
    <t>Sold</t>
  </si>
  <si>
    <t>Shortage</t>
  </si>
  <si>
    <t>Ending Inv</t>
  </si>
  <si>
    <t>Order</t>
  </si>
  <si>
    <t>EOQ Order</t>
  </si>
  <si>
    <t>Revenue</t>
  </si>
  <si>
    <t>Shortage Cost</t>
  </si>
  <si>
    <t>Sales Profit</t>
  </si>
  <si>
    <t>Variable Cost</t>
  </si>
  <si>
    <t>Fill Rate</t>
  </si>
  <si>
    <t>Service Level</t>
  </si>
  <si>
    <t>Order Quantity</t>
  </si>
  <si>
    <t>Reorder Point</t>
  </si>
  <si>
    <t>Policy</t>
  </si>
  <si>
    <t>DETAIL OF CASH FLOW</t>
  </si>
  <si>
    <t>Total number of units sold</t>
  </si>
  <si>
    <t>=</t>
  </si>
  <si>
    <t>unit(s)</t>
  </si>
  <si>
    <t>Total number of units purchased</t>
  </si>
  <si>
    <t>Total number of orders</t>
  </si>
  <si>
    <t>order(s)</t>
  </si>
  <si>
    <t>Total number of shortages</t>
  </si>
  <si>
    <t>Total Sale Profit</t>
  </si>
  <si>
    <t>Total number of leftovers</t>
  </si>
  <si>
    <t>Total Variable Cost</t>
  </si>
  <si>
    <t>Total Cost</t>
  </si>
  <si>
    <t>A</t>
  </si>
  <si>
    <t>B</t>
  </si>
  <si>
    <t>Safety Stock</t>
  </si>
  <si>
    <t>Total Fixed Cost</t>
  </si>
  <si>
    <t>Total number of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</si>
</sst>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;\-#;0;&quot;{formula}&quot;"/>
  </numFmts>
  <fonts count="3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4B0A14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10" xfId="0" applyBorder="1"/>
    <xf numFmtId="0" fontId="0" fillId="0" borderId="11" xfId="0" applyBorder="1"/>
    <xf numFmtId="164" fontId="0" fillId="0" borderId="5" xfId="0" applyNumberFormat="1" applyBorder="1"/>
    <xf numFmtId="0" fontId="0" fillId="0" borderId="6" xfId="0" applyBorder="1"/>
    <xf numFmtId="0" fontId="0" fillId="2" borderId="2" xfId="0" applyFill="1" applyBorder="1" applyAlignment="1">
      <alignment horizontal="right"/>
    </xf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0" fillId="2" borderId="13" xfId="0" applyFill="1" applyBorder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14" xfId="0" applyFill="1" applyBorder="1" applyAlignment="1">
      <alignment horizontal="right"/>
    </xf>
    <xf numFmtId="0" fontId="0" fillId="2" borderId="10" xfId="0" applyFill="1" applyBorder="1"/>
    <xf numFmtId="0" fontId="0" fillId="2" borderId="10" xfId="0" applyFill="1" applyBorder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/>
    <xf numFmtId="0" fontId="1" fillId="3" borderId="1" xfId="0" applyFont="1" applyFill="1" applyBorder="1" applyAlignment="1">
      <alignment horizontal="center"/>
    </xf>
    <xf numFmtId="0" fontId="0" fillId="0" borderId="6" xfId="0" applyBorder="1"/>
  </cellXfs>
  <cellStyles count="1">
    <cellStyle name="Normal" xfId="0" builtinId="0"/>
  </cellStyles>
  <dxfs count="5">
    <dxf>
      <font>
        <color theme="4" tint="0.59996337778862885"/>
      </font>
    </dxf>
    <dxf>
      <font>
        <color theme="5" tint="0.59996337778862885"/>
      </font>
    </dxf>
    <dxf>
      <font>
        <color theme="2" tint="-9.9948118533890809E-2"/>
      </font>
    </dxf>
    <dxf>
      <font>
        <color theme="5" tint="0.59996337778862885"/>
      </font>
    </dxf>
    <dxf>
      <font>
        <color theme="2" tint="-9.9948118533890809E-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63"/>
  <sheetViews>
    <sheetView showGridLines="0" topLeftCell="A22" zoomScaleNormal="100" workbookViewId="0"/>
  </sheetViews>
  <sheetFormatPr defaultColWidth="11.5" defaultRowHeight="15.75"/>
  <cols>
    <col min="12" max="12" width="12.125" bestFit="1" customWidth="1"/>
  </cols>
  <sheetData>
    <row r="2" spans="2:6">
      <c r="B2" s="13" t="s">
        <v>0</v>
      </c>
      <c r="C2" s="13" t="s">
        <v>1</v>
      </c>
      <c r="E2" s="5" t="s">
        <v>2</v>
      </c>
      <c r="F2" s="9">
        <v>18000</v>
      </c>
    </row>
    <row r="3" spans="2:6">
      <c r="B3" s="13">
        <v>0</v>
      </c>
      <c r="C3" s="13"/>
      <c r="E3" s="6" t="s">
        <v>3</v>
      </c>
      <c r="F3" s="10">
        <v>10000</v>
      </c>
    </row>
    <row r="4" spans="2:6">
      <c r="B4">
        <f t="array" ref="B4:B63">_xlfn.SEQUENCE(F14,,)</f>
        <v>1</v>
      </c>
      <c r="C4">
        <f ca="1">IF($F$12,ROUND(NORMINV(RAND(),$F$11,$F$12),0),$F$11)</f>
        <v>5</v>
      </c>
      <c r="E4" s="6" t="s">
        <v>4</v>
      </c>
      <c r="F4" s="10">
        <v>5625</v>
      </c>
    </row>
    <row r="5" spans="2:6">
      <c r="B5">
        <v>2</v>
      </c>
      <c r="E5" s="6" t="s">
        <v>5</v>
      </c>
      <c r="F5" s="10">
        <v>0.36</v>
      </c>
    </row>
    <row r="6" spans="2:6">
      <c r="B6">
        <v>3</v>
      </c>
      <c r="E6" s="7" t="s">
        <v>6</v>
      </c>
      <c r="F6" s="4">
        <f>ROUND(F3*F5/360,2)</f>
        <v>10</v>
      </c>
    </row>
    <row r="7" spans="2:6">
      <c r="B7">
        <v>4</v>
      </c>
    </row>
    <row r="8" spans="2:6">
      <c r="B8">
        <v>5</v>
      </c>
      <c r="E8" s="8" t="s">
        <v>7</v>
      </c>
      <c r="F8" s="12">
        <v>3</v>
      </c>
    </row>
    <row r="9" spans="2:6">
      <c r="B9">
        <v>6</v>
      </c>
    </row>
    <row r="10" spans="2:6">
      <c r="B10">
        <v>7</v>
      </c>
      <c r="E10" s="1" t="s">
        <v>1</v>
      </c>
      <c r="F10" s="2" t="s">
        <v>8</v>
      </c>
    </row>
    <row r="11" spans="2:6">
      <c r="B11">
        <v>8</v>
      </c>
      <c r="E11" s="5" t="s">
        <v>9</v>
      </c>
      <c r="F11" s="9">
        <v>5</v>
      </c>
    </row>
    <row r="12" spans="2:6">
      <c r="B12">
        <v>9</v>
      </c>
      <c r="E12" s="7" t="s">
        <v>10</v>
      </c>
      <c r="F12" s="11">
        <v>0</v>
      </c>
    </row>
    <row r="13" spans="2:6">
      <c r="B13">
        <v>10</v>
      </c>
    </row>
    <row r="14" spans="2:6">
      <c r="B14">
        <v>11</v>
      </c>
      <c r="E14" s="5" t="s">
        <v>11</v>
      </c>
      <c r="F14" s="9">
        <v>60</v>
      </c>
    </row>
    <row r="15" spans="2:6">
      <c r="B15">
        <v>12</v>
      </c>
      <c r="E15" s="6" t="s">
        <v>12</v>
      </c>
      <c r="F15" s="3">
        <f>F14</f>
        <v>60</v>
      </c>
    </row>
    <row r="16" spans="2:6">
      <c r="B16">
        <v>13</v>
      </c>
      <c r="E16" s="7" t="s">
        <v>13</v>
      </c>
      <c r="F16" s="15" t="s">
        <v>14</v>
      </c>
    </row>
    <row r="17" spans="2:2">
      <c r="B17">
        <v>14</v>
      </c>
    </row>
    <row r="18" spans="2:2">
      <c r="B18">
        <v>15</v>
      </c>
    </row>
    <row r="19" spans="2:2">
      <c r="B19">
        <v>16</v>
      </c>
    </row>
    <row r="20" spans="2:2">
      <c r="B20">
        <v>17</v>
      </c>
    </row>
    <row r="21" spans="2:2">
      <c r="B21">
        <v>18</v>
      </c>
    </row>
    <row r="22" spans="2:2">
      <c r="B22">
        <v>19</v>
      </c>
    </row>
    <row r="23" spans="2:2">
      <c r="B23">
        <v>20</v>
      </c>
    </row>
    <row r="24" spans="2:2">
      <c r="B24">
        <v>21</v>
      </c>
    </row>
    <row r="25" spans="2:2">
      <c r="B25">
        <v>22</v>
      </c>
    </row>
    <row r="26" spans="2:2">
      <c r="B26">
        <v>23</v>
      </c>
    </row>
    <row r="27" spans="2:2">
      <c r="B27">
        <v>24</v>
      </c>
    </row>
    <row r="28" spans="2:2">
      <c r="B28">
        <v>25</v>
      </c>
    </row>
    <row r="29" spans="2:2">
      <c r="B29">
        <v>26</v>
      </c>
    </row>
    <row r="30" spans="2:2">
      <c r="B30">
        <v>27</v>
      </c>
    </row>
    <row r="31" spans="2:2">
      <c r="B31">
        <v>28</v>
      </c>
    </row>
    <row r="32" spans="2:2">
      <c r="B32">
        <v>29</v>
      </c>
    </row>
    <row r="33" spans="2:2">
      <c r="B33">
        <v>30</v>
      </c>
    </row>
    <row r="34" spans="2:2">
      <c r="B34">
        <v>31</v>
      </c>
    </row>
    <row r="35" spans="2:2">
      <c r="B35">
        <v>32</v>
      </c>
    </row>
    <row r="36" spans="2:2">
      <c r="B36">
        <v>33</v>
      </c>
    </row>
    <row r="37" spans="2:2">
      <c r="B37">
        <v>34</v>
      </c>
    </row>
    <row r="38" spans="2:2">
      <c r="B38">
        <v>35</v>
      </c>
    </row>
    <row r="39" spans="2:2">
      <c r="B39">
        <v>36</v>
      </c>
    </row>
    <row r="40" spans="2:2">
      <c r="B40">
        <v>37</v>
      </c>
    </row>
    <row r="41" spans="2:2">
      <c r="B41">
        <v>38</v>
      </c>
    </row>
    <row r="42" spans="2:2">
      <c r="B42">
        <v>39</v>
      </c>
    </row>
    <row r="43" spans="2:2">
      <c r="B43">
        <v>40</v>
      </c>
    </row>
    <row r="44" spans="2:2">
      <c r="B44">
        <v>41</v>
      </c>
    </row>
    <row r="45" spans="2:2">
      <c r="B45">
        <v>42</v>
      </c>
    </row>
    <row r="46" spans="2:2">
      <c r="B46">
        <v>43</v>
      </c>
    </row>
    <row r="47" spans="2:2">
      <c r="B47">
        <v>44</v>
      </c>
    </row>
    <row r="48" spans="2:2">
      <c r="B48">
        <v>45</v>
      </c>
    </row>
    <row r="49" spans="2:2">
      <c r="B49">
        <v>46</v>
      </c>
    </row>
    <row r="50" spans="2:2">
      <c r="B50">
        <v>47</v>
      </c>
    </row>
    <row r="51" spans="2:2">
      <c r="B51">
        <v>48</v>
      </c>
    </row>
    <row r="52" spans="2:2">
      <c r="B52">
        <v>49</v>
      </c>
    </row>
    <row r="53" spans="2:2">
      <c r="B53">
        <v>50</v>
      </c>
    </row>
    <row r="54" spans="2:2">
      <c r="B54">
        <v>51</v>
      </c>
    </row>
    <row r="55" spans="2:2">
      <c r="B55">
        <v>52</v>
      </c>
    </row>
    <row r="56" spans="2:2">
      <c r="B56">
        <v>53</v>
      </c>
    </row>
    <row r="57" spans="2:2">
      <c r="B57">
        <v>54</v>
      </c>
    </row>
    <row r="58" spans="2:2">
      <c r="B58">
        <v>55</v>
      </c>
    </row>
    <row r="59" spans="2:2">
      <c r="B59">
        <v>56</v>
      </c>
    </row>
    <row r="60" spans="2:2">
      <c r="B60">
        <v>57</v>
      </c>
    </row>
    <row r="61" spans="2:2">
      <c r="B61">
        <v>58</v>
      </c>
    </row>
    <row r="62" spans="2:2">
      <c r="B62">
        <v>59</v>
      </c>
    </row>
    <row r="63" spans="2:2">
      <c r="B63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C603"/>
  <sheetViews>
    <sheetView showGridLines="0" zoomScaleNormal="100" workbookViewId="0">
      <selection activeCell="K28" sqref="K28"/>
    </sheetView>
  </sheetViews>
  <sheetFormatPr defaultColWidth="11.5" defaultRowHeight="15.75"/>
  <cols>
    <col min="23" max="23" width="16.875" bestFit="1" customWidth="1"/>
    <col min="26" max="26" width="28.125" bestFit="1" customWidth="1"/>
    <col min="27" max="27" width="2.125" bestFit="1" customWidth="1"/>
    <col min="28" max="28" width="8.375" bestFit="1" customWidth="1"/>
    <col min="29" max="29" width="7.625" bestFit="1" customWidth="1"/>
  </cols>
  <sheetData>
    <row r="2" spans="2:29">
      <c r="B2" s="13" t="s">
        <v>0</v>
      </c>
      <c r="C2" s="13" t="s">
        <v>1</v>
      </c>
      <c r="D2" s="13" t="s">
        <v>15</v>
      </c>
      <c r="E2" s="13" t="s">
        <v>16</v>
      </c>
      <c r="F2" s="13" t="s">
        <v>17</v>
      </c>
      <c r="G2" s="13" t="s">
        <v>18</v>
      </c>
      <c r="H2" s="13" t="s">
        <v>19</v>
      </c>
      <c r="I2" s="13" t="s">
        <v>20</v>
      </c>
      <c r="J2" s="13" t="s">
        <v>21</v>
      </c>
      <c r="L2" t="s">
        <v>22</v>
      </c>
      <c r="M2" t="s">
        <v>23</v>
      </c>
      <c r="O2" s="13" t="s">
        <v>24</v>
      </c>
      <c r="P2" s="13" t="s">
        <v>3</v>
      </c>
      <c r="Q2" s="13" t="s">
        <v>4</v>
      </c>
      <c r="R2" s="13" t="s">
        <v>6</v>
      </c>
      <c r="S2" s="13" t="s">
        <v>25</v>
      </c>
      <c r="T2" s="13" t="s">
        <v>26</v>
      </c>
      <c r="U2" s="13" t="s">
        <v>27</v>
      </c>
      <c r="W2" s="5" t="s">
        <v>28</v>
      </c>
      <c r="X2" s="5">
        <f ca="1">IFERROR(SUM(OFFSET(H4,,,COUNT(L:L)-1))/SUM(OFFSET(C4,,,COUNT(L:L)-1)),0)</f>
        <v>0</v>
      </c>
    </row>
    <row r="3" spans="2:29">
      <c r="B3" s="14">
        <v>0</v>
      </c>
      <c r="C3" s="14"/>
      <c r="D3" s="14"/>
      <c r="E3" s="14"/>
      <c r="F3" s="14"/>
      <c r="G3" s="14"/>
      <c r="H3" s="14"/>
      <c r="I3" s="14"/>
      <c r="J3" s="14"/>
      <c r="L3" s="14"/>
      <c r="M3" s="14" t="str">
        <f>IF(X8,X5+MAX(0,X6-CONFIG!F11*CONFIG!F8),"")</f>
        <v/>
      </c>
      <c r="O3" s="13"/>
      <c r="P3" s="13"/>
      <c r="Q3" s="13"/>
      <c r="R3" s="13"/>
      <c r="S3" s="13"/>
      <c r="T3" s="13"/>
      <c r="U3" s="13"/>
      <c r="W3" s="7" t="s">
        <v>29</v>
      </c>
      <c r="X3" s="7">
        <f t="array" aca="1" ref="X3" ca="1">IFERROR(1-SUM(SIGN(OFFSET(F4,,,COUNT(L:L))*OFFSET(I3,,,COUNT(L:L))))/SUM(SIGN(OFFSET(F4,,,COUNT(L:L)))),0)</f>
        <v>0</v>
      </c>
    </row>
    <row r="4" spans="2:29">
      <c r="B4">
        <v>1</v>
      </c>
      <c r="C4">
        <f ca="1">CONFIG!C4</f>
        <v>5</v>
      </c>
      <c r="D4">
        <v>0</v>
      </c>
      <c r="E4">
        <v>0</v>
      </c>
      <c r="F4">
        <f>L3</f>
        <v>0</v>
      </c>
      <c r="G4">
        <f t="shared" ref="G4:G67" si="0">J3+F4</f>
        <v>0</v>
      </c>
      <c r="H4">
        <f t="shared" ref="H4:H67" ca="1" si="1">MIN(G4,C4)</f>
        <v>0</v>
      </c>
      <c r="I4">
        <f t="shared" ref="I4:I67" ca="1" si="2">C4-H4</f>
        <v>5</v>
      </c>
      <c r="J4">
        <f t="shared" ref="J4:J67" ca="1" si="3">G4-H4</f>
        <v>0</v>
      </c>
      <c r="L4">
        <v>3</v>
      </c>
      <c r="M4">
        <f t="shared" ref="M4:M67" ca="1" si="4">IF(J4+D4&lt;=$X$6,$X$5,0)</f>
        <v>45</v>
      </c>
      <c r="O4">
        <f ca="1">CONFIG!$F$2*H4</f>
        <v>0</v>
      </c>
      <c r="P4">
        <f>CONFIG!$F$3*F4</f>
        <v>0</v>
      </c>
      <c r="Q4">
        <f>SIGN(L4)*CONFIG!$F$4</f>
        <v>5625</v>
      </c>
      <c r="R4">
        <f ca="1">CONFIG!$F$6*(G4+J4)/2</f>
        <v>0</v>
      </c>
      <c r="S4">
        <f ca="1">(CONFIG!$F$2-CONFIG!$F$3)*I4</f>
        <v>40000</v>
      </c>
      <c r="T4">
        <f t="shared" ref="T4:T67" ca="1" si="5">O4-P4-Q4-R4</f>
        <v>-5625</v>
      </c>
      <c r="U4">
        <f t="shared" ref="U4:U67" ca="1" si="6">SUM(Q4:S4)</f>
        <v>45625</v>
      </c>
    </row>
    <row r="5" spans="2:29">
      <c r="B5">
        <v>2</v>
      </c>
      <c r="C5">
        <f>CONFIG!C5</f>
        <v>0</v>
      </c>
      <c r="D5">
        <f t="array" ref="D5">_xlfn.SWITCH(E5,CONFIG!$F$8,L4,D4-F5)</f>
        <v>3</v>
      </c>
      <c r="E5">
        <f>IF(L4,CONFIG!$F$8,MAX(E4-1,0))</f>
        <v>3</v>
      </c>
      <c r="F5">
        <f t="shared" ref="F5:F68" si="7">IF(E5,0,D4)</f>
        <v>0</v>
      </c>
      <c r="G5">
        <f t="shared" ca="1" si="0"/>
        <v>0</v>
      </c>
      <c r="H5">
        <f t="shared" ca="1" si="1"/>
        <v>0</v>
      </c>
      <c r="I5">
        <f t="shared" ca="1" si="2"/>
        <v>0</v>
      </c>
      <c r="J5">
        <f t="shared" ca="1" si="3"/>
        <v>0</v>
      </c>
      <c r="M5">
        <f t="shared" ca="1" si="4"/>
        <v>45</v>
      </c>
      <c r="O5">
        <f ca="1">CONFIG!$F$2*H5</f>
        <v>0</v>
      </c>
      <c r="P5">
        <f>CONFIG!$F$3*F5</f>
        <v>0</v>
      </c>
      <c r="Q5">
        <f>SIGN(L5)*CONFIG!$F$4</f>
        <v>0</v>
      </c>
      <c r="R5">
        <f ca="1">CONFIG!$F$6*(G5+J5)/2</f>
        <v>0</v>
      </c>
      <c r="S5">
        <f ca="1">(CONFIG!$F$2-CONFIG!$F$3)*I5</f>
        <v>0</v>
      </c>
      <c r="T5">
        <f t="shared" ca="1" si="5"/>
        <v>0</v>
      </c>
      <c r="U5">
        <f t="shared" ca="1" si="6"/>
        <v>0</v>
      </c>
      <c r="W5" s="5" t="s">
        <v>30</v>
      </c>
      <c r="X5" s="2">
        <v>45</v>
      </c>
    </row>
    <row r="6" spans="2:29">
      <c r="B6">
        <v>3</v>
      </c>
      <c r="C6">
        <f>CONFIG!C6</f>
        <v>0</v>
      </c>
      <c r="D6">
        <f t="array" ref="D6">_xlfn.SWITCH(E6,CONFIG!$F$8,L5,D5-F6)</f>
        <v>3</v>
      </c>
      <c r="E6">
        <f>IF(L5,CONFIG!$F$8,MAX(E5-1,0))</f>
        <v>2</v>
      </c>
      <c r="F6">
        <f t="shared" si="7"/>
        <v>0</v>
      </c>
      <c r="G6">
        <f t="shared" ca="1" si="0"/>
        <v>0</v>
      </c>
      <c r="H6">
        <f t="shared" ca="1" si="1"/>
        <v>0</v>
      </c>
      <c r="I6">
        <f t="shared" ca="1" si="2"/>
        <v>0</v>
      </c>
      <c r="J6">
        <f t="shared" ca="1" si="3"/>
        <v>0</v>
      </c>
      <c r="M6">
        <f t="shared" ca="1" si="4"/>
        <v>45</v>
      </c>
      <c r="O6">
        <f ca="1">CONFIG!$F$2*H6</f>
        <v>0</v>
      </c>
      <c r="P6">
        <f>CONFIG!$F$3*F6</f>
        <v>0</v>
      </c>
      <c r="Q6">
        <f>SIGN(L6)*CONFIG!$F$4</f>
        <v>0</v>
      </c>
      <c r="R6">
        <f ca="1">CONFIG!$F$6*(G6+J6)/2</f>
        <v>0</v>
      </c>
      <c r="S6">
        <f ca="1">(CONFIG!$F$2-CONFIG!$F$3)*I6</f>
        <v>0</v>
      </c>
      <c r="T6">
        <f t="shared" ca="1" si="5"/>
        <v>0</v>
      </c>
      <c r="U6">
        <f t="shared" ca="1" si="6"/>
        <v>0</v>
      </c>
      <c r="W6" s="7" t="s">
        <v>31</v>
      </c>
      <c r="X6" s="4">
        <v>14</v>
      </c>
      <c r="AC6" s="28"/>
    </row>
    <row r="7" spans="2:29">
      <c r="B7">
        <v>4</v>
      </c>
      <c r="C7">
        <f>CONFIG!C7</f>
        <v>0</v>
      </c>
      <c r="D7">
        <f t="array" ref="D7">_xlfn.SWITCH(E7,CONFIG!$F$8,L6,D6-F7)</f>
        <v>3</v>
      </c>
      <c r="E7">
        <f>IF(L6,CONFIG!$F$8,MAX(E6-1,0))</f>
        <v>1</v>
      </c>
      <c r="F7">
        <f t="shared" si="7"/>
        <v>0</v>
      </c>
      <c r="G7">
        <f t="shared" ca="1" si="0"/>
        <v>0</v>
      </c>
      <c r="H7">
        <f t="shared" ca="1" si="1"/>
        <v>0</v>
      </c>
      <c r="I7">
        <f t="shared" ca="1" si="2"/>
        <v>0</v>
      </c>
      <c r="J7">
        <f t="shared" ca="1" si="3"/>
        <v>0</v>
      </c>
      <c r="M7">
        <f t="shared" ca="1" si="4"/>
        <v>45</v>
      </c>
      <c r="O7">
        <f ca="1">CONFIG!$F$2*H7</f>
        <v>0</v>
      </c>
      <c r="P7">
        <f>CONFIG!$F$3*F7</f>
        <v>0</v>
      </c>
      <c r="Q7">
        <f>SIGN(L7)*CONFIG!$F$4</f>
        <v>0</v>
      </c>
      <c r="R7">
        <f ca="1">CONFIG!$F$6*(G7+J7)/2</f>
        <v>0</v>
      </c>
      <c r="S7">
        <f ca="1">(CONFIG!$F$2-CONFIG!$F$3)*I7</f>
        <v>0</v>
      </c>
      <c r="T7">
        <f t="shared" ca="1" si="5"/>
        <v>0</v>
      </c>
      <c r="U7">
        <f t="shared" ca="1" si="6"/>
        <v>0</v>
      </c>
    </row>
    <row r="8" spans="2:29">
      <c r="B8">
        <v>5</v>
      </c>
      <c r="C8">
        <f>CONFIG!C8</f>
        <v>0</v>
      </c>
      <c r="D8">
        <f t="array" ref="D8">_xlfn.SWITCH(E8,CONFIG!$F$8,L7,D7-F8)</f>
        <v>0</v>
      </c>
      <c r="E8">
        <f>IF(L7,CONFIG!$F$8,MAX(E7-1,0))</f>
        <v>0</v>
      </c>
      <c r="F8">
        <f t="shared" si="7"/>
        <v>3</v>
      </c>
      <c r="G8">
        <f t="shared" ca="1" si="0"/>
        <v>3</v>
      </c>
      <c r="H8">
        <f t="shared" ca="1" si="1"/>
        <v>0</v>
      </c>
      <c r="I8">
        <f t="shared" ca="1" si="2"/>
        <v>0</v>
      </c>
      <c r="J8">
        <f t="shared" ca="1" si="3"/>
        <v>3</v>
      </c>
      <c r="M8">
        <f t="shared" ca="1" si="4"/>
        <v>45</v>
      </c>
      <c r="O8">
        <f ca="1">CONFIG!$F$2*H8</f>
        <v>0</v>
      </c>
      <c r="P8">
        <f>CONFIG!$F$3*F8</f>
        <v>30000</v>
      </c>
      <c r="Q8">
        <f>SIGN(L8)*CONFIG!$F$4</f>
        <v>0</v>
      </c>
      <c r="R8">
        <f ca="1">CONFIG!$F$6*(G8+J8)/2</f>
        <v>30</v>
      </c>
      <c r="S8">
        <f ca="1">(CONFIG!$F$2-CONFIG!$F$3)*I8</f>
        <v>0</v>
      </c>
      <c r="T8">
        <f t="shared" ca="1" si="5"/>
        <v>-30030</v>
      </c>
      <c r="U8">
        <f t="shared" ca="1" si="6"/>
        <v>30</v>
      </c>
      <c r="W8" s="8" t="s">
        <v>32</v>
      </c>
      <c r="X8" s="16" t="b">
        <f>FALSE</f>
        <v>0</v>
      </c>
    </row>
    <row r="9" spans="2:29">
      <c r="B9">
        <v>6</v>
      </c>
      <c r="C9">
        <f>CONFIG!C9</f>
        <v>0</v>
      </c>
      <c r="D9">
        <f t="array" ref="D9">_xlfn.SWITCH(E9,CONFIG!$F$8,L8,D8-F9)</f>
        <v>0</v>
      </c>
      <c r="E9">
        <f>IF(L8,CONFIG!$F$8,MAX(E8-1,0))</f>
        <v>0</v>
      </c>
      <c r="F9">
        <f t="shared" si="7"/>
        <v>0</v>
      </c>
      <c r="G9">
        <f t="shared" ca="1" si="0"/>
        <v>3</v>
      </c>
      <c r="H9">
        <f t="shared" ca="1" si="1"/>
        <v>0</v>
      </c>
      <c r="I9">
        <f t="shared" ca="1" si="2"/>
        <v>0</v>
      </c>
      <c r="J9">
        <f t="shared" ca="1" si="3"/>
        <v>3</v>
      </c>
      <c r="M9">
        <f t="shared" ca="1" si="4"/>
        <v>45</v>
      </c>
      <c r="O9">
        <f ca="1">CONFIG!$F$2*H9</f>
        <v>0</v>
      </c>
      <c r="P9">
        <f>CONFIG!$F$3*F9</f>
        <v>0</v>
      </c>
      <c r="Q9">
        <f>SIGN(L9)*CONFIG!$F$4</f>
        <v>0</v>
      </c>
      <c r="R9">
        <f ca="1">CONFIG!$F$6*(G9+J9)/2</f>
        <v>30</v>
      </c>
      <c r="S9">
        <f ca="1">(CONFIG!$F$2-CONFIG!$F$3)*I9</f>
        <v>0</v>
      </c>
      <c r="T9">
        <f t="shared" ca="1" si="5"/>
        <v>-30</v>
      </c>
      <c r="U9">
        <f t="shared" ca="1" si="6"/>
        <v>30</v>
      </c>
    </row>
    <row r="10" spans="2:29">
      <c r="B10">
        <v>7</v>
      </c>
      <c r="C10">
        <f>CONFIG!C10</f>
        <v>0</v>
      </c>
      <c r="D10">
        <f t="array" ref="D10">_xlfn.SWITCH(E10,CONFIG!$F$8,L9,D9-F10)</f>
        <v>0</v>
      </c>
      <c r="E10">
        <f>IF(L9,CONFIG!$F$8,MAX(E9-1,0))</f>
        <v>0</v>
      </c>
      <c r="F10">
        <f t="shared" si="7"/>
        <v>0</v>
      </c>
      <c r="G10">
        <f t="shared" ca="1" si="0"/>
        <v>3</v>
      </c>
      <c r="H10">
        <f t="shared" ca="1" si="1"/>
        <v>0</v>
      </c>
      <c r="I10">
        <f t="shared" ca="1" si="2"/>
        <v>0</v>
      </c>
      <c r="J10">
        <f t="shared" ca="1" si="3"/>
        <v>3</v>
      </c>
      <c r="M10">
        <f t="shared" ca="1" si="4"/>
        <v>45</v>
      </c>
      <c r="O10">
        <f ca="1">CONFIG!$F$2*H10</f>
        <v>0</v>
      </c>
      <c r="P10">
        <f>CONFIG!$F$3*F10</f>
        <v>0</v>
      </c>
      <c r="Q10">
        <f>SIGN(L10)*CONFIG!$F$4</f>
        <v>0</v>
      </c>
      <c r="R10">
        <f ca="1">CONFIG!$F$6*(G10+J10)/2</f>
        <v>30</v>
      </c>
      <c r="S10">
        <f ca="1">(CONFIG!$F$2-CONFIG!$F$3)*I10</f>
        <v>0</v>
      </c>
      <c r="T10">
        <f t="shared" ca="1" si="5"/>
        <v>-30</v>
      </c>
      <c r="U10">
        <f t="shared" ca="1" si="6"/>
        <v>30</v>
      </c>
      <c r="W10" s="29" t="s">
        <v>33</v>
      </c>
      <c r="X10" s="30"/>
    </row>
    <row r="11" spans="2:29">
      <c r="B11">
        <v>8</v>
      </c>
      <c r="C11">
        <f>CONFIG!C11</f>
        <v>0</v>
      </c>
      <c r="D11">
        <f t="array" ref="D11">_xlfn.SWITCH(E11,CONFIG!$F$8,L10,D10-F11)</f>
        <v>0</v>
      </c>
      <c r="E11">
        <f>IF(L10,CONFIG!$F$8,MAX(E10-1,0))</f>
        <v>0</v>
      </c>
      <c r="F11">
        <f t="shared" si="7"/>
        <v>0</v>
      </c>
      <c r="G11">
        <f t="shared" ca="1" si="0"/>
        <v>3</v>
      </c>
      <c r="H11">
        <f t="shared" ca="1" si="1"/>
        <v>0</v>
      </c>
      <c r="I11">
        <f t="shared" ca="1" si="2"/>
        <v>0</v>
      </c>
      <c r="J11">
        <f t="shared" ca="1" si="3"/>
        <v>3</v>
      </c>
      <c r="M11">
        <f t="shared" ca="1" si="4"/>
        <v>45</v>
      </c>
      <c r="O11">
        <f ca="1">CONFIG!$F$2*H11</f>
        <v>0</v>
      </c>
      <c r="P11">
        <f>CONFIG!$F$3*F11</f>
        <v>0</v>
      </c>
      <c r="Q11">
        <f>SIGN(L11)*CONFIG!$F$4</f>
        <v>0</v>
      </c>
      <c r="R11">
        <f ca="1">CONFIG!$F$6*(G11+J11)/2</f>
        <v>30</v>
      </c>
      <c r="S11">
        <f ca="1">(CONFIG!$F$2-CONFIG!$F$3)*I11</f>
        <v>0</v>
      </c>
      <c r="T11">
        <f t="shared" ca="1" si="5"/>
        <v>-30</v>
      </c>
      <c r="U11">
        <f t="shared" ca="1" si="6"/>
        <v>30</v>
      </c>
      <c r="W11" s="6" t="s">
        <v>24</v>
      </c>
      <c r="X11" s="3">
        <f ca="1">IFERROR(SUM(OFFSET(O4,,,COUNT(L:L))),0)</f>
        <v>0</v>
      </c>
      <c r="Z11" s="17" t="s">
        <v>34</v>
      </c>
      <c r="AA11" s="18" t="s">
        <v>35</v>
      </c>
      <c r="AB11" s="19">
        <f ca="1">IFERROR(SUM(OFFSET(H4,,,COUNT(L:L))),0)</f>
        <v>0</v>
      </c>
      <c r="AC11" s="9" t="s">
        <v>36</v>
      </c>
    </row>
    <row r="12" spans="2:29">
      <c r="B12">
        <v>9</v>
      </c>
      <c r="C12">
        <f>CONFIG!C12</f>
        <v>0</v>
      </c>
      <c r="D12">
        <f t="array" ref="D12">_xlfn.SWITCH(E12,CONFIG!$F$8,L11,D11-F12)</f>
        <v>0</v>
      </c>
      <c r="E12">
        <f>IF(L11,CONFIG!$F$8,MAX(E11-1,0))</f>
        <v>0</v>
      </c>
      <c r="F12">
        <f t="shared" si="7"/>
        <v>0</v>
      </c>
      <c r="G12">
        <f t="shared" ca="1" si="0"/>
        <v>3</v>
      </c>
      <c r="H12">
        <f t="shared" ca="1" si="1"/>
        <v>0</v>
      </c>
      <c r="I12">
        <f t="shared" ca="1" si="2"/>
        <v>0</v>
      </c>
      <c r="J12">
        <f t="shared" ca="1" si="3"/>
        <v>3</v>
      </c>
      <c r="M12">
        <f t="shared" ca="1" si="4"/>
        <v>45</v>
      </c>
      <c r="O12">
        <f ca="1">CONFIG!$F$2*H12</f>
        <v>0</v>
      </c>
      <c r="P12">
        <f>CONFIG!$F$3*F12</f>
        <v>0</v>
      </c>
      <c r="Q12">
        <f>SIGN(L12)*CONFIG!$F$4</f>
        <v>0</v>
      </c>
      <c r="R12">
        <f ca="1">CONFIG!$F$6*(G12+J12)/2</f>
        <v>30</v>
      </c>
      <c r="S12">
        <f ca="1">(CONFIG!$F$2-CONFIG!$F$3)*I12</f>
        <v>0</v>
      </c>
      <c r="T12">
        <f t="shared" ca="1" si="5"/>
        <v>-30</v>
      </c>
      <c r="U12">
        <f t="shared" ca="1" si="6"/>
        <v>30</v>
      </c>
      <c r="W12" s="6" t="s">
        <v>3</v>
      </c>
      <c r="X12" s="3">
        <f ca="1">IFERROR(SUM(OFFSET(P4,,,COUNT(L:L))),0)</f>
        <v>0</v>
      </c>
      <c r="Z12" s="20" t="s">
        <v>37</v>
      </c>
      <c r="AA12" s="21" t="s">
        <v>35</v>
      </c>
      <c r="AB12" s="22">
        <f ca="1">IFERROR(SUM(OFFSET(F4,,,COUNT(L:L))),0)</f>
        <v>0</v>
      </c>
      <c r="AC12" s="10" t="s">
        <v>36</v>
      </c>
    </row>
    <row r="13" spans="2:29">
      <c r="B13">
        <v>10</v>
      </c>
      <c r="C13">
        <f>CONFIG!C13</f>
        <v>0</v>
      </c>
      <c r="D13">
        <f t="array" ref="D13">_xlfn.SWITCH(E13,CONFIG!$F$8,L12,D12-F13)</f>
        <v>0</v>
      </c>
      <c r="E13">
        <f>IF(L12,CONFIG!$F$8,MAX(E12-1,0))</f>
        <v>0</v>
      </c>
      <c r="F13">
        <f t="shared" si="7"/>
        <v>0</v>
      </c>
      <c r="G13">
        <f t="shared" ca="1" si="0"/>
        <v>3</v>
      </c>
      <c r="H13">
        <f t="shared" ca="1" si="1"/>
        <v>0</v>
      </c>
      <c r="I13">
        <f t="shared" ca="1" si="2"/>
        <v>0</v>
      </c>
      <c r="J13">
        <f t="shared" ca="1" si="3"/>
        <v>3</v>
      </c>
      <c r="M13">
        <f t="shared" ca="1" si="4"/>
        <v>45</v>
      </c>
      <c r="O13">
        <f ca="1">CONFIG!$F$2*H13</f>
        <v>0</v>
      </c>
      <c r="P13">
        <f>CONFIG!$F$3*F13</f>
        <v>0</v>
      </c>
      <c r="Q13">
        <f>SIGN(L13)*CONFIG!$F$4</f>
        <v>0</v>
      </c>
      <c r="R13">
        <f ca="1">CONFIG!$F$6*(G13+J13)/2</f>
        <v>30</v>
      </c>
      <c r="S13">
        <f ca="1">(CONFIG!$F$2-CONFIG!$F$3)*I13</f>
        <v>0</v>
      </c>
      <c r="T13">
        <f t="shared" ca="1" si="5"/>
        <v>-30</v>
      </c>
      <c r="U13">
        <f t="shared" ca="1" si="6"/>
        <v>30</v>
      </c>
      <c r="W13" s="6" t="s">
        <v>4</v>
      </c>
      <c r="X13" s="3">
        <f ca="1">IFERROR(SUM(OFFSET(Q4,,,COUNT(L:L))),0)</f>
        <v>5625</v>
      </c>
      <c r="Z13" s="23" t="s">
        <v>38</v>
      </c>
      <c r="AA13" s="24" t="s">
        <v>35</v>
      </c>
      <c r="AB13" s="25">
        <f>IFERROR(COUNTIF(Q:Q,"&gt;0"),0)</f>
        <v>1</v>
      </c>
      <c r="AC13" s="11" t="s">
        <v>39</v>
      </c>
    </row>
    <row r="14" spans="2:29">
      <c r="B14">
        <v>11</v>
      </c>
      <c r="C14">
        <f>CONFIG!C14</f>
        <v>0</v>
      </c>
      <c r="D14">
        <f t="array" ref="D14">_xlfn.SWITCH(E14,CONFIG!$F$8,L13,D13-F14)</f>
        <v>0</v>
      </c>
      <c r="E14">
        <f>IF(L13,CONFIG!$F$8,MAX(E13-1,0))</f>
        <v>0</v>
      </c>
      <c r="F14">
        <f t="shared" si="7"/>
        <v>0</v>
      </c>
      <c r="G14">
        <f t="shared" ca="1" si="0"/>
        <v>3</v>
      </c>
      <c r="H14">
        <f t="shared" ca="1" si="1"/>
        <v>0</v>
      </c>
      <c r="I14">
        <f t="shared" ca="1" si="2"/>
        <v>0</v>
      </c>
      <c r="J14">
        <f t="shared" ca="1" si="3"/>
        <v>3</v>
      </c>
      <c r="M14">
        <f t="shared" ca="1" si="4"/>
        <v>45</v>
      </c>
      <c r="O14">
        <f ca="1">CONFIG!$F$2*H14</f>
        <v>0</v>
      </c>
      <c r="P14">
        <f>CONFIG!$F$3*F14</f>
        <v>0</v>
      </c>
      <c r="Q14">
        <f>SIGN(L14)*CONFIG!$F$4</f>
        <v>0</v>
      </c>
      <c r="R14">
        <f ca="1">CONFIG!$F$6*(G14+J14)/2</f>
        <v>30</v>
      </c>
      <c r="S14">
        <f ca="1">(CONFIG!$F$2-CONFIG!$F$3)*I14</f>
        <v>0</v>
      </c>
      <c r="T14">
        <f t="shared" ca="1" si="5"/>
        <v>-30</v>
      </c>
      <c r="U14">
        <f t="shared" ca="1" si="6"/>
        <v>30</v>
      </c>
      <c r="W14" s="6" t="s">
        <v>6</v>
      </c>
      <c r="X14" s="3">
        <f ca="1">IFERROR(SUM(OFFSET(R4,,,COUNT(L:L))),0)</f>
        <v>0</v>
      </c>
      <c r="Z14" s="26"/>
      <c r="AB14" s="27"/>
    </row>
    <row r="15" spans="2:29">
      <c r="B15">
        <v>12</v>
      </c>
      <c r="C15">
        <f>CONFIG!C15</f>
        <v>0</v>
      </c>
      <c r="D15">
        <f t="array" ref="D15">_xlfn.SWITCH(E15,CONFIG!$F$8,L14,D14-F15)</f>
        <v>0</v>
      </c>
      <c r="E15">
        <f>IF(L14,CONFIG!$F$8,MAX(E14-1,0))</f>
        <v>0</v>
      </c>
      <c r="F15">
        <f t="shared" si="7"/>
        <v>0</v>
      </c>
      <c r="G15">
        <f t="shared" ca="1" si="0"/>
        <v>3</v>
      </c>
      <c r="H15">
        <f t="shared" ca="1" si="1"/>
        <v>0</v>
      </c>
      <c r="I15">
        <f t="shared" ca="1" si="2"/>
        <v>0</v>
      </c>
      <c r="J15">
        <f t="shared" ca="1" si="3"/>
        <v>3</v>
      </c>
      <c r="M15">
        <f t="shared" ca="1" si="4"/>
        <v>45</v>
      </c>
      <c r="O15">
        <f ca="1">CONFIG!$F$2*H15</f>
        <v>0</v>
      </c>
      <c r="P15">
        <f>CONFIG!$F$3*F15</f>
        <v>0</v>
      </c>
      <c r="Q15">
        <f>SIGN(L15)*CONFIG!$F$4</f>
        <v>0</v>
      </c>
      <c r="R15">
        <f ca="1">CONFIG!$F$6*(G15+J15)/2</f>
        <v>30</v>
      </c>
      <c r="S15">
        <f ca="1">(CONFIG!$F$2-CONFIG!$F$3)*I15</f>
        <v>0</v>
      </c>
      <c r="T15">
        <f t="shared" ca="1" si="5"/>
        <v>-30</v>
      </c>
      <c r="U15">
        <f t="shared" ca="1" si="6"/>
        <v>30</v>
      </c>
      <c r="W15" s="6" t="s">
        <v>25</v>
      </c>
      <c r="X15" s="3">
        <f ca="1">IFERROR(SUM(OFFSET(S4,,,COUNT(L:L))),0)</f>
        <v>40000</v>
      </c>
      <c r="Z15" s="17" t="s">
        <v>40</v>
      </c>
      <c r="AA15" s="18" t="s">
        <v>35</v>
      </c>
      <c r="AB15" s="19">
        <f ca="1">IFERROR(SUM(OFFSET(I4,,,COUNT(L:L))),0)</f>
        <v>5</v>
      </c>
      <c r="AC15" s="9" t="s">
        <v>36</v>
      </c>
    </row>
    <row r="16" spans="2:29">
      <c r="B16">
        <v>13</v>
      </c>
      <c r="C16">
        <f>CONFIG!C16</f>
        <v>0</v>
      </c>
      <c r="D16">
        <f t="array" ref="D16">_xlfn.SWITCH(E16,CONFIG!$F$8,L15,D15-F16)</f>
        <v>0</v>
      </c>
      <c r="E16">
        <f>IF(L15,CONFIG!$F$8,MAX(E15-1,0))</f>
        <v>0</v>
      </c>
      <c r="F16">
        <f t="shared" si="7"/>
        <v>0</v>
      </c>
      <c r="G16">
        <f t="shared" ca="1" si="0"/>
        <v>3</v>
      </c>
      <c r="H16">
        <f t="shared" ca="1" si="1"/>
        <v>0</v>
      </c>
      <c r="I16">
        <f t="shared" ca="1" si="2"/>
        <v>0</v>
      </c>
      <c r="J16">
        <f t="shared" ca="1" si="3"/>
        <v>3</v>
      </c>
      <c r="M16">
        <f t="shared" ca="1" si="4"/>
        <v>45</v>
      </c>
      <c r="O16">
        <f ca="1">CONFIG!$F$2*H16</f>
        <v>0</v>
      </c>
      <c r="P16">
        <f>CONFIG!$F$3*F16</f>
        <v>0</v>
      </c>
      <c r="Q16">
        <f>SIGN(L16)*CONFIG!$F$4</f>
        <v>0</v>
      </c>
      <c r="R16">
        <f ca="1">CONFIG!$F$6*(G16+J16)/2</f>
        <v>30</v>
      </c>
      <c r="S16">
        <f ca="1">(CONFIG!$F$2-CONFIG!$F$3)*I16</f>
        <v>0</v>
      </c>
      <c r="T16">
        <f t="shared" ca="1" si="5"/>
        <v>-30</v>
      </c>
      <c r="U16">
        <f t="shared" ca="1" si="6"/>
        <v>30</v>
      </c>
      <c r="W16" s="6" t="s">
        <v>41</v>
      </c>
      <c r="X16" s="3">
        <f ca="1">IFERROR(SUM(OFFSET(T4,,,COUNT(L:L))),0)</f>
        <v>-5625</v>
      </c>
      <c r="Z16" s="23" t="s">
        <v>42</v>
      </c>
      <c r="AA16" s="24" t="s">
        <v>35</v>
      </c>
      <c r="AB16" s="25">
        <f t="array" aca="1" ref="AB16" ca="1">INDIRECT(ADDRESS(CONFIG!F14+3,COLUMN(J2)))</f>
        <v>3</v>
      </c>
      <c r="AC16" s="11" t="s">
        <v>36</v>
      </c>
    </row>
    <row r="17" spans="2:24">
      <c r="B17">
        <v>14</v>
      </c>
      <c r="C17">
        <f>CONFIG!C17</f>
        <v>0</v>
      </c>
      <c r="D17">
        <f t="array" ref="D17">_xlfn.SWITCH(E17,CONFIG!$F$8,L16,D16-F17)</f>
        <v>0</v>
      </c>
      <c r="E17">
        <f>IF(L16,CONFIG!$F$8,MAX(E16-1,0))</f>
        <v>0</v>
      </c>
      <c r="F17">
        <f t="shared" si="7"/>
        <v>0</v>
      </c>
      <c r="G17">
        <f t="shared" ca="1" si="0"/>
        <v>3</v>
      </c>
      <c r="H17">
        <f t="shared" ca="1" si="1"/>
        <v>0</v>
      </c>
      <c r="I17">
        <f t="shared" ca="1" si="2"/>
        <v>0</v>
      </c>
      <c r="J17">
        <f t="shared" ca="1" si="3"/>
        <v>3</v>
      </c>
      <c r="M17">
        <f t="shared" ca="1" si="4"/>
        <v>45</v>
      </c>
      <c r="O17">
        <f ca="1">CONFIG!$F$2*H17</f>
        <v>0</v>
      </c>
      <c r="P17">
        <f>CONFIG!$F$3*F17</f>
        <v>0</v>
      </c>
      <c r="Q17">
        <f>SIGN(L17)*CONFIG!$F$4</f>
        <v>0</v>
      </c>
      <c r="R17">
        <f ca="1">CONFIG!$F$6*(G17+J17)/2</f>
        <v>30</v>
      </c>
      <c r="S17">
        <f ca="1">(CONFIG!$F$2-CONFIG!$F$3)*I17</f>
        <v>0</v>
      </c>
      <c r="T17">
        <f t="shared" ca="1" si="5"/>
        <v>-30</v>
      </c>
      <c r="U17">
        <f t="shared" ca="1" si="6"/>
        <v>30</v>
      </c>
      <c r="W17" s="6" t="s">
        <v>43</v>
      </c>
      <c r="X17" s="3">
        <f ca="1">IFERROR(SUM(OFFSET(U4,,,COUNT(L:L))),0)</f>
        <v>45625</v>
      </c>
    </row>
    <row r="18" spans="2:24">
      <c r="B18">
        <v>15</v>
      </c>
      <c r="C18">
        <f>CONFIG!C18</f>
        <v>0</v>
      </c>
      <c r="D18">
        <f t="array" ref="D18">_xlfn.SWITCH(E18,CONFIG!$F$8,L17,D17-F18)</f>
        <v>0</v>
      </c>
      <c r="E18">
        <f>IF(L17,CONFIG!$F$8,MAX(E17-1,0))</f>
        <v>0</v>
      </c>
      <c r="F18">
        <f t="shared" si="7"/>
        <v>0</v>
      </c>
      <c r="G18">
        <f t="shared" ca="1" si="0"/>
        <v>3</v>
      </c>
      <c r="H18">
        <f t="shared" ca="1" si="1"/>
        <v>0</v>
      </c>
      <c r="I18">
        <f t="shared" ca="1" si="2"/>
        <v>0</v>
      </c>
      <c r="J18">
        <f t="shared" ca="1" si="3"/>
        <v>3</v>
      </c>
      <c r="M18">
        <f t="shared" ca="1" si="4"/>
        <v>45</v>
      </c>
      <c r="O18">
        <f ca="1">CONFIG!$F$2*H18</f>
        <v>0</v>
      </c>
      <c r="P18">
        <f>CONFIG!$F$3*F18</f>
        <v>0</v>
      </c>
      <c r="Q18">
        <f>SIGN(L18)*CONFIG!$F$4</f>
        <v>0</v>
      </c>
      <c r="R18">
        <f ca="1">CONFIG!$F$6*(G18+J18)/2</f>
        <v>30</v>
      </c>
      <c r="S18">
        <f ca="1">(CONFIG!$F$2-CONFIG!$F$3)*I18</f>
        <v>0</v>
      </c>
      <c r="T18">
        <f t="shared" ca="1" si="5"/>
        <v>-30</v>
      </c>
      <c r="U18">
        <f t="shared" ca="1" si="6"/>
        <v>30</v>
      </c>
      <c r="W18" s="7" t="s">
        <v>44</v>
      </c>
      <c r="X18" s="4">
        <f ca="1">IFERROR(SUM(OFFSET(P4,,,COUNT(L:L),4)),0)</f>
        <v>45625</v>
      </c>
    </row>
    <row r="19" spans="2:24">
      <c r="B19">
        <v>16</v>
      </c>
      <c r="C19">
        <f>CONFIG!C19</f>
        <v>0</v>
      </c>
      <c r="D19">
        <f t="array" ref="D19">_xlfn.SWITCH(E19,CONFIG!$F$8,L18,D18-F19)</f>
        <v>0</v>
      </c>
      <c r="E19">
        <f>IF(L18,CONFIG!$F$8,MAX(E18-1,0))</f>
        <v>0</v>
      </c>
      <c r="F19">
        <f t="shared" si="7"/>
        <v>0</v>
      </c>
      <c r="G19">
        <f t="shared" ca="1" si="0"/>
        <v>3</v>
      </c>
      <c r="H19">
        <f t="shared" ca="1" si="1"/>
        <v>0</v>
      </c>
      <c r="I19">
        <f t="shared" ca="1" si="2"/>
        <v>0</v>
      </c>
      <c r="J19">
        <f t="shared" ca="1" si="3"/>
        <v>3</v>
      </c>
      <c r="M19">
        <f t="shared" ca="1" si="4"/>
        <v>45</v>
      </c>
      <c r="O19">
        <f ca="1">CONFIG!$F$2*H19</f>
        <v>0</v>
      </c>
      <c r="P19">
        <f>CONFIG!$F$3*F19</f>
        <v>0</v>
      </c>
      <c r="Q19">
        <f>SIGN(L19)*CONFIG!$F$4</f>
        <v>0</v>
      </c>
      <c r="R19">
        <f ca="1">CONFIG!$F$6*(G19+J19)/2</f>
        <v>30</v>
      </c>
      <c r="S19">
        <f ca="1">(CONFIG!$F$2-CONFIG!$F$3)*I19</f>
        <v>0</v>
      </c>
      <c r="T19">
        <f t="shared" ca="1" si="5"/>
        <v>-30</v>
      </c>
      <c r="U19">
        <f t="shared" ca="1" si="6"/>
        <v>30</v>
      </c>
    </row>
    <row r="20" spans="2:24">
      <c r="B20">
        <v>17</v>
      </c>
      <c r="C20">
        <f>CONFIG!C20</f>
        <v>0</v>
      </c>
      <c r="D20">
        <f t="array" ref="D20">_xlfn.SWITCH(E20,CONFIG!$F$8,L19,D19-F20)</f>
        <v>0</v>
      </c>
      <c r="E20">
        <f>IF(L19,CONFIG!$F$8,MAX(E19-1,0))</f>
        <v>0</v>
      </c>
      <c r="F20">
        <f t="shared" si="7"/>
        <v>0</v>
      </c>
      <c r="G20">
        <f t="shared" ca="1" si="0"/>
        <v>3</v>
      </c>
      <c r="H20">
        <f t="shared" ca="1" si="1"/>
        <v>0</v>
      </c>
      <c r="I20">
        <f t="shared" ca="1" si="2"/>
        <v>0</v>
      </c>
      <c r="J20">
        <f t="shared" ca="1" si="3"/>
        <v>3</v>
      </c>
      <c r="M20">
        <f t="shared" ca="1" si="4"/>
        <v>45</v>
      </c>
      <c r="O20">
        <f ca="1">CONFIG!$F$2*H20</f>
        <v>0</v>
      </c>
      <c r="P20">
        <f>CONFIG!$F$3*F20</f>
        <v>0</v>
      </c>
      <c r="Q20">
        <f>SIGN(L20)*CONFIG!$F$4</f>
        <v>0</v>
      </c>
      <c r="R20">
        <f ca="1">CONFIG!$F$6*(G20+J20)/2</f>
        <v>30</v>
      </c>
      <c r="S20">
        <f ca="1">(CONFIG!$F$2-CONFIG!$F$3)*I20</f>
        <v>0</v>
      </c>
      <c r="T20">
        <f t="shared" ca="1" si="5"/>
        <v>-30</v>
      </c>
      <c r="U20">
        <f t="shared" ca="1" si="6"/>
        <v>30</v>
      </c>
    </row>
    <row r="21" spans="2:24">
      <c r="B21">
        <v>18</v>
      </c>
      <c r="C21">
        <f>CONFIG!C21</f>
        <v>0</v>
      </c>
      <c r="D21">
        <f t="array" ref="D21">_xlfn.SWITCH(E21,CONFIG!$F$8,L20,D20-F21)</f>
        <v>0</v>
      </c>
      <c r="E21">
        <f>IF(L20,CONFIG!$F$8,MAX(E20-1,0))</f>
        <v>0</v>
      </c>
      <c r="F21">
        <f t="shared" si="7"/>
        <v>0</v>
      </c>
      <c r="G21">
        <f t="shared" ca="1" si="0"/>
        <v>3</v>
      </c>
      <c r="H21">
        <f t="shared" ca="1" si="1"/>
        <v>0</v>
      </c>
      <c r="I21">
        <f t="shared" ca="1" si="2"/>
        <v>0</v>
      </c>
      <c r="J21">
        <f t="shared" ca="1" si="3"/>
        <v>3</v>
      </c>
      <c r="M21">
        <f t="shared" ca="1" si="4"/>
        <v>45</v>
      </c>
      <c r="O21">
        <f ca="1">CONFIG!$F$2*H21</f>
        <v>0</v>
      </c>
      <c r="P21">
        <f>CONFIG!$F$3*F21</f>
        <v>0</v>
      </c>
      <c r="Q21">
        <f>SIGN(L21)*CONFIG!$F$4</f>
        <v>0</v>
      </c>
      <c r="R21">
        <f ca="1">CONFIG!$F$6*(G21+J21)/2</f>
        <v>30</v>
      </c>
      <c r="S21">
        <f ca="1">(CONFIG!$F$2-CONFIG!$F$3)*I21</f>
        <v>0</v>
      </c>
      <c r="T21">
        <f t="shared" ca="1" si="5"/>
        <v>-30</v>
      </c>
      <c r="U21">
        <f t="shared" ca="1" si="6"/>
        <v>30</v>
      </c>
    </row>
    <row r="22" spans="2:24">
      <c r="B22">
        <v>19</v>
      </c>
      <c r="C22">
        <f>CONFIG!C22</f>
        <v>0</v>
      </c>
      <c r="D22">
        <f t="array" ref="D22">_xlfn.SWITCH(E22,CONFIG!$F$8,L21,D21-F22)</f>
        <v>0</v>
      </c>
      <c r="E22">
        <f>IF(L21,CONFIG!$F$8,MAX(E21-1,0))</f>
        <v>0</v>
      </c>
      <c r="F22">
        <f t="shared" si="7"/>
        <v>0</v>
      </c>
      <c r="G22">
        <f t="shared" ca="1" si="0"/>
        <v>3</v>
      </c>
      <c r="H22">
        <f t="shared" ca="1" si="1"/>
        <v>0</v>
      </c>
      <c r="I22">
        <f t="shared" ca="1" si="2"/>
        <v>0</v>
      </c>
      <c r="J22">
        <f t="shared" ca="1" si="3"/>
        <v>3</v>
      </c>
      <c r="M22">
        <f t="shared" ca="1" si="4"/>
        <v>45</v>
      </c>
      <c r="O22">
        <f ca="1">CONFIG!$F$2*H22</f>
        <v>0</v>
      </c>
      <c r="P22">
        <f>CONFIG!$F$3*F22</f>
        <v>0</v>
      </c>
      <c r="Q22">
        <f>SIGN(L22)*CONFIG!$F$4</f>
        <v>0</v>
      </c>
      <c r="R22">
        <f ca="1">CONFIG!$F$6*(G22+J22)/2</f>
        <v>30</v>
      </c>
      <c r="S22">
        <f ca="1">(CONFIG!$F$2-CONFIG!$F$3)*I22</f>
        <v>0</v>
      </c>
      <c r="T22">
        <f t="shared" ca="1" si="5"/>
        <v>-30</v>
      </c>
      <c r="U22">
        <f t="shared" ca="1" si="6"/>
        <v>30</v>
      </c>
    </row>
    <row r="23" spans="2:24">
      <c r="B23">
        <v>20</v>
      </c>
      <c r="C23">
        <f>CONFIG!C23</f>
        <v>0</v>
      </c>
      <c r="D23">
        <f t="array" ref="D23">_xlfn.SWITCH(E23,CONFIG!$F$8,L22,D22-F23)</f>
        <v>0</v>
      </c>
      <c r="E23">
        <f>IF(L22,CONFIG!$F$8,MAX(E22-1,0))</f>
        <v>0</v>
      </c>
      <c r="F23">
        <f t="shared" si="7"/>
        <v>0</v>
      </c>
      <c r="G23">
        <f t="shared" ca="1" si="0"/>
        <v>3</v>
      </c>
      <c r="H23">
        <f t="shared" ca="1" si="1"/>
        <v>0</v>
      </c>
      <c r="I23">
        <f t="shared" ca="1" si="2"/>
        <v>0</v>
      </c>
      <c r="J23">
        <f t="shared" ca="1" si="3"/>
        <v>3</v>
      </c>
      <c r="M23">
        <f t="shared" ca="1" si="4"/>
        <v>45</v>
      </c>
      <c r="O23">
        <f ca="1">CONFIG!$F$2*H23</f>
        <v>0</v>
      </c>
      <c r="P23">
        <f>CONFIG!$F$3*F23</f>
        <v>0</v>
      </c>
      <c r="Q23">
        <f>SIGN(L23)*CONFIG!$F$4</f>
        <v>0</v>
      </c>
      <c r="R23">
        <f ca="1">CONFIG!$F$6*(G23+J23)/2</f>
        <v>30</v>
      </c>
      <c r="S23">
        <f ca="1">(CONFIG!$F$2-CONFIG!$F$3)*I23</f>
        <v>0</v>
      </c>
      <c r="T23">
        <f t="shared" ca="1" si="5"/>
        <v>-30</v>
      </c>
      <c r="U23">
        <f t="shared" ca="1" si="6"/>
        <v>30</v>
      </c>
    </row>
    <row r="24" spans="2:24">
      <c r="B24">
        <v>21</v>
      </c>
      <c r="C24">
        <f>CONFIG!C24</f>
        <v>0</v>
      </c>
      <c r="D24">
        <f t="array" ref="D24">_xlfn.SWITCH(E24,CONFIG!$F$8,L23,D23-F24)</f>
        <v>0</v>
      </c>
      <c r="E24">
        <f>IF(L23,CONFIG!$F$8,MAX(E23-1,0))</f>
        <v>0</v>
      </c>
      <c r="F24">
        <f t="shared" si="7"/>
        <v>0</v>
      </c>
      <c r="G24">
        <f t="shared" ca="1" si="0"/>
        <v>3</v>
      </c>
      <c r="H24">
        <f t="shared" ca="1" si="1"/>
        <v>0</v>
      </c>
      <c r="I24">
        <f t="shared" ca="1" si="2"/>
        <v>0</v>
      </c>
      <c r="J24">
        <f t="shared" ca="1" si="3"/>
        <v>3</v>
      </c>
      <c r="M24">
        <f t="shared" ca="1" si="4"/>
        <v>45</v>
      </c>
      <c r="O24">
        <f ca="1">CONFIG!$F$2*H24</f>
        <v>0</v>
      </c>
      <c r="P24">
        <f>CONFIG!$F$3*F24</f>
        <v>0</v>
      </c>
      <c r="Q24">
        <f>SIGN(L24)*CONFIG!$F$4</f>
        <v>0</v>
      </c>
      <c r="R24">
        <f ca="1">CONFIG!$F$6*(G24+J24)/2</f>
        <v>30</v>
      </c>
      <c r="S24">
        <f ca="1">(CONFIG!$F$2-CONFIG!$F$3)*I24</f>
        <v>0</v>
      </c>
      <c r="T24">
        <f t="shared" ca="1" si="5"/>
        <v>-30</v>
      </c>
      <c r="U24">
        <f t="shared" ca="1" si="6"/>
        <v>30</v>
      </c>
    </row>
    <row r="25" spans="2:24">
      <c r="B25">
        <v>22</v>
      </c>
      <c r="C25">
        <f>CONFIG!C25</f>
        <v>0</v>
      </c>
      <c r="D25">
        <f t="array" ref="D25">_xlfn.SWITCH(E25,CONFIG!$F$8,L24,D24-F25)</f>
        <v>0</v>
      </c>
      <c r="E25">
        <f>IF(L24,CONFIG!$F$8,MAX(E24-1,0))</f>
        <v>0</v>
      </c>
      <c r="F25">
        <f t="shared" si="7"/>
        <v>0</v>
      </c>
      <c r="G25">
        <f t="shared" ca="1" si="0"/>
        <v>3</v>
      </c>
      <c r="H25">
        <f t="shared" ca="1" si="1"/>
        <v>0</v>
      </c>
      <c r="I25">
        <f t="shared" ca="1" si="2"/>
        <v>0</v>
      </c>
      <c r="J25">
        <f t="shared" ca="1" si="3"/>
        <v>3</v>
      </c>
      <c r="M25">
        <f t="shared" ca="1" si="4"/>
        <v>45</v>
      </c>
      <c r="O25">
        <f ca="1">CONFIG!$F$2*H25</f>
        <v>0</v>
      </c>
      <c r="P25">
        <f>CONFIG!$F$3*F25</f>
        <v>0</v>
      </c>
      <c r="Q25">
        <f>SIGN(L25)*CONFIG!$F$4</f>
        <v>0</v>
      </c>
      <c r="R25">
        <f ca="1">CONFIG!$F$6*(G25+J25)/2</f>
        <v>30</v>
      </c>
      <c r="S25">
        <f ca="1">(CONFIG!$F$2-CONFIG!$F$3)*I25</f>
        <v>0</v>
      </c>
      <c r="T25">
        <f t="shared" ca="1" si="5"/>
        <v>-30</v>
      </c>
      <c r="U25">
        <f t="shared" ca="1" si="6"/>
        <v>30</v>
      </c>
    </row>
    <row r="26" spans="2:24">
      <c r="B26">
        <v>23</v>
      </c>
      <c r="C26">
        <f>CONFIG!C26</f>
        <v>0</v>
      </c>
      <c r="D26">
        <f t="array" ref="D26">_xlfn.SWITCH(E26,CONFIG!$F$8,L25,D25-F26)</f>
        <v>0</v>
      </c>
      <c r="E26">
        <f>IF(L25,CONFIG!$F$8,MAX(E25-1,0))</f>
        <v>0</v>
      </c>
      <c r="F26">
        <f t="shared" si="7"/>
        <v>0</v>
      </c>
      <c r="G26">
        <f t="shared" ca="1" si="0"/>
        <v>3</v>
      </c>
      <c r="H26">
        <f t="shared" ca="1" si="1"/>
        <v>0</v>
      </c>
      <c r="I26">
        <f t="shared" ca="1" si="2"/>
        <v>0</v>
      </c>
      <c r="J26">
        <f t="shared" ca="1" si="3"/>
        <v>3</v>
      </c>
      <c r="M26">
        <f t="shared" ca="1" si="4"/>
        <v>45</v>
      </c>
      <c r="O26">
        <f ca="1">CONFIG!$F$2*H26</f>
        <v>0</v>
      </c>
      <c r="P26">
        <f>CONFIG!$F$3*F26</f>
        <v>0</v>
      </c>
      <c r="Q26">
        <f>SIGN(L26)*CONFIG!$F$4</f>
        <v>0</v>
      </c>
      <c r="R26">
        <f ca="1">CONFIG!$F$6*(G26+J26)/2</f>
        <v>30</v>
      </c>
      <c r="S26">
        <f ca="1">(CONFIG!$F$2-CONFIG!$F$3)*I26</f>
        <v>0</v>
      </c>
      <c r="T26">
        <f t="shared" ca="1" si="5"/>
        <v>-30</v>
      </c>
      <c r="U26">
        <f t="shared" ca="1" si="6"/>
        <v>30</v>
      </c>
    </row>
    <row r="27" spans="2:24">
      <c r="B27">
        <v>24</v>
      </c>
      <c r="C27">
        <f>CONFIG!C27</f>
        <v>0</v>
      </c>
      <c r="D27">
        <f t="array" ref="D27">_xlfn.SWITCH(E27,CONFIG!$F$8,L26,D26-F27)</f>
        <v>0</v>
      </c>
      <c r="E27">
        <f>IF(L26,CONFIG!$F$8,MAX(E26-1,0))</f>
        <v>0</v>
      </c>
      <c r="F27">
        <f t="shared" si="7"/>
        <v>0</v>
      </c>
      <c r="G27">
        <f t="shared" ca="1" si="0"/>
        <v>3</v>
      </c>
      <c r="H27">
        <f t="shared" ca="1" si="1"/>
        <v>0</v>
      </c>
      <c r="I27">
        <f t="shared" ca="1" si="2"/>
        <v>0</v>
      </c>
      <c r="J27">
        <f t="shared" ca="1" si="3"/>
        <v>3</v>
      </c>
      <c r="M27">
        <f t="shared" ca="1" si="4"/>
        <v>45</v>
      </c>
      <c r="O27">
        <f ca="1">CONFIG!$F$2*H27</f>
        <v>0</v>
      </c>
      <c r="P27">
        <f>CONFIG!$F$3*F27</f>
        <v>0</v>
      </c>
      <c r="Q27">
        <f>SIGN(L27)*CONFIG!$F$4</f>
        <v>0</v>
      </c>
      <c r="R27">
        <f ca="1">CONFIG!$F$6*(G27+J27)/2</f>
        <v>30</v>
      </c>
      <c r="S27">
        <f ca="1">(CONFIG!$F$2-CONFIG!$F$3)*I27</f>
        <v>0</v>
      </c>
      <c r="T27">
        <f t="shared" ca="1" si="5"/>
        <v>-30</v>
      </c>
      <c r="U27">
        <f t="shared" ca="1" si="6"/>
        <v>30</v>
      </c>
    </row>
    <row r="28" spans="2:24">
      <c r="B28">
        <v>25</v>
      </c>
      <c r="C28">
        <f>CONFIG!C28</f>
        <v>0</v>
      </c>
      <c r="D28">
        <f t="array" ref="D28">_xlfn.SWITCH(E28,CONFIG!$F$8,L27,D27-F28)</f>
        <v>0</v>
      </c>
      <c r="E28">
        <f>IF(L27,CONFIG!$F$8,MAX(E27-1,0))</f>
        <v>0</v>
      </c>
      <c r="F28">
        <f t="shared" si="7"/>
        <v>0</v>
      </c>
      <c r="G28">
        <f t="shared" ca="1" si="0"/>
        <v>3</v>
      </c>
      <c r="H28">
        <f t="shared" ca="1" si="1"/>
        <v>0</v>
      </c>
      <c r="I28">
        <f t="shared" ca="1" si="2"/>
        <v>0</v>
      </c>
      <c r="J28">
        <f t="shared" ca="1" si="3"/>
        <v>3</v>
      </c>
      <c r="M28">
        <f t="shared" ca="1" si="4"/>
        <v>45</v>
      </c>
      <c r="O28">
        <f ca="1">CONFIG!$F$2*H28</f>
        <v>0</v>
      </c>
      <c r="P28">
        <f>CONFIG!$F$3*F28</f>
        <v>0</v>
      </c>
      <c r="Q28">
        <f>SIGN(L28)*CONFIG!$F$4</f>
        <v>0</v>
      </c>
      <c r="R28">
        <f ca="1">CONFIG!$F$6*(G28+J28)/2</f>
        <v>30</v>
      </c>
      <c r="S28">
        <f ca="1">(CONFIG!$F$2-CONFIG!$F$3)*I28</f>
        <v>0</v>
      </c>
      <c r="T28">
        <f t="shared" ca="1" si="5"/>
        <v>-30</v>
      </c>
      <c r="U28">
        <f t="shared" ca="1" si="6"/>
        <v>30</v>
      </c>
    </row>
    <row r="29" spans="2:24">
      <c r="B29">
        <v>26</v>
      </c>
      <c r="C29">
        <f>CONFIG!C29</f>
        <v>0</v>
      </c>
      <c r="D29">
        <f t="array" ref="D29">_xlfn.SWITCH(E29,CONFIG!$F$8,L28,D28-F29)</f>
        <v>0</v>
      </c>
      <c r="E29">
        <f>IF(L28,CONFIG!$F$8,MAX(E28-1,0))</f>
        <v>0</v>
      </c>
      <c r="F29">
        <f t="shared" si="7"/>
        <v>0</v>
      </c>
      <c r="G29">
        <f t="shared" ca="1" si="0"/>
        <v>3</v>
      </c>
      <c r="H29">
        <f t="shared" ca="1" si="1"/>
        <v>0</v>
      </c>
      <c r="I29">
        <f t="shared" ca="1" si="2"/>
        <v>0</v>
      </c>
      <c r="J29">
        <f t="shared" ca="1" si="3"/>
        <v>3</v>
      </c>
      <c r="M29">
        <f t="shared" ca="1" si="4"/>
        <v>45</v>
      </c>
      <c r="O29">
        <f ca="1">CONFIG!$F$2*H29</f>
        <v>0</v>
      </c>
      <c r="P29">
        <f>CONFIG!$F$3*F29</f>
        <v>0</v>
      </c>
      <c r="Q29">
        <f>SIGN(L29)*CONFIG!$F$4</f>
        <v>0</v>
      </c>
      <c r="R29">
        <f ca="1">CONFIG!$F$6*(G29+J29)/2</f>
        <v>30</v>
      </c>
      <c r="S29">
        <f ca="1">(CONFIG!$F$2-CONFIG!$F$3)*I29</f>
        <v>0</v>
      </c>
      <c r="T29">
        <f t="shared" ca="1" si="5"/>
        <v>-30</v>
      </c>
      <c r="U29">
        <f t="shared" ca="1" si="6"/>
        <v>30</v>
      </c>
    </row>
    <row r="30" spans="2:24">
      <c r="B30">
        <v>27</v>
      </c>
      <c r="C30">
        <f>CONFIG!C30</f>
        <v>0</v>
      </c>
      <c r="D30">
        <f t="array" ref="D30">_xlfn.SWITCH(E30,CONFIG!$F$8,L29,D29-F30)</f>
        <v>0</v>
      </c>
      <c r="E30">
        <f>IF(L29,CONFIG!$F$8,MAX(E29-1,0))</f>
        <v>0</v>
      </c>
      <c r="F30">
        <f t="shared" si="7"/>
        <v>0</v>
      </c>
      <c r="G30">
        <f t="shared" ca="1" si="0"/>
        <v>3</v>
      </c>
      <c r="H30">
        <f t="shared" ca="1" si="1"/>
        <v>0</v>
      </c>
      <c r="I30">
        <f t="shared" ca="1" si="2"/>
        <v>0</v>
      </c>
      <c r="J30">
        <f t="shared" ca="1" si="3"/>
        <v>3</v>
      </c>
      <c r="M30">
        <f t="shared" ca="1" si="4"/>
        <v>45</v>
      </c>
      <c r="O30">
        <f ca="1">CONFIG!$F$2*H30</f>
        <v>0</v>
      </c>
      <c r="P30">
        <f>CONFIG!$F$3*F30</f>
        <v>0</v>
      </c>
      <c r="Q30">
        <f>SIGN(L30)*CONFIG!$F$4</f>
        <v>0</v>
      </c>
      <c r="R30">
        <f ca="1">CONFIG!$F$6*(G30+J30)/2</f>
        <v>30</v>
      </c>
      <c r="S30">
        <f ca="1">(CONFIG!$F$2-CONFIG!$F$3)*I30</f>
        <v>0</v>
      </c>
      <c r="T30">
        <f t="shared" ca="1" si="5"/>
        <v>-30</v>
      </c>
      <c r="U30">
        <f t="shared" ca="1" si="6"/>
        <v>30</v>
      </c>
    </row>
    <row r="31" spans="2:24">
      <c r="B31">
        <v>28</v>
      </c>
      <c r="C31">
        <f>CONFIG!C31</f>
        <v>0</v>
      </c>
      <c r="D31">
        <f t="array" ref="D31">_xlfn.SWITCH(E31,CONFIG!$F$8,L30,D30-F31)</f>
        <v>0</v>
      </c>
      <c r="E31">
        <f>IF(L30,CONFIG!$F$8,MAX(E30-1,0))</f>
        <v>0</v>
      </c>
      <c r="F31">
        <f t="shared" si="7"/>
        <v>0</v>
      </c>
      <c r="G31">
        <f t="shared" ca="1" si="0"/>
        <v>3</v>
      </c>
      <c r="H31">
        <f t="shared" ca="1" si="1"/>
        <v>0</v>
      </c>
      <c r="I31">
        <f t="shared" ca="1" si="2"/>
        <v>0</v>
      </c>
      <c r="J31">
        <f t="shared" ca="1" si="3"/>
        <v>3</v>
      </c>
      <c r="M31">
        <f t="shared" ca="1" si="4"/>
        <v>45</v>
      </c>
      <c r="O31">
        <f ca="1">CONFIG!$F$2*H31</f>
        <v>0</v>
      </c>
      <c r="P31">
        <f>CONFIG!$F$3*F31</f>
        <v>0</v>
      </c>
      <c r="Q31">
        <f>SIGN(L31)*CONFIG!$F$4</f>
        <v>0</v>
      </c>
      <c r="R31">
        <f ca="1">CONFIG!$F$6*(G31+J31)/2</f>
        <v>30</v>
      </c>
      <c r="S31">
        <f ca="1">(CONFIG!$F$2-CONFIG!$F$3)*I31</f>
        <v>0</v>
      </c>
      <c r="T31">
        <f t="shared" ca="1" si="5"/>
        <v>-30</v>
      </c>
      <c r="U31">
        <f t="shared" ca="1" si="6"/>
        <v>30</v>
      </c>
    </row>
    <row r="32" spans="2:24">
      <c r="B32">
        <v>29</v>
      </c>
      <c r="C32">
        <f>CONFIG!C32</f>
        <v>0</v>
      </c>
      <c r="D32">
        <f t="array" ref="D32">_xlfn.SWITCH(E32,CONFIG!$F$8,L31,D31-F32)</f>
        <v>0</v>
      </c>
      <c r="E32">
        <f>IF(L31,CONFIG!$F$8,MAX(E31-1,0))</f>
        <v>0</v>
      </c>
      <c r="F32">
        <f t="shared" si="7"/>
        <v>0</v>
      </c>
      <c r="G32">
        <f t="shared" ca="1" si="0"/>
        <v>3</v>
      </c>
      <c r="H32">
        <f t="shared" ca="1" si="1"/>
        <v>0</v>
      </c>
      <c r="I32">
        <f t="shared" ca="1" si="2"/>
        <v>0</v>
      </c>
      <c r="J32">
        <f t="shared" ca="1" si="3"/>
        <v>3</v>
      </c>
      <c r="M32">
        <f t="shared" ca="1" si="4"/>
        <v>45</v>
      </c>
      <c r="O32">
        <f ca="1">CONFIG!$F$2*H32</f>
        <v>0</v>
      </c>
      <c r="P32">
        <f>CONFIG!$F$3*F32</f>
        <v>0</v>
      </c>
      <c r="Q32">
        <f>SIGN(L32)*CONFIG!$F$4</f>
        <v>0</v>
      </c>
      <c r="R32">
        <f ca="1">CONFIG!$F$6*(G32+J32)/2</f>
        <v>30</v>
      </c>
      <c r="S32">
        <f ca="1">(CONFIG!$F$2-CONFIG!$F$3)*I32</f>
        <v>0</v>
      </c>
      <c r="T32">
        <f t="shared" ca="1" si="5"/>
        <v>-30</v>
      </c>
      <c r="U32">
        <f t="shared" ca="1" si="6"/>
        <v>30</v>
      </c>
    </row>
    <row r="33" spans="2:21">
      <c r="B33">
        <v>30</v>
      </c>
      <c r="C33">
        <f>CONFIG!C33</f>
        <v>0</v>
      </c>
      <c r="D33">
        <f t="array" ref="D33">_xlfn.SWITCH(E33,CONFIG!$F$8,L32,D32-F33)</f>
        <v>0</v>
      </c>
      <c r="E33">
        <f>IF(L32,CONFIG!$F$8,MAX(E32-1,0))</f>
        <v>0</v>
      </c>
      <c r="F33">
        <f t="shared" si="7"/>
        <v>0</v>
      </c>
      <c r="G33">
        <f t="shared" ca="1" si="0"/>
        <v>3</v>
      </c>
      <c r="H33">
        <f t="shared" ca="1" si="1"/>
        <v>0</v>
      </c>
      <c r="I33">
        <f t="shared" ca="1" si="2"/>
        <v>0</v>
      </c>
      <c r="J33">
        <f t="shared" ca="1" si="3"/>
        <v>3</v>
      </c>
      <c r="M33">
        <f t="shared" ca="1" si="4"/>
        <v>45</v>
      </c>
      <c r="O33">
        <f ca="1">CONFIG!$F$2*H33</f>
        <v>0</v>
      </c>
      <c r="P33">
        <f>CONFIG!$F$3*F33</f>
        <v>0</v>
      </c>
      <c r="Q33">
        <f>SIGN(L33)*CONFIG!$F$4</f>
        <v>0</v>
      </c>
      <c r="R33">
        <f ca="1">CONFIG!$F$6*(G33+J33)/2</f>
        <v>30</v>
      </c>
      <c r="S33">
        <f ca="1">(CONFIG!$F$2-CONFIG!$F$3)*I33</f>
        <v>0</v>
      </c>
      <c r="T33">
        <f t="shared" ca="1" si="5"/>
        <v>-30</v>
      </c>
      <c r="U33">
        <f t="shared" ca="1" si="6"/>
        <v>30</v>
      </c>
    </row>
    <row r="34" spans="2:21">
      <c r="B34">
        <v>31</v>
      </c>
      <c r="C34">
        <f>CONFIG!C34</f>
        <v>0</v>
      </c>
      <c r="D34">
        <f t="array" ref="D34">_xlfn.SWITCH(E34,CONFIG!$F$8,L33,D33-F34)</f>
        <v>0</v>
      </c>
      <c r="E34">
        <f>IF(L33,CONFIG!$F$8,MAX(E33-1,0))</f>
        <v>0</v>
      </c>
      <c r="F34">
        <f t="shared" si="7"/>
        <v>0</v>
      </c>
      <c r="G34">
        <f t="shared" ca="1" si="0"/>
        <v>3</v>
      </c>
      <c r="H34">
        <f t="shared" ca="1" si="1"/>
        <v>0</v>
      </c>
      <c r="I34">
        <f t="shared" ca="1" si="2"/>
        <v>0</v>
      </c>
      <c r="J34">
        <f t="shared" ca="1" si="3"/>
        <v>3</v>
      </c>
      <c r="M34">
        <f t="shared" ca="1" si="4"/>
        <v>45</v>
      </c>
      <c r="O34">
        <f ca="1">CONFIG!$F$2*H34</f>
        <v>0</v>
      </c>
      <c r="P34">
        <f>CONFIG!$F$3*F34</f>
        <v>0</v>
      </c>
      <c r="Q34">
        <f>SIGN(L34)*CONFIG!$F$4</f>
        <v>0</v>
      </c>
      <c r="R34">
        <f ca="1">CONFIG!$F$6*(G34+J34)/2</f>
        <v>30</v>
      </c>
      <c r="S34">
        <f ca="1">(CONFIG!$F$2-CONFIG!$F$3)*I34</f>
        <v>0</v>
      </c>
      <c r="T34">
        <f t="shared" ca="1" si="5"/>
        <v>-30</v>
      </c>
      <c r="U34">
        <f t="shared" ca="1" si="6"/>
        <v>30</v>
      </c>
    </row>
    <row r="35" spans="2:21">
      <c r="B35">
        <v>32</v>
      </c>
      <c r="C35">
        <f>CONFIG!C35</f>
        <v>0</v>
      </c>
      <c r="D35">
        <f t="array" ref="D35">_xlfn.SWITCH(E35,CONFIG!$F$8,L34,D34-F35)</f>
        <v>0</v>
      </c>
      <c r="E35">
        <f>IF(L34,CONFIG!$F$8,MAX(E34-1,0))</f>
        <v>0</v>
      </c>
      <c r="F35">
        <f t="shared" si="7"/>
        <v>0</v>
      </c>
      <c r="G35">
        <f t="shared" ca="1" si="0"/>
        <v>3</v>
      </c>
      <c r="H35">
        <f t="shared" ca="1" si="1"/>
        <v>0</v>
      </c>
      <c r="I35">
        <f t="shared" ca="1" si="2"/>
        <v>0</v>
      </c>
      <c r="J35">
        <f t="shared" ca="1" si="3"/>
        <v>3</v>
      </c>
      <c r="M35">
        <f t="shared" ca="1" si="4"/>
        <v>45</v>
      </c>
      <c r="O35">
        <f ca="1">CONFIG!$F$2*H35</f>
        <v>0</v>
      </c>
      <c r="P35">
        <f>CONFIG!$F$3*F35</f>
        <v>0</v>
      </c>
      <c r="Q35">
        <f>SIGN(L35)*CONFIG!$F$4</f>
        <v>0</v>
      </c>
      <c r="R35">
        <f ca="1">CONFIG!$F$6*(G35+J35)/2</f>
        <v>30</v>
      </c>
      <c r="S35">
        <f ca="1">(CONFIG!$F$2-CONFIG!$F$3)*I35</f>
        <v>0</v>
      </c>
      <c r="T35">
        <f t="shared" ca="1" si="5"/>
        <v>-30</v>
      </c>
      <c r="U35">
        <f t="shared" ca="1" si="6"/>
        <v>30</v>
      </c>
    </row>
    <row r="36" spans="2:21">
      <c r="B36">
        <v>33</v>
      </c>
      <c r="C36">
        <f>CONFIG!C36</f>
        <v>0</v>
      </c>
      <c r="D36">
        <f t="array" ref="D36">_xlfn.SWITCH(E36,CONFIG!$F$8,L35,D35-F36)</f>
        <v>0</v>
      </c>
      <c r="E36">
        <f>IF(L35,CONFIG!$F$8,MAX(E35-1,0))</f>
        <v>0</v>
      </c>
      <c r="F36">
        <f t="shared" si="7"/>
        <v>0</v>
      </c>
      <c r="G36">
        <f t="shared" ca="1" si="0"/>
        <v>3</v>
      </c>
      <c r="H36">
        <f t="shared" ca="1" si="1"/>
        <v>0</v>
      </c>
      <c r="I36">
        <f t="shared" ca="1" si="2"/>
        <v>0</v>
      </c>
      <c r="J36">
        <f t="shared" ca="1" si="3"/>
        <v>3</v>
      </c>
      <c r="M36">
        <f t="shared" ca="1" si="4"/>
        <v>45</v>
      </c>
      <c r="O36">
        <f ca="1">CONFIG!$F$2*H36</f>
        <v>0</v>
      </c>
      <c r="P36">
        <f>CONFIG!$F$3*F36</f>
        <v>0</v>
      </c>
      <c r="Q36">
        <f>SIGN(L36)*CONFIG!$F$4</f>
        <v>0</v>
      </c>
      <c r="R36">
        <f ca="1">CONFIG!$F$6*(G36+J36)/2</f>
        <v>30</v>
      </c>
      <c r="S36">
        <f ca="1">(CONFIG!$F$2-CONFIG!$F$3)*I36</f>
        <v>0</v>
      </c>
      <c r="T36">
        <f t="shared" ca="1" si="5"/>
        <v>-30</v>
      </c>
      <c r="U36">
        <f t="shared" ca="1" si="6"/>
        <v>30</v>
      </c>
    </row>
    <row r="37" spans="2:21">
      <c r="B37">
        <v>34</v>
      </c>
      <c r="C37">
        <f>CONFIG!C37</f>
        <v>0</v>
      </c>
      <c r="D37">
        <f t="array" ref="D37">_xlfn.SWITCH(E37,CONFIG!$F$8,L36,D36-F37)</f>
        <v>0</v>
      </c>
      <c r="E37">
        <f>IF(L36,CONFIG!$F$8,MAX(E36-1,0))</f>
        <v>0</v>
      </c>
      <c r="F37">
        <f t="shared" si="7"/>
        <v>0</v>
      </c>
      <c r="G37">
        <f t="shared" ca="1" si="0"/>
        <v>3</v>
      </c>
      <c r="H37">
        <f t="shared" ca="1" si="1"/>
        <v>0</v>
      </c>
      <c r="I37">
        <f t="shared" ca="1" si="2"/>
        <v>0</v>
      </c>
      <c r="J37">
        <f t="shared" ca="1" si="3"/>
        <v>3</v>
      </c>
      <c r="M37">
        <f t="shared" ca="1" si="4"/>
        <v>45</v>
      </c>
      <c r="O37">
        <f ca="1">CONFIG!$F$2*H37</f>
        <v>0</v>
      </c>
      <c r="P37">
        <f>CONFIG!$F$3*F37</f>
        <v>0</v>
      </c>
      <c r="Q37">
        <f>SIGN(L37)*CONFIG!$F$4</f>
        <v>0</v>
      </c>
      <c r="R37">
        <f ca="1">CONFIG!$F$6*(G37+J37)/2</f>
        <v>30</v>
      </c>
      <c r="S37">
        <f ca="1">(CONFIG!$F$2-CONFIG!$F$3)*I37</f>
        <v>0</v>
      </c>
      <c r="T37">
        <f t="shared" ca="1" si="5"/>
        <v>-30</v>
      </c>
      <c r="U37">
        <f t="shared" ca="1" si="6"/>
        <v>30</v>
      </c>
    </row>
    <row r="38" spans="2:21">
      <c r="B38">
        <v>35</v>
      </c>
      <c r="C38">
        <f>CONFIG!C38</f>
        <v>0</v>
      </c>
      <c r="D38">
        <f t="array" ref="D38">_xlfn.SWITCH(E38,CONFIG!$F$8,L37,D37-F38)</f>
        <v>0</v>
      </c>
      <c r="E38">
        <f>IF(L37,CONFIG!$F$8,MAX(E37-1,0))</f>
        <v>0</v>
      </c>
      <c r="F38">
        <f t="shared" si="7"/>
        <v>0</v>
      </c>
      <c r="G38">
        <f t="shared" ca="1" si="0"/>
        <v>3</v>
      </c>
      <c r="H38">
        <f t="shared" ca="1" si="1"/>
        <v>0</v>
      </c>
      <c r="I38">
        <f t="shared" ca="1" si="2"/>
        <v>0</v>
      </c>
      <c r="J38">
        <f t="shared" ca="1" si="3"/>
        <v>3</v>
      </c>
      <c r="M38">
        <f t="shared" ca="1" si="4"/>
        <v>45</v>
      </c>
      <c r="O38">
        <f ca="1">CONFIG!$F$2*H38</f>
        <v>0</v>
      </c>
      <c r="P38">
        <f>CONFIG!$F$3*F38</f>
        <v>0</v>
      </c>
      <c r="Q38">
        <f>SIGN(L38)*CONFIG!$F$4</f>
        <v>0</v>
      </c>
      <c r="R38">
        <f ca="1">CONFIG!$F$6*(G38+J38)/2</f>
        <v>30</v>
      </c>
      <c r="S38">
        <f ca="1">(CONFIG!$F$2-CONFIG!$F$3)*I38</f>
        <v>0</v>
      </c>
      <c r="T38">
        <f t="shared" ca="1" si="5"/>
        <v>-30</v>
      </c>
      <c r="U38">
        <f t="shared" ca="1" si="6"/>
        <v>30</v>
      </c>
    </row>
    <row r="39" spans="2:21">
      <c r="B39">
        <v>36</v>
      </c>
      <c r="C39">
        <f>CONFIG!C39</f>
        <v>0</v>
      </c>
      <c r="D39">
        <f t="array" ref="D39">_xlfn.SWITCH(E39,CONFIG!$F$8,L38,D38-F39)</f>
        <v>0</v>
      </c>
      <c r="E39">
        <f>IF(L38,CONFIG!$F$8,MAX(E38-1,0))</f>
        <v>0</v>
      </c>
      <c r="F39">
        <f t="shared" si="7"/>
        <v>0</v>
      </c>
      <c r="G39">
        <f t="shared" ca="1" si="0"/>
        <v>3</v>
      </c>
      <c r="H39">
        <f t="shared" ca="1" si="1"/>
        <v>0</v>
      </c>
      <c r="I39">
        <f t="shared" ca="1" si="2"/>
        <v>0</v>
      </c>
      <c r="J39">
        <f t="shared" ca="1" si="3"/>
        <v>3</v>
      </c>
      <c r="M39">
        <f t="shared" ca="1" si="4"/>
        <v>45</v>
      </c>
      <c r="O39">
        <f ca="1">CONFIG!$F$2*H39</f>
        <v>0</v>
      </c>
      <c r="P39">
        <f>CONFIG!$F$3*F39</f>
        <v>0</v>
      </c>
      <c r="Q39">
        <f>SIGN(L39)*CONFIG!$F$4</f>
        <v>0</v>
      </c>
      <c r="R39">
        <f ca="1">CONFIG!$F$6*(G39+J39)/2</f>
        <v>30</v>
      </c>
      <c r="S39">
        <f ca="1">(CONFIG!$F$2-CONFIG!$F$3)*I39</f>
        <v>0</v>
      </c>
      <c r="T39">
        <f t="shared" ca="1" si="5"/>
        <v>-30</v>
      </c>
      <c r="U39">
        <f t="shared" ca="1" si="6"/>
        <v>30</v>
      </c>
    </row>
    <row r="40" spans="2:21">
      <c r="B40">
        <v>37</v>
      </c>
      <c r="C40">
        <f>CONFIG!C40</f>
        <v>0</v>
      </c>
      <c r="D40">
        <f t="array" ref="D40">_xlfn.SWITCH(E40,CONFIG!$F$8,L39,D39-F40)</f>
        <v>0</v>
      </c>
      <c r="E40">
        <f>IF(L39,CONFIG!$F$8,MAX(E39-1,0))</f>
        <v>0</v>
      </c>
      <c r="F40">
        <f t="shared" si="7"/>
        <v>0</v>
      </c>
      <c r="G40">
        <f t="shared" ca="1" si="0"/>
        <v>3</v>
      </c>
      <c r="H40">
        <f t="shared" ca="1" si="1"/>
        <v>0</v>
      </c>
      <c r="I40">
        <f t="shared" ca="1" si="2"/>
        <v>0</v>
      </c>
      <c r="J40">
        <f t="shared" ca="1" si="3"/>
        <v>3</v>
      </c>
      <c r="M40">
        <f t="shared" ca="1" si="4"/>
        <v>45</v>
      </c>
      <c r="O40">
        <f ca="1">CONFIG!$F$2*H40</f>
        <v>0</v>
      </c>
      <c r="P40">
        <f>CONFIG!$F$3*F40</f>
        <v>0</v>
      </c>
      <c r="Q40">
        <f>SIGN(L40)*CONFIG!$F$4</f>
        <v>0</v>
      </c>
      <c r="R40">
        <f ca="1">CONFIG!$F$6*(G40+J40)/2</f>
        <v>30</v>
      </c>
      <c r="S40">
        <f ca="1">(CONFIG!$F$2-CONFIG!$F$3)*I40</f>
        <v>0</v>
      </c>
      <c r="T40">
        <f t="shared" ca="1" si="5"/>
        <v>-30</v>
      </c>
      <c r="U40">
        <f t="shared" ca="1" si="6"/>
        <v>30</v>
      </c>
    </row>
    <row r="41" spans="2:21">
      <c r="B41">
        <v>38</v>
      </c>
      <c r="C41">
        <f>CONFIG!C41</f>
        <v>0</v>
      </c>
      <c r="D41">
        <f t="array" ref="D41">_xlfn.SWITCH(E41,CONFIG!$F$8,L40,D40-F41)</f>
        <v>0</v>
      </c>
      <c r="E41">
        <f>IF(L40,CONFIG!$F$8,MAX(E40-1,0))</f>
        <v>0</v>
      </c>
      <c r="F41">
        <f t="shared" si="7"/>
        <v>0</v>
      </c>
      <c r="G41">
        <f t="shared" ca="1" si="0"/>
        <v>3</v>
      </c>
      <c r="H41">
        <f t="shared" ca="1" si="1"/>
        <v>0</v>
      </c>
      <c r="I41">
        <f t="shared" ca="1" si="2"/>
        <v>0</v>
      </c>
      <c r="J41">
        <f t="shared" ca="1" si="3"/>
        <v>3</v>
      </c>
      <c r="M41">
        <f t="shared" ca="1" si="4"/>
        <v>45</v>
      </c>
      <c r="O41">
        <f ca="1">CONFIG!$F$2*H41</f>
        <v>0</v>
      </c>
      <c r="P41">
        <f>CONFIG!$F$3*F41</f>
        <v>0</v>
      </c>
      <c r="Q41">
        <f>SIGN(L41)*CONFIG!$F$4</f>
        <v>0</v>
      </c>
      <c r="R41">
        <f ca="1">CONFIG!$F$6*(G41+J41)/2</f>
        <v>30</v>
      </c>
      <c r="S41">
        <f ca="1">(CONFIG!$F$2-CONFIG!$F$3)*I41</f>
        <v>0</v>
      </c>
      <c r="T41">
        <f t="shared" ca="1" si="5"/>
        <v>-30</v>
      </c>
      <c r="U41">
        <f t="shared" ca="1" si="6"/>
        <v>30</v>
      </c>
    </row>
    <row r="42" spans="2:21">
      <c r="B42">
        <v>39</v>
      </c>
      <c r="C42">
        <f>CONFIG!C42</f>
        <v>0</v>
      </c>
      <c r="D42">
        <f t="array" ref="D42">_xlfn.SWITCH(E42,CONFIG!$F$8,L41,D41-F42)</f>
        <v>0</v>
      </c>
      <c r="E42">
        <f>IF(L41,CONFIG!$F$8,MAX(E41-1,0))</f>
        <v>0</v>
      </c>
      <c r="F42">
        <f t="shared" si="7"/>
        <v>0</v>
      </c>
      <c r="G42">
        <f t="shared" ca="1" si="0"/>
        <v>3</v>
      </c>
      <c r="H42">
        <f t="shared" ca="1" si="1"/>
        <v>0</v>
      </c>
      <c r="I42">
        <f t="shared" ca="1" si="2"/>
        <v>0</v>
      </c>
      <c r="J42">
        <f t="shared" ca="1" si="3"/>
        <v>3</v>
      </c>
      <c r="M42">
        <f t="shared" ca="1" si="4"/>
        <v>45</v>
      </c>
      <c r="O42">
        <f ca="1">CONFIG!$F$2*H42</f>
        <v>0</v>
      </c>
      <c r="P42">
        <f>CONFIG!$F$3*F42</f>
        <v>0</v>
      </c>
      <c r="Q42">
        <f>SIGN(L42)*CONFIG!$F$4</f>
        <v>0</v>
      </c>
      <c r="R42">
        <f ca="1">CONFIG!$F$6*(G42+J42)/2</f>
        <v>30</v>
      </c>
      <c r="S42">
        <f ca="1">(CONFIG!$F$2-CONFIG!$F$3)*I42</f>
        <v>0</v>
      </c>
      <c r="T42">
        <f t="shared" ca="1" si="5"/>
        <v>-30</v>
      </c>
      <c r="U42">
        <f t="shared" ca="1" si="6"/>
        <v>30</v>
      </c>
    </row>
    <row r="43" spans="2:21">
      <c r="B43">
        <v>40</v>
      </c>
      <c r="C43">
        <f>CONFIG!C43</f>
        <v>0</v>
      </c>
      <c r="D43">
        <f t="array" ref="D43">_xlfn.SWITCH(E43,CONFIG!$F$8,L42,D42-F43)</f>
        <v>0</v>
      </c>
      <c r="E43">
        <f>IF(L42,CONFIG!$F$8,MAX(E42-1,0))</f>
        <v>0</v>
      </c>
      <c r="F43">
        <f t="shared" si="7"/>
        <v>0</v>
      </c>
      <c r="G43">
        <f t="shared" ca="1" si="0"/>
        <v>3</v>
      </c>
      <c r="H43">
        <f t="shared" ca="1" si="1"/>
        <v>0</v>
      </c>
      <c r="I43">
        <f t="shared" ca="1" si="2"/>
        <v>0</v>
      </c>
      <c r="J43">
        <f t="shared" ca="1" si="3"/>
        <v>3</v>
      </c>
      <c r="M43">
        <f t="shared" ca="1" si="4"/>
        <v>45</v>
      </c>
      <c r="O43">
        <f ca="1">CONFIG!$F$2*H43</f>
        <v>0</v>
      </c>
      <c r="P43">
        <f>CONFIG!$F$3*F43</f>
        <v>0</v>
      </c>
      <c r="Q43">
        <f>SIGN(L43)*CONFIG!$F$4</f>
        <v>0</v>
      </c>
      <c r="R43">
        <f ca="1">CONFIG!$F$6*(G43+J43)/2</f>
        <v>30</v>
      </c>
      <c r="S43">
        <f ca="1">(CONFIG!$F$2-CONFIG!$F$3)*I43</f>
        <v>0</v>
      </c>
      <c r="T43">
        <f t="shared" ca="1" si="5"/>
        <v>-30</v>
      </c>
      <c r="U43">
        <f t="shared" ca="1" si="6"/>
        <v>30</v>
      </c>
    </row>
    <row r="44" spans="2:21">
      <c r="B44">
        <v>41</v>
      </c>
      <c r="C44">
        <f>CONFIG!C44</f>
        <v>0</v>
      </c>
      <c r="D44">
        <f t="array" ref="D44">_xlfn.SWITCH(E44,CONFIG!$F$8,L43,D43-F44)</f>
        <v>0</v>
      </c>
      <c r="E44">
        <f>IF(L43,CONFIG!$F$8,MAX(E43-1,0))</f>
        <v>0</v>
      </c>
      <c r="F44">
        <f t="shared" si="7"/>
        <v>0</v>
      </c>
      <c r="G44">
        <f t="shared" ca="1" si="0"/>
        <v>3</v>
      </c>
      <c r="H44">
        <f t="shared" ca="1" si="1"/>
        <v>0</v>
      </c>
      <c r="I44">
        <f t="shared" ca="1" si="2"/>
        <v>0</v>
      </c>
      <c r="J44">
        <f t="shared" ca="1" si="3"/>
        <v>3</v>
      </c>
      <c r="M44">
        <f t="shared" ca="1" si="4"/>
        <v>45</v>
      </c>
      <c r="O44">
        <f ca="1">CONFIG!$F$2*H44</f>
        <v>0</v>
      </c>
      <c r="P44">
        <f>CONFIG!$F$3*F44</f>
        <v>0</v>
      </c>
      <c r="Q44">
        <f>SIGN(L44)*CONFIG!$F$4</f>
        <v>0</v>
      </c>
      <c r="R44">
        <f ca="1">CONFIG!$F$6*(G44+J44)/2</f>
        <v>30</v>
      </c>
      <c r="S44">
        <f ca="1">(CONFIG!$F$2-CONFIG!$F$3)*I44</f>
        <v>0</v>
      </c>
      <c r="T44">
        <f t="shared" ca="1" si="5"/>
        <v>-30</v>
      </c>
      <c r="U44">
        <f t="shared" ca="1" si="6"/>
        <v>30</v>
      </c>
    </row>
    <row r="45" spans="2:21">
      <c r="B45">
        <v>42</v>
      </c>
      <c r="C45">
        <f>CONFIG!C45</f>
        <v>0</v>
      </c>
      <c r="D45">
        <f t="array" ref="D45">_xlfn.SWITCH(E45,CONFIG!$F$8,L44,D44-F45)</f>
        <v>0</v>
      </c>
      <c r="E45">
        <f>IF(L44,CONFIG!$F$8,MAX(E44-1,0))</f>
        <v>0</v>
      </c>
      <c r="F45">
        <f t="shared" si="7"/>
        <v>0</v>
      </c>
      <c r="G45">
        <f t="shared" ca="1" si="0"/>
        <v>3</v>
      </c>
      <c r="H45">
        <f t="shared" ca="1" si="1"/>
        <v>0</v>
      </c>
      <c r="I45">
        <f t="shared" ca="1" si="2"/>
        <v>0</v>
      </c>
      <c r="J45">
        <f t="shared" ca="1" si="3"/>
        <v>3</v>
      </c>
      <c r="M45">
        <f t="shared" ca="1" si="4"/>
        <v>45</v>
      </c>
      <c r="O45">
        <f ca="1">CONFIG!$F$2*H45</f>
        <v>0</v>
      </c>
      <c r="P45">
        <f>CONFIG!$F$3*F45</f>
        <v>0</v>
      </c>
      <c r="Q45">
        <f>SIGN(L45)*CONFIG!$F$4</f>
        <v>0</v>
      </c>
      <c r="R45">
        <f ca="1">CONFIG!$F$6*(G45+J45)/2</f>
        <v>30</v>
      </c>
      <c r="S45">
        <f ca="1">(CONFIG!$F$2-CONFIG!$F$3)*I45</f>
        <v>0</v>
      </c>
      <c r="T45">
        <f t="shared" ca="1" si="5"/>
        <v>-30</v>
      </c>
      <c r="U45">
        <f t="shared" ca="1" si="6"/>
        <v>30</v>
      </c>
    </row>
    <row r="46" spans="2:21">
      <c r="B46">
        <v>43</v>
      </c>
      <c r="C46">
        <f>CONFIG!C46</f>
        <v>0</v>
      </c>
      <c r="D46">
        <f t="array" ref="D46">_xlfn.SWITCH(E46,CONFIG!$F$8,L45,D45-F46)</f>
        <v>0</v>
      </c>
      <c r="E46">
        <f>IF(L45,CONFIG!$F$8,MAX(E45-1,0))</f>
        <v>0</v>
      </c>
      <c r="F46">
        <f t="shared" si="7"/>
        <v>0</v>
      </c>
      <c r="G46">
        <f t="shared" ca="1" si="0"/>
        <v>3</v>
      </c>
      <c r="H46">
        <f t="shared" ca="1" si="1"/>
        <v>0</v>
      </c>
      <c r="I46">
        <f t="shared" ca="1" si="2"/>
        <v>0</v>
      </c>
      <c r="J46">
        <f t="shared" ca="1" si="3"/>
        <v>3</v>
      </c>
      <c r="M46">
        <f t="shared" ca="1" si="4"/>
        <v>45</v>
      </c>
      <c r="O46">
        <f ca="1">CONFIG!$F$2*H46</f>
        <v>0</v>
      </c>
      <c r="P46">
        <f>CONFIG!$F$3*F46</f>
        <v>0</v>
      </c>
      <c r="Q46">
        <f>SIGN(L46)*CONFIG!$F$4</f>
        <v>0</v>
      </c>
      <c r="R46">
        <f ca="1">CONFIG!$F$6*(G46+J46)/2</f>
        <v>30</v>
      </c>
      <c r="S46">
        <f ca="1">(CONFIG!$F$2-CONFIG!$F$3)*I46</f>
        <v>0</v>
      </c>
      <c r="T46">
        <f t="shared" ca="1" si="5"/>
        <v>-30</v>
      </c>
      <c r="U46">
        <f t="shared" ca="1" si="6"/>
        <v>30</v>
      </c>
    </row>
    <row r="47" spans="2:21">
      <c r="B47">
        <v>44</v>
      </c>
      <c r="C47">
        <f>CONFIG!C47</f>
        <v>0</v>
      </c>
      <c r="D47">
        <f t="array" ref="D47">_xlfn.SWITCH(E47,CONFIG!$F$8,L46,D46-F47)</f>
        <v>0</v>
      </c>
      <c r="E47">
        <f>IF(L46,CONFIG!$F$8,MAX(E46-1,0))</f>
        <v>0</v>
      </c>
      <c r="F47">
        <f t="shared" si="7"/>
        <v>0</v>
      </c>
      <c r="G47">
        <f t="shared" ca="1" si="0"/>
        <v>3</v>
      </c>
      <c r="H47">
        <f t="shared" ca="1" si="1"/>
        <v>0</v>
      </c>
      <c r="I47">
        <f t="shared" ca="1" si="2"/>
        <v>0</v>
      </c>
      <c r="J47">
        <f t="shared" ca="1" si="3"/>
        <v>3</v>
      </c>
      <c r="M47">
        <f t="shared" ca="1" si="4"/>
        <v>45</v>
      </c>
      <c r="O47">
        <f ca="1">CONFIG!$F$2*H47</f>
        <v>0</v>
      </c>
      <c r="P47">
        <f>CONFIG!$F$3*F47</f>
        <v>0</v>
      </c>
      <c r="Q47">
        <f>SIGN(L47)*CONFIG!$F$4</f>
        <v>0</v>
      </c>
      <c r="R47">
        <f ca="1">CONFIG!$F$6*(G47+J47)/2</f>
        <v>30</v>
      </c>
      <c r="S47">
        <f ca="1">(CONFIG!$F$2-CONFIG!$F$3)*I47</f>
        <v>0</v>
      </c>
      <c r="T47">
        <f t="shared" ca="1" si="5"/>
        <v>-30</v>
      </c>
      <c r="U47">
        <f t="shared" ca="1" si="6"/>
        <v>30</v>
      </c>
    </row>
    <row r="48" spans="2:21">
      <c r="B48">
        <v>45</v>
      </c>
      <c r="C48">
        <f>CONFIG!C48</f>
        <v>0</v>
      </c>
      <c r="D48">
        <f t="array" ref="D48">_xlfn.SWITCH(E48,CONFIG!$F$8,L47,D47-F48)</f>
        <v>0</v>
      </c>
      <c r="E48">
        <f>IF(L47,CONFIG!$F$8,MAX(E47-1,0))</f>
        <v>0</v>
      </c>
      <c r="F48">
        <f t="shared" si="7"/>
        <v>0</v>
      </c>
      <c r="G48">
        <f t="shared" ca="1" si="0"/>
        <v>3</v>
      </c>
      <c r="H48">
        <f t="shared" ca="1" si="1"/>
        <v>0</v>
      </c>
      <c r="I48">
        <f t="shared" ca="1" si="2"/>
        <v>0</v>
      </c>
      <c r="J48">
        <f t="shared" ca="1" si="3"/>
        <v>3</v>
      </c>
      <c r="M48">
        <f t="shared" ca="1" si="4"/>
        <v>45</v>
      </c>
      <c r="O48">
        <f ca="1">CONFIG!$F$2*H48</f>
        <v>0</v>
      </c>
      <c r="P48">
        <f>CONFIG!$F$3*F48</f>
        <v>0</v>
      </c>
      <c r="Q48">
        <f>SIGN(L48)*CONFIG!$F$4</f>
        <v>0</v>
      </c>
      <c r="R48">
        <f ca="1">CONFIG!$F$6*(G48+J48)/2</f>
        <v>30</v>
      </c>
      <c r="S48">
        <f ca="1">(CONFIG!$F$2-CONFIG!$F$3)*I48</f>
        <v>0</v>
      </c>
      <c r="T48">
        <f t="shared" ca="1" si="5"/>
        <v>-30</v>
      </c>
      <c r="U48">
        <f t="shared" ca="1" si="6"/>
        <v>30</v>
      </c>
    </row>
    <row r="49" spans="2:21">
      <c r="B49">
        <v>46</v>
      </c>
      <c r="C49">
        <f>CONFIG!C49</f>
        <v>0</v>
      </c>
      <c r="D49">
        <f t="array" ref="D49">_xlfn.SWITCH(E49,CONFIG!$F$8,L48,D48-F49)</f>
        <v>0</v>
      </c>
      <c r="E49">
        <f>IF(L48,CONFIG!$F$8,MAX(E48-1,0))</f>
        <v>0</v>
      </c>
      <c r="F49">
        <f t="shared" si="7"/>
        <v>0</v>
      </c>
      <c r="G49">
        <f t="shared" ca="1" si="0"/>
        <v>3</v>
      </c>
      <c r="H49">
        <f t="shared" ca="1" si="1"/>
        <v>0</v>
      </c>
      <c r="I49">
        <f t="shared" ca="1" si="2"/>
        <v>0</v>
      </c>
      <c r="J49">
        <f t="shared" ca="1" si="3"/>
        <v>3</v>
      </c>
      <c r="M49">
        <f t="shared" ca="1" si="4"/>
        <v>45</v>
      </c>
      <c r="O49">
        <f ca="1">CONFIG!$F$2*H49</f>
        <v>0</v>
      </c>
      <c r="P49">
        <f>CONFIG!$F$3*F49</f>
        <v>0</v>
      </c>
      <c r="Q49">
        <f>SIGN(L49)*CONFIG!$F$4</f>
        <v>0</v>
      </c>
      <c r="R49">
        <f ca="1">CONFIG!$F$6*(G49+J49)/2</f>
        <v>30</v>
      </c>
      <c r="S49">
        <f ca="1">(CONFIG!$F$2-CONFIG!$F$3)*I49</f>
        <v>0</v>
      </c>
      <c r="T49">
        <f t="shared" ca="1" si="5"/>
        <v>-30</v>
      </c>
      <c r="U49">
        <f t="shared" ca="1" si="6"/>
        <v>30</v>
      </c>
    </row>
    <row r="50" spans="2:21">
      <c r="B50">
        <v>47</v>
      </c>
      <c r="C50">
        <f>CONFIG!C50</f>
        <v>0</v>
      </c>
      <c r="D50">
        <f t="array" ref="D50">_xlfn.SWITCH(E50,CONFIG!$F$8,L49,D49-F50)</f>
        <v>0</v>
      </c>
      <c r="E50">
        <f>IF(L49,CONFIG!$F$8,MAX(E49-1,0))</f>
        <v>0</v>
      </c>
      <c r="F50">
        <f t="shared" si="7"/>
        <v>0</v>
      </c>
      <c r="G50">
        <f t="shared" ca="1" si="0"/>
        <v>3</v>
      </c>
      <c r="H50">
        <f t="shared" ca="1" si="1"/>
        <v>0</v>
      </c>
      <c r="I50">
        <f t="shared" ca="1" si="2"/>
        <v>0</v>
      </c>
      <c r="J50">
        <f t="shared" ca="1" si="3"/>
        <v>3</v>
      </c>
      <c r="M50">
        <f t="shared" ca="1" si="4"/>
        <v>45</v>
      </c>
      <c r="O50">
        <f ca="1">CONFIG!$F$2*H50</f>
        <v>0</v>
      </c>
      <c r="P50">
        <f>CONFIG!$F$3*F50</f>
        <v>0</v>
      </c>
      <c r="Q50">
        <f>SIGN(L50)*CONFIG!$F$4</f>
        <v>0</v>
      </c>
      <c r="R50">
        <f ca="1">CONFIG!$F$6*(G50+J50)/2</f>
        <v>30</v>
      </c>
      <c r="S50">
        <f ca="1">(CONFIG!$F$2-CONFIG!$F$3)*I50</f>
        <v>0</v>
      </c>
      <c r="T50">
        <f t="shared" ca="1" si="5"/>
        <v>-30</v>
      </c>
      <c r="U50">
        <f t="shared" ca="1" si="6"/>
        <v>30</v>
      </c>
    </row>
    <row r="51" spans="2:21">
      <c r="B51">
        <v>48</v>
      </c>
      <c r="C51">
        <f>CONFIG!C51</f>
        <v>0</v>
      </c>
      <c r="D51">
        <f t="array" ref="D51">_xlfn.SWITCH(E51,CONFIG!$F$8,L50,D50-F51)</f>
        <v>0</v>
      </c>
      <c r="E51">
        <f>IF(L50,CONFIG!$F$8,MAX(E50-1,0))</f>
        <v>0</v>
      </c>
      <c r="F51">
        <f t="shared" si="7"/>
        <v>0</v>
      </c>
      <c r="G51">
        <f t="shared" ca="1" si="0"/>
        <v>3</v>
      </c>
      <c r="H51">
        <f t="shared" ca="1" si="1"/>
        <v>0</v>
      </c>
      <c r="I51">
        <f t="shared" ca="1" si="2"/>
        <v>0</v>
      </c>
      <c r="J51">
        <f t="shared" ca="1" si="3"/>
        <v>3</v>
      </c>
      <c r="M51">
        <f t="shared" ca="1" si="4"/>
        <v>45</v>
      </c>
      <c r="O51">
        <f ca="1">CONFIG!$F$2*H51</f>
        <v>0</v>
      </c>
      <c r="P51">
        <f>CONFIG!$F$3*F51</f>
        <v>0</v>
      </c>
      <c r="Q51">
        <f>SIGN(L51)*CONFIG!$F$4</f>
        <v>0</v>
      </c>
      <c r="R51">
        <f ca="1">CONFIG!$F$6*(G51+J51)/2</f>
        <v>30</v>
      </c>
      <c r="S51">
        <f ca="1">(CONFIG!$F$2-CONFIG!$F$3)*I51</f>
        <v>0</v>
      </c>
      <c r="T51">
        <f t="shared" ca="1" si="5"/>
        <v>-30</v>
      </c>
      <c r="U51">
        <f t="shared" ca="1" si="6"/>
        <v>30</v>
      </c>
    </row>
    <row r="52" spans="2:21">
      <c r="B52">
        <v>49</v>
      </c>
      <c r="C52">
        <f>CONFIG!C52</f>
        <v>0</v>
      </c>
      <c r="D52">
        <f t="array" ref="D52">_xlfn.SWITCH(E52,CONFIG!$F$8,L51,D51-F52)</f>
        <v>0</v>
      </c>
      <c r="E52">
        <f>IF(L51,CONFIG!$F$8,MAX(E51-1,0))</f>
        <v>0</v>
      </c>
      <c r="F52">
        <f t="shared" si="7"/>
        <v>0</v>
      </c>
      <c r="G52">
        <f t="shared" ca="1" si="0"/>
        <v>3</v>
      </c>
      <c r="H52">
        <f t="shared" ca="1" si="1"/>
        <v>0</v>
      </c>
      <c r="I52">
        <f t="shared" ca="1" si="2"/>
        <v>0</v>
      </c>
      <c r="J52">
        <f t="shared" ca="1" si="3"/>
        <v>3</v>
      </c>
      <c r="M52">
        <f t="shared" ca="1" si="4"/>
        <v>45</v>
      </c>
      <c r="O52">
        <f ca="1">CONFIG!$F$2*H52</f>
        <v>0</v>
      </c>
      <c r="P52">
        <f>CONFIG!$F$3*F52</f>
        <v>0</v>
      </c>
      <c r="Q52">
        <f>SIGN(L52)*CONFIG!$F$4</f>
        <v>0</v>
      </c>
      <c r="R52">
        <f ca="1">CONFIG!$F$6*(G52+J52)/2</f>
        <v>30</v>
      </c>
      <c r="S52">
        <f ca="1">(CONFIG!$F$2-CONFIG!$F$3)*I52</f>
        <v>0</v>
      </c>
      <c r="T52">
        <f t="shared" ca="1" si="5"/>
        <v>-30</v>
      </c>
      <c r="U52">
        <f t="shared" ca="1" si="6"/>
        <v>30</v>
      </c>
    </row>
    <row r="53" spans="2:21">
      <c r="B53">
        <v>50</v>
      </c>
      <c r="C53">
        <f>CONFIG!C53</f>
        <v>0</v>
      </c>
      <c r="D53">
        <f t="array" ref="D53">_xlfn.SWITCH(E53,CONFIG!$F$8,L52,D52-F53)</f>
        <v>0</v>
      </c>
      <c r="E53">
        <f>IF(L52,CONFIG!$F$8,MAX(E52-1,0))</f>
        <v>0</v>
      </c>
      <c r="F53">
        <f t="shared" si="7"/>
        <v>0</v>
      </c>
      <c r="G53">
        <f t="shared" ca="1" si="0"/>
        <v>3</v>
      </c>
      <c r="H53">
        <f t="shared" ca="1" si="1"/>
        <v>0</v>
      </c>
      <c r="I53">
        <f t="shared" ca="1" si="2"/>
        <v>0</v>
      </c>
      <c r="J53">
        <f t="shared" ca="1" si="3"/>
        <v>3</v>
      </c>
      <c r="M53">
        <f t="shared" ca="1" si="4"/>
        <v>45</v>
      </c>
      <c r="O53">
        <f ca="1">CONFIG!$F$2*H53</f>
        <v>0</v>
      </c>
      <c r="P53">
        <f>CONFIG!$F$3*F53</f>
        <v>0</v>
      </c>
      <c r="Q53">
        <f>SIGN(L53)*CONFIG!$F$4</f>
        <v>0</v>
      </c>
      <c r="R53">
        <f ca="1">CONFIG!$F$6*(G53+J53)/2</f>
        <v>30</v>
      </c>
      <c r="S53">
        <f ca="1">(CONFIG!$F$2-CONFIG!$F$3)*I53</f>
        <v>0</v>
      </c>
      <c r="T53">
        <f t="shared" ca="1" si="5"/>
        <v>-30</v>
      </c>
      <c r="U53">
        <f t="shared" ca="1" si="6"/>
        <v>30</v>
      </c>
    </row>
    <row r="54" spans="2:21">
      <c r="B54">
        <v>51</v>
      </c>
      <c r="C54">
        <f>CONFIG!C54</f>
        <v>0</v>
      </c>
      <c r="D54">
        <f t="array" ref="D54">_xlfn.SWITCH(E54,CONFIG!$F$8,L53,D53-F54)</f>
        <v>0</v>
      </c>
      <c r="E54">
        <f>IF(L53,CONFIG!$F$8,MAX(E53-1,0))</f>
        <v>0</v>
      </c>
      <c r="F54">
        <f t="shared" si="7"/>
        <v>0</v>
      </c>
      <c r="G54">
        <f t="shared" ca="1" si="0"/>
        <v>3</v>
      </c>
      <c r="H54">
        <f t="shared" ca="1" si="1"/>
        <v>0</v>
      </c>
      <c r="I54">
        <f t="shared" ca="1" si="2"/>
        <v>0</v>
      </c>
      <c r="J54">
        <f t="shared" ca="1" si="3"/>
        <v>3</v>
      </c>
      <c r="M54">
        <f t="shared" ca="1" si="4"/>
        <v>45</v>
      </c>
      <c r="O54">
        <f ca="1">CONFIG!$F$2*H54</f>
        <v>0</v>
      </c>
      <c r="P54">
        <f>CONFIG!$F$3*F54</f>
        <v>0</v>
      </c>
      <c r="Q54">
        <f>SIGN(L54)*CONFIG!$F$4</f>
        <v>0</v>
      </c>
      <c r="R54">
        <f ca="1">CONFIG!$F$6*(G54+J54)/2</f>
        <v>30</v>
      </c>
      <c r="S54">
        <f ca="1">(CONFIG!$F$2-CONFIG!$F$3)*I54</f>
        <v>0</v>
      </c>
      <c r="T54">
        <f t="shared" ca="1" si="5"/>
        <v>-30</v>
      </c>
      <c r="U54">
        <f t="shared" ca="1" si="6"/>
        <v>30</v>
      </c>
    </row>
    <row r="55" spans="2:21">
      <c r="B55">
        <v>52</v>
      </c>
      <c r="C55">
        <f>CONFIG!C55</f>
        <v>0</v>
      </c>
      <c r="D55">
        <f t="array" ref="D55">_xlfn.SWITCH(E55,CONFIG!$F$8,L54,D54-F55)</f>
        <v>0</v>
      </c>
      <c r="E55">
        <f>IF(L54,CONFIG!$F$8,MAX(E54-1,0))</f>
        <v>0</v>
      </c>
      <c r="F55">
        <f t="shared" si="7"/>
        <v>0</v>
      </c>
      <c r="G55">
        <f t="shared" ca="1" si="0"/>
        <v>3</v>
      </c>
      <c r="H55">
        <f t="shared" ca="1" si="1"/>
        <v>0</v>
      </c>
      <c r="I55">
        <f t="shared" ca="1" si="2"/>
        <v>0</v>
      </c>
      <c r="J55">
        <f t="shared" ca="1" si="3"/>
        <v>3</v>
      </c>
      <c r="M55">
        <f t="shared" ca="1" si="4"/>
        <v>45</v>
      </c>
      <c r="O55">
        <f ca="1">CONFIG!$F$2*H55</f>
        <v>0</v>
      </c>
      <c r="P55">
        <f>CONFIG!$F$3*F55</f>
        <v>0</v>
      </c>
      <c r="Q55">
        <f>SIGN(L55)*CONFIG!$F$4</f>
        <v>0</v>
      </c>
      <c r="R55">
        <f ca="1">CONFIG!$F$6*(G55+J55)/2</f>
        <v>30</v>
      </c>
      <c r="S55">
        <f ca="1">(CONFIG!$F$2-CONFIG!$F$3)*I55</f>
        <v>0</v>
      </c>
      <c r="T55">
        <f t="shared" ca="1" si="5"/>
        <v>-30</v>
      </c>
      <c r="U55">
        <f t="shared" ca="1" si="6"/>
        <v>30</v>
      </c>
    </row>
    <row r="56" spans="2:21">
      <c r="B56">
        <v>53</v>
      </c>
      <c r="C56">
        <f>CONFIG!C56</f>
        <v>0</v>
      </c>
      <c r="D56">
        <f t="array" ref="D56">_xlfn.SWITCH(E56,CONFIG!$F$8,L55,D55-F56)</f>
        <v>0</v>
      </c>
      <c r="E56">
        <f>IF(L55,CONFIG!$F$8,MAX(E55-1,0))</f>
        <v>0</v>
      </c>
      <c r="F56">
        <f t="shared" si="7"/>
        <v>0</v>
      </c>
      <c r="G56">
        <f t="shared" ca="1" si="0"/>
        <v>3</v>
      </c>
      <c r="H56">
        <f t="shared" ca="1" si="1"/>
        <v>0</v>
      </c>
      <c r="I56">
        <f t="shared" ca="1" si="2"/>
        <v>0</v>
      </c>
      <c r="J56">
        <f t="shared" ca="1" si="3"/>
        <v>3</v>
      </c>
      <c r="M56">
        <f t="shared" ca="1" si="4"/>
        <v>45</v>
      </c>
      <c r="O56">
        <f ca="1">CONFIG!$F$2*H56</f>
        <v>0</v>
      </c>
      <c r="P56">
        <f>CONFIG!$F$3*F56</f>
        <v>0</v>
      </c>
      <c r="Q56">
        <f>SIGN(L56)*CONFIG!$F$4</f>
        <v>0</v>
      </c>
      <c r="R56">
        <f ca="1">CONFIG!$F$6*(G56+J56)/2</f>
        <v>30</v>
      </c>
      <c r="S56">
        <f ca="1">(CONFIG!$F$2-CONFIG!$F$3)*I56</f>
        <v>0</v>
      </c>
      <c r="T56">
        <f t="shared" ca="1" si="5"/>
        <v>-30</v>
      </c>
      <c r="U56">
        <f t="shared" ca="1" si="6"/>
        <v>30</v>
      </c>
    </row>
    <row r="57" spans="2:21">
      <c r="B57">
        <v>54</v>
      </c>
      <c r="C57">
        <f>CONFIG!C57</f>
        <v>0</v>
      </c>
      <c r="D57">
        <f t="array" ref="D57">_xlfn.SWITCH(E57,CONFIG!$F$8,L56,D56-F57)</f>
        <v>0</v>
      </c>
      <c r="E57">
        <f>IF(L56,CONFIG!$F$8,MAX(E56-1,0))</f>
        <v>0</v>
      </c>
      <c r="F57">
        <f t="shared" si="7"/>
        <v>0</v>
      </c>
      <c r="G57">
        <f t="shared" ca="1" si="0"/>
        <v>3</v>
      </c>
      <c r="H57">
        <f t="shared" ca="1" si="1"/>
        <v>0</v>
      </c>
      <c r="I57">
        <f t="shared" ca="1" si="2"/>
        <v>0</v>
      </c>
      <c r="J57">
        <f t="shared" ca="1" si="3"/>
        <v>3</v>
      </c>
      <c r="M57">
        <f t="shared" ca="1" si="4"/>
        <v>45</v>
      </c>
      <c r="O57">
        <f ca="1">CONFIG!$F$2*H57</f>
        <v>0</v>
      </c>
      <c r="P57">
        <f>CONFIG!$F$3*F57</f>
        <v>0</v>
      </c>
      <c r="Q57">
        <f>SIGN(L57)*CONFIG!$F$4</f>
        <v>0</v>
      </c>
      <c r="R57">
        <f ca="1">CONFIG!$F$6*(G57+J57)/2</f>
        <v>30</v>
      </c>
      <c r="S57">
        <f ca="1">(CONFIG!$F$2-CONFIG!$F$3)*I57</f>
        <v>0</v>
      </c>
      <c r="T57">
        <f t="shared" ca="1" si="5"/>
        <v>-30</v>
      </c>
      <c r="U57">
        <f t="shared" ca="1" si="6"/>
        <v>30</v>
      </c>
    </row>
    <row r="58" spans="2:21">
      <c r="B58">
        <v>55</v>
      </c>
      <c r="C58">
        <f>CONFIG!C58</f>
        <v>0</v>
      </c>
      <c r="D58">
        <f t="array" ref="D58">_xlfn.SWITCH(E58,CONFIG!$F$8,L57,D57-F58)</f>
        <v>0</v>
      </c>
      <c r="E58">
        <f>IF(L57,CONFIG!$F$8,MAX(E57-1,0))</f>
        <v>0</v>
      </c>
      <c r="F58">
        <f t="shared" si="7"/>
        <v>0</v>
      </c>
      <c r="G58">
        <f t="shared" ca="1" si="0"/>
        <v>3</v>
      </c>
      <c r="H58">
        <f t="shared" ca="1" si="1"/>
        <v>0</v>
      </c>
      <c r="I58">
        <f t="shared" ca="1" si="2"/>
        <v>0</v>
      </c>
      <c r="J58">
        <f t="shared" ca="1" si="3"/>
        <v>3</v>
      </c>
      <c r="M58">
        <f t="shared" ca="1" si="4"/>
        <v>45</v>
      </c>
      <c r="O58">
        <f ca="1">CONFIG!$F$2*H58</f>
        <v>0</v>
      </c>
      <c r="P58">
        <f>CONFIG!$F$3*F58</f>
        <v>0</v>
      </c>
      <c r="Q58">
        <f>SIGN(L58)*CONFIG!$F$4</f>
        <v>0</v>
      </c>
      <c r="R58">
        <f ca="1">CONFIG!$F$6*(G58+J58)/2</f>
        <v>30</v>
      </c>
      <c r="S58">
        <f ca="1">(CONFIG!$F$2-CONFIG!$F$3)*I58</f>
        <v>0</v>
      </c>
      <c r="T58">
        <f t="shared" ca="1" si="5"/>
        <v>-30</v>
      </c>
      <c r="U58">
        <f t="shared" ca="1" si="6"/>
        <v>30</v>
      </c>
    </row>
    <row r="59" spans="2:21">
      <c r="B59">
        <v>56</v>
      </c>
      <c r="C59">
        <f>CONFIG!C59</f>
        <v>0</v>
      </c>
      <c r="D59">
        <f t="array" ref="D59">_xlfn.SWITCH(E59,CONFIG!$F$8,L58,D58-F59)</f>
        <v>0</v>
      </c>
      <c r="E59">
        <f>IF(L58,CONFIG!$F$8,MAX(E58-1,0))</f>
        <v>0</v>
      </c>
      <c r="F59">
        <f t="shared" si="7"/>
        <v>0</v>
      </c>
      <c r="G59">
        <f t="shared" ca="1" si="0"/>
        <v>3</v>
      </c>
      <c r="H59">
        <f t="shared" ca="1" si="1"/>
        <v>0</v>
      </c>
      <c r="I59">
        <f t="shared" ca="1" si="2"/>
        <v>0</v>
      </c>
      <c r="J59">
        <f t="shared" ca="1" si="3"/>
        <v>3</v>
      </c>
      <c r="M59">
        <f t="shared" ca="1" si="4"/>
        <v>45</v>
      </c>
      <c r="O59">
        <f ca="1">CONFIG!$F$2*H59</f>
        <v>0</v>
      </c>
      <c r="P59">
        <f>CONFIG!$F$3*F59</f>
        <v>0</v>
      </c>
      <c r="Q59">
        <f>SIGN(L59)*CONFIG!$F$4</f>
        <v>0</v>
      </c>
      <c r="R59">
        <f ca="1">CONFIG!$F$6*(G59+J59)/2</f>
        <v>30</v>
      </c>
      <c r="S59">
        <f ca="1">(CONFIG!$F$2-CONFIG!$F$3)*I59</f>
        <v>0</v>
      </c>
      <c r="T59">
        <f t="shared" ca="1" si="5"/>
        <v>-30</v>
      </c>
      <c r="U59">
        <f t="shared" ca="1" si="6"/>
        <v>30</v>
      </c>
    </row>
    <row r="60" spans="2:21">
      <c r="B60">
        <v>57</v>
      </c>
      <c r="C60">
        <f>CONFIG!C60</f>
        <v>0</v>
      </c>
      <c r="D60">
        <f t="array" ref="D60">_xlfn.SWITCH(E60,CONFIG!$F$8,L59,D59-F60)</f>
        <v>0</v>
      </c>
      <c r="E60">
        <f>IF(L59,CONFIG!$F$8,MAX(E59-1,0))</f>
        <v>0</v>
      </c>
      <c r="F60">
        <f t="shared" si="7"/>
        <v>0</v>
      </c>
      <c r="G60">
        <f t="shared" ca="1" si="0"/>
        <v>3</v>
      </c>
      <c r="H60">
        <f t="shared" ca="1" si="1"/>
        <v>0</v>
      </c>
      <c r="I60">
        <f t="shared" ca="1" si="2"/>
        <v>0</v>
      </c>
      <c r="J60">
        <f t="shared" ca="1" si="3"/>
        <v>3</v>
      </c>
      <c r="M60">
        <f t="shared" ca="1" si="4"/>
        <v>45</v>
      </c>
      <c r="O60">
        <f ca="1">CONFIG!$F$2*H60</f>
        <v>0</v>
      </c>
      <c r="P60">
        <f>CONFIG!$F$3*F60</f>
        <v>0</v>
      </c>
      <c r="Q60">
        <f>SIGN(L60)*CONFIG!$F$4</f>
        <v>0</v>
      </c>
      <c r="R60">
        <f ca="1">CONFIG!$F$6*(G60+J60)/2</f>
        <v>30</v>
      </c>
      <c r="S60">
        <f ca="1">(CONFIG!$F$2-CONFIG!$F$3)*I60</f>
        <v>0</v>
      </c>
      <c r="T60">
        <f t="shared" ca="1" si="5"/>
        <v>-30</v>
      </c>
      <c r="U60">
        <f t="shared" ca="1" si="6"/>
        <v>30</v>
      </c>
    </row>
    <row r="61" spans="2:21">
      <c r="B61">
        <v>58</v>
      </c>
      <c r="C61">
        <f>CONFIG!C61</f>
        <v>0</v>
      </c>
      <c r="D61">
        <f t="array" ref="D61">_xlfn.SWITCH(E61,CONFIG!$F$8,L60,D60-F61)</f>
        <v>0</v>
      </c>
      <c r="E61">
        <f>IF(L60,CONFIG!$F$8,MAX(E60-1,0))</f>
        <v>0</v>
      </c>
      <c r="F61">
        <f t="shared" si="7"/>
        <v>0</v>
      </c>
      <c r="G61">
        <f t="shared" ca="1" si="0"/>
        <v>3</v>
      </c>
      <c r="H61">
        <f t="shared" ca="1" si="1"/>
        <v>0</v>
      </c>
      <c r="I61">
        <f t="shared" ca="1" si="2"/>
        <v>0</v>
      </c>
      <c r="J61">
        <f t="shared" ca="1" si="3"/>
        <v>3</v>
      </c>
      <c r="M61">
        <f t="shared" ca="1" si="4"/>
        <v>45</v>
      </c>
      <c r="O61">
        <f ca="1">CONFIG!$F$2*H61</f>
        <v>0</v>
      </c>
      <c r="P61">
        <f>CONFIG!$F$3*F61</f>
        <v>0</v>
      </c>
      <c r="Q61">
        <f>SIGN(L61)*CONFIG!$F$4</f>
        <v>0</v>
      </c>
      <c r="R61">
        <f ca="1">CONFIG!$F$6*(G61+J61)/2</f>
        <v>30</v>
      </c>
      <c r="S61">
        <f ca="1">(CONFIG!$F$2-CONFIG!$F$3)*I61</f>
        <v>0</v>
      </c>
      <c r="T61">
        <f t="shared" ca="1" si="5"/>
        <v>-30</v>
      </c>
      <c r="U61">
        <f t="shared" ca="1" si="6"/>
        <v>30</v>
      </c>
    </row>
    <row r="62" spans="2:21">
      <c r="B62">
        <v>59</v>
      </c>
      <c r="C62">
        <f>CONFIG!C62</f>
        <v>0</v>
      </c>
      <c r="D62">
        <f t="array" ref="D62">_xlfn.SWITCH(E62,CONFIG!$F$8,L61,D61-F62)</f>
        <v>0</v>
      </c>
      <c r="E62">
        <f>IF(L61,CONFIG!$F$8,MAX(E61-1,0))</f>
        <v>0</v>
      </c>
      <c r="F62">
        <f t="shared" si="7"/>
        <v>0</v>
      </c>
      <c r="G62">
        <f t="shared" ca="1" si="0"/>
        <v>3</v>
      </c>
      <c r="H62">
        <f t="shared" ca="1" si="1"/>
        <v>0</v>
      </c>
      <c r="I62">
        <f t="shared" ca="1" si="2"/>
        <v>0</v>
      </c>
      <c r="J62">
        <f t="shared" ca="1" si="3"/>
        <v>3</v>
      </c>
      <c r="M62">
        <f t="shared" ca="1" si="4"/>
        <v>45</v>
      </c>
      <c r="O62">
        <f ca="1">CONFIG!$F$2*H62</f>
        <v>0</v>
      </c>
      <c r="P62">
        <f>CONFIG!$F$3*F62</f>
        <v>0</v>
      </c>
      <c r="Q62">
        <f>SIGN(L62)*CONFIG!$F$4</f>
        <v>0</v>
      </c>
      <c r="R62">
        <f ca="1">CONFIG!$F$6*(G62+J62)/2</f>
        <v>30</v>
      </c>
      <c r="S62">
        <f ca="1">(CONFIG!$F$2-CONFIG!$F$3)*I62</f>
        <v>0</v>
      </c>
      <c r="T62">
        <f t="shared" ca="1" si="5"/>
        <v>-30</v>
      </c>
      <c r="U62">
        <f t="shared" ca="1" si="6"/>
        <v>30</v>
      </c>
    </row>
    <row r="63" spans="2:21">
      <c r="B63">
        <v>60</v>
      </c>
      <c r="C63">
        <f>CONFIG!C63</f>
        <v>0</v>
      </c>
      <c r="D63">
        <f t="array" ref="D63">_xlfn.SWITCH(E63,CONFIG!$F$8,L62,D62-F63)</f>
        <v>0</v>
      </c>
      <c r="E63">
        <f>IF(L62,CONFIG!$F$8,MAX(E62-1,0))</f>
        <v>0</v>
      </c>
      <c r="F63">
        <f t="shared" si="7"/>
        <v>0</v>
      </c>
      <c r="G63">
        <f t="shared" ca="1" si="0"/>
        <v>3</v>
      </c>
      <c r="H63">
        <f t="shared" ca="1" si="1"/>
        <v>0</v>
      </c>
      <c r="I63">
        <f t="shared" ca="1" si="2"/>
        <v>0</v>
      </c>
      <c r="J63">
        <f t="shared" ca="1" si="3"/>
        <v>3</v>
      </c>
      <c r="M63">
        <f t="shared" ca="1" si="4"/>
        <v>45</v>
      </c>
      <c r="O63">
        <f ca="1">CONFIG!$F$2*H63</f>
        <v>0</v>
      </c>
      <c r="P63">
        <f>CONFIG!$F$3*F63</f>
        <v>0</v>
      </c>
      <c r="Q63">
        <f>SIGN(L63)*CONFIG!$F$4</f>
        <v>0</v>
      </c>
      <c r="R63">
        <f ca="1">CONFIG!$F$6*(G63+J63)/2</f>
        <v>30</v>
      </c>
      <c r="S63">
        <f ca="1">(CONFIG!$F$2-CONFIG!$F$3)*I63</f>
        <v>0</v>
      </c>
      <c r="T63">
        <f t="shared" ca="1" si="5"/>
        <v>-30</v>
      </c>
      <c r="U63">
        <f t="shared" ca="1" si="6"/>
        <v>30</v>
      </c>
    </row>
    <row r="64" spans="2:21">
      <c r="B64">
        <v>61</v>
      </c>
      <c r="C64">
        <f>CONFIG!C64</f>
        <v>0</v>
      </c>
      <c r="D64">
        <f t="array" ref="D64">_xlfn.SWITCH(E64,CONFIG!$F$8,L63,D63-F64)</f>
        <v>0</v>
      </c>
      <c r="E64">
        <f>IF(L63,CONFIG!$F$8,MAX(E63-1,0))</f>
        <v>0</v>
      </c>
      <c r="F64">
        <f t="shared" si="7"/>
        <v>0</v>
      </c>
      <c r="G64">
        <f t="shared" ca="1" si="0"/>
        <v>3</v>
      </c>
      <c r="H64">
        <f t="shared" ca="1" si="1"/>
        <v>0</v>
      </c>
      <c r="I64">
        <f t="shared" ca="1" si="2"/>
        <v>0</v>
      </c>
      <c r="J64">
        <f t="shared" ca="1" si="3"/>
        <v>3</v>
      </c>
      <c r="M64">
        <f t="shared" ca="1" si="4"/>
        <v>45</v>
      </c>
      <c r="O64">
        <f ca="1">CONFIG!$F$2*H64</f>
        <v>0</v>
      </c>
      <c r="P64">
        <f>CONFIG!$F$3*F64</f>
        <v>0</v>
      </c>
      <c r="Q64">
        <f>SIGN(L64)*CONFIG!$F$4</f>
        <v>0</v>
      </c>
      <c r="R64">
        <f ca="1">CONFIG!$F$6*(G64+J64)/2</f>
        <v>30</v>
      </c>
      <c r="S64">
        <f ca="1">(CONFIG!$F$2-CONFIG!$F$3)*I64</f>
        <v>0</v>
      </c>
      <c r="T64">
        <f t="shared" ca="1" si="5"/>
        <v>-30</v>
      </c>
      <c r="U64">
        <f t="shared" ca="1" si="6"/>
        <v>30</v>
      </c>
    </row>
    <row r="65" spans="2:21">
      <c r="B65">
        <v>62</v>
      </c>
      <c r="C65">
        <f>CONFIG!C65</f>
        <v>0</v>
      </c>
      <c r="D65">
        <f t="array" ref="D65">_xlfn.SWITCH(E65,CONFIG!$F$8,L64,D64-F65)</f>
        <v>0</v>
      </c>
      <c r="E65">
        <f>IF(L64,CONFIG!$F$8,MAX(E64-1,0))</f>
        <v>0</v>
      </c>
      <c r="F65">
        <f t="shared" si="7"/>
        <v>0</v>
      </c>
      <c r="G65">
        <f t="shared" ca="1" si="0"/>
        <v>3</v>
      </c>
      <c r="H65">
        <f t="shared" ca="1" si="1"/>
        <v>0</v>
      </c>
      <c r="I65">
        <f t="shared" ca="1" si="2"/>
        <v>0</v>
      </c>
      <c r="J65">
        <f t="shared" ca="1" si="3"/>
        <v>3</v>
      </c>
      <c r="M65">
        <f t="shared" ca="1" si="4"/>
        <v>45</v>
      </c>
      <c r="O65">
        <f ca="1">CONFIG!$F$2*H65</f>
        <v>0</v>
      </c>
      <c r="P65">
        <f>CONFIG!$F$3*F65</f>
        <v>0</v>
      </c>
      <c r="Q65">
        <f>SIGN(L65)*CONFIG!$F$4</f>
        <v>0</v>
      </c>
      <c r="R65">
        <f ca="1">CONFIG!$F$6*(G65+J65)/2</f>
        <v>30</v>
      </c>
      <c r="S65">
        <f ca="1">(CONFIG!$F$2-CONFIG!$F$3)*I65</f>
        <v>0</v>
      </c>
      <c r="T65">
        <f t="shared" ca="1" si="5"/>
        <v>-30</v>
      </c>
      <c r="U65">
        <f t="shared" ca="1" si="6"/>
        <v>30</v>
      </c>
    </row>
    <row r="66" spans="2:21">
      <c r="B66">
        <v>63</v>
      </c>
      <c r="C66">
        <f>CONFIG!C66</f>
        <v>0</v>
      </c>
      <c r="D66">
        <f t="array" ref="D66">_xlfn.SWITCH(E66,CONFIG!$F$8,L65,D65-F66)</f>
        <v>0</v>
      </c>
      <c r="E66">
        <f>IF(L65,CONFIG!$F$8,MAX(E65-1,0))</f>
        <v>0</v>
      </c>
      <c r="F66">
        <f t="shared" si="7"/>
        <v>0</v>
      </c>
      <c r="G66">
        <f t="shared" ca="1" si="0"/>
        <v>3</v>
      </c>
      <c r="H66">
        <f t="shared" ca="1" si="1"/>
        <v>0</v>
      </c>
      <c r="I66">
        <f t="shared" ca="1" si="2"/>
        <v>0</v>
      </c>
      <c r="J66">
        <f t="shared" ca="1" si="3"/>
        <v>3</v>
      </c>
      <c r="M66">
        <f t="shared" ca="1" si="4"/>
        <v>45</v>
      </c>
      <c r="O66">
        <f ca="1">CONFIG!$F$2*H66</f>
        <v>0</v>
      </c>
      <c r="P66">
        <f>CONFIG!$F$3*F66</f>
        <v>0</v>
      </c>
      <c r="Q66">
        <f>SIGN(L66)*CONFIG!$F$4</f>
        <v>0</v>
      </c>
      <c r="R66">
        <f ca="1">CONFIG!$F$6*(G66+J66)/2</f>
        <v>30</v>
      </c>
      <c r="S66">
        <f ca="1">(CONFIG!$F$2-CONFIG!$F$3)*I66</f>
        <v>0</v>
      </c>
      <c r="T66">
        <f t="shared" ca="1" si="5"/>
        <v>-30</v>
      </c>
      <c r="U66">
        <f t="shared" ca="1" si="6"/>
        <v>30</v>
      </c>
    </row>
    <row r="67" spans="2:21">
      <c r="B67">
        <v>64</v>
      </c>
      <c r="C67">
        <f>CONFIG!C67</f>
        <v>0</v>
      </c>
      <c r="D67">
        <f t="array" ref="D67">_xlfn.SWITCH(E67,CONFIG!$F$8,L66,D66-F67)</f>
        <v>0</v>
      </c>
      <c r="E67">
        <f>IF(L66,CONFIG!$F$8,MAX(E66-1,0))</f>
        <v>0</v>
      </c>
      <c r="F67">
        <f t="shared" si="7"/>
        <v>0</v>
      </c>
      <c r="G67">
        <f t="shared" ca="1" si="0"/>
        <v>3</v>
      </c>
      <c r="H67">
        <f t="shared" ca="1" si="1"/>
        <v>0</v>
      </c>
      <c r="I67">
        <f t="shared" ca="1" si="2"/>
        <v>0</v>
      </c>
      <c r="J67">
        <f t="shared" ca="1" si="3"/>
        <v>3</v>
      </c>
      <c r="M67">
        <f t="shared" ca="1" si="4"/>
        <v>45</v>
      </c>
      <c r="O67">
        <f ca="1">CONFIG!$F$2*H67</f>
        <v>0</v>
      </c>
      <c r="P67">
        <f>CONFIG!$F$3*F67</f>
        <v>0</v>
      </c>
      <c r="Q67">
        <f>SIGN(L67)*CONFIG!$F$4</f>
        <v>0</v>
      </c>
      <c r="R67">
        <f ca="1">CONFIG!$F$6*(G67+J67)/2</f>
        <v>30</v>
      </c>
      <c r="S67">
        <f ca="1">(CONFIG!$F$2-CONFIG!$F$3)*I67</f>
        <v>0</v>
      </c>
      <c r="T67">
        <f t="shared" ca="1" si="5"/>
        <v>-30</v>
      </c>
      <c r="U67">
        <f t="shared" ca="1" si="6"/>
        <v>30</v>
      </c>
    </row>
    <row r="68" spans="2:21">
      <c r="B68">
        <v>65</v>
      </c>
      <c r="C68">
        <f>CONFIG!C68</f>
        <v>0</v>
      </c>
      <c r="D68">
        <f t="array" ref="D68">_xlfn.SWITCH(E68,CONFIG!$F$8,L67,D67-F68)</f>
        <v>0</v>
      </c>
      <c r="E68">
        <f>IF(L67,CONFIG!$F$8,MAX(E67-1,0))</f>
        <v>0</v>
      </c>
      <c r="F68">
        <f t="shared" si="7"/>
        <v>0</v>
      </c>
      <c r="G68">
        <f t="shared" ref="G68:G131" ca="1" si="8">J67+F68</f>
        <v>3</v>
      </c>
      <c r="H68">
        <f t="shared" ref="H68:H131" ca="1" si="9">MIN(G68,C68)</f>
        <v>0</v>
      </c>
      <c r="I68">
        <f t="shared" ref="I68:I131" ca="1" si="10">C68-H68</f>
        <v>0</v>
      </c>
      <c r="J68">
        <f t="shared" ref="J68:J131" ca="1" si="11">G68-H68</f>
        <v>3</v>
      </c>
      <c r="M68">
        <f t="shared" ref="M68:M131" ca="1" si="12">IF(J68+D68&lt;=$X$6,$X$5,0)</f>
        <v>45</v>
      </c>
      <c r="O68">
        <f ca="1">CONFIG!$F$2*H68</f>
        <v>0</v>
      </c>
      <c r="P68">
        <f>CONFIG!$F$3*F68</f>
        <v>0</v>
      </c>
      <c r="Q68">
        <f>SIGN(L68)*CONFIG!$F$4</f>
        <v>0</v>
      </c>
      <c r="R68">
        <f ca="1">CONFIG!$F$6*(G68+J68)/2</f>
        <v>30</v>
      </c>
      <c r="S68">
        <f ca="1">(CONFIG!$F$2-CONFIG!$F$3)*I68</f>
        <v>0</v>
      </c>
      <c r="T68">
        <f t="shared" ref="T68:T131" ca="1" si="13">O68-P68-Q68-R68</f>
        <v>-30</v>
      </c>
      <c r="U68">
        <f t="shared" ref="U68:U131" ca="1" si="14">SUM(Q68:S68)</f>
        <v>30</v>
      </c>
    </row>
    <row r="69" spans="2:21">
      <c r="B69">
        <v>66</v>
      </c>
      <c r="C69">
        <f>CONFIG!C69</f>
        <v>0</v>
      </c>
      <c r="D69">
        <f t="array" ref="D69">_xlfn.SWITCH(E69,CONFIG!$F$8,L68,D68-F69)</f>
        <v>0</v>
      </c>
      <c r="E69">
        <f>IF(L68,CONFIG!$F$8,MAX(E68-1,0))</f>
        <v>0</v>
      </c>
      <c r="F69">
        <f t="shared" ref="F69:F132" si="15">IF(E69,0,D68)</f>
        <v>0</v>
      </c>
      <c r="G69">
        <f t="shared" ca="1" si="8"/>
        <v>3</v>
      </c>
      <c r="H69">
        <f t="shared" ca="1" si="9"/>
        <v>0</v>
      </c>
      <c r="I69">
        <f t="shared" ca="1" si="10"/>
        <v>0</v>
      </c>
      <c r="J69">
        <f t="shared" ca="1" si="11"/>
        <v>3</v>
      </c>
      <c r="M69">
        <f t="shared" ca="1" si="12"/>
        <v>45</v>
      </c>
      <c r="O69">
        <f ca="1">CONFIG!$F$2*H69</f>
        <v>0</v>
      </c>
      <c r="P69">
        <f>CONFIG!$F$3*F69</f>
        <v>0</v>
      </c>
      <c r="Q69">
        <f>SIGN(L69)*CONFIG!$F$4</f>
        <v>0</v>
      </c>
      <c r="R69">
        <f ca="1">CONFIG!$F$6*(G69+J69)/2</f>
        <v>30</v>
      </c>
      <c r="S69">
        <f ca="1">(CONFIG!$F$2-CONFIG!$F$3)*I69</f>
        <v>0</v>
      </c>
      <c r="T69">
        <f t="shared" ca="1" si="13"/>
        <v>-30</v>
      </c>
      <c r="U69">
        <f t="shared" ca="1" si="14"/>
        <v>30</v>
      </c>
    </row>
    <row r="70" spans="2:21">
      <c r="B70">
        <v>67</v>
      </c>
      <c r="C70">
        <f>CONFIG!C70</f>
        <v>0</v>
      </c>
      <c r="D70">
        <f t="array" ref="D70">_xlfn.SWITCH(E70,CONFIG!$F$8,L69,D69-F70)</f>
        <v>0</v>
      </c>
      <c r="E70">
        <f>IF(L69,CONFIG!$F$8,MAX(E69-1,0))</f>
        <v>0</v>
      </c>
      <c r="F70">
        <f t="shared" si="15"/>
        <v>0</v>
      </c>
      <c r="G70">
        <f t="shared" ca="1" si="8"/>
        <v>3</v>
      </c>
      <c r="H70">
        <f t="shared" ca="1" si="9"/>
        <v>0</v>
      </c>
      <c r="I70">
        <f t="shared" ca="1" si="10"/>
        <v>0</v>
      </c>
      <c r="J70">
        <f t="shared" ca="1" si="11"/>
        <v>3</v>
      </c>
      <c r="M70">
        <f t="shared" ca="1" si="12"/>
        <v>45</v>
      </c>
      <c r="O70">
        <f ca="1">CONFIG!$F$2*H70</f>
        <v>0</v>
      </c>
      <c r="P70">
        <f>CONFIG!$F$3*F70</f>
        <v>0</v>
      </c>
      <c r="Q70">
        <f>SIGN(L70)*CONFIG!$F$4</f>
        <v>0</v>
      </c>
      <c r="R70">
        <f ca="1">CONFIG!$F$6*(G70+J70)/2</f>
        <v>30</v>
      </c>
      <c r="S70">
        <f ca="1">(CONFIG!$F$2-CONFIG!$F$3)*I70</f>
        <v>0</v>
      </c>
      <c r="T70">
        <f t="shared" ca="1" si="13"/>
        <v>-30</v>
      </c>
      <c r="U70">
        <f t="shared" ca="1" si="14"/>
        <v>30</v>
      </c>
    </row>
    <row r="71" spans="2:21">
      <c r="B71">
        <v>68</v>
      </c>
      <c r="C71">
        <f>CONFIG!C71</f>
        <v>0</v>
      </c>
      <c r="D71">
        <f t="array" ref="D71">_xlfn.SWITCH(E71,CONFIG!$F$8,L70,D70-F71)</f>
        <v>0</v>
      </c>
      <c r="E71">
        <f>IF(L70,CONFIG!$F$8,MAX(E70-1,0))</f>
        <v>0</v>
      </c>
      <c r="F71">
        <f t="shared" si="15"/>
        <v>0</v>
      </c>
      <c r="G71">
        <f t="shared" ca="1" si="8"/>
        <v>3</v>
      </c>
      <c r="H71">
        <f t="shared" ca="1" si="9"/>
        <v>0</v>
      </c>
      <c r="I71">
        <f t="shared" ca="1" si="10"/>
        <v>0</v>
      </c>
      <c r="J71">
        <f t="shared" ca="1" si="11"/>
        <v>3</v>
      </c>
      <c r="M71">
        <f t="shared" ca="1" si="12"/>
        <v>45</v>
      </c>
      <c r="O71">
        <f ca="1">CONFIG!$F$2*H71</f>
        <v>0</v>
      </c>
      <c r="P71">
        <f>CONFIG!$F$3*F71</f>
        <v>0</v>
      </c>
      <c r="Q71">
        <f>SIGN(L71)*CONFIG!$F$4</f>
        <v>0</v>
      </c>
      <c r="R71">
        <f ca="1">CONFIG!$F$6*(G71+J71)/2</f>
        <v>30</v>
      </c>
      <c r="S71">
        <f ca="1">(CONFIG!$F$2-CONFIG!$F$3)*I71</f>
        <v>0</v>
      </c>
      <c r="T71">
        <f t="shared" ca="1" si="13"/>
        <v>-30</v>
      </c>
      <c r="U71">
        <f t="shared" ca="1" si="14"/>
        <v>30</v>
      </c>
    </row>
    <row r="72" spans="2:21">
      <c r="B72">
        <v>69</v>
      </c>
      <c r="C72">
        <f>CONFIG!C72</f>
        <v>0</v>
      </c>
      <c r="D72">
        <f t="array" ref="D72">_xlfn.SWITCH(E72,CONFIG!$F$8,L71,D71-F72)</f>
        <v>0</v>
      </c>
      <c r="E72">
        <f>IF(L71,CONFIG!$F$8,MAX(E71-1,0))</f>
        <v>0</v>
      </c>
      <c r="F72">
        <f t="shared" si="15"/>
        <v>0</v>
      </c>
      <c r="G72">
        <f t="shared" ca="1" si="8"/>
        <v>3</v>
      </c>
      <c r="H72">
        <f t="shared" ca="1" si="9"/>
        <v>0</v>
      </c>
      <c r="I72">
        <f t="shared" ca="1" si="10"/>
        <v>0</v>
      </c>
      <c r="J72">
        <f t="shared" ca="1" si="11"/>
        <v>3</v>
      </c>
      <c r="M72">
        <f t="shared" ca="1" si="12"/>
        <v>45</v>
      </c>
      <c r="O72">
        <f ca="1">CONFIG!$F$2*H72</f>
        <v>0</v>
      </c>
      <c r="P72">
        <f>CONFIG!$F$3*F72</f>
        <v>0</v>
      </c>
      <c r="Q72">
        <f>SIGN(L72)*CONFIG!$F$4</f>
        <v>0</v>
      </c>
      <c r="R72">
        <f ca="1">CONFIG!$F$6*(G72+J72)/2</f>
        <v>30</v>
      </c>
      <c r="S72">
        <f ca="1">(CONFIG!$F$2-CONFIG!$F$3)*I72</f>
        <v>0</v>
      </c>
      <c r="T72">
        <f t="shared" ca="1" si="13"/>
        <v>-30</v>
      </c>
      <c r="U72">
        <f t="shared" ca="1" si="14"/>
        <v>30</v>
      </c>
    </row>
    <row r="73" spans="2:21">
      <c r="B73">
        <v>70</v>
      </c>
      <c r="C73">
        <f>CONFIG!C73</f>
        <v>0</v>
      </c>
      <c r="D73">
        <f t="array" ref="D73">_xlfn.SWITCH(E73,CONFIG!$F$8,L72,D72-F73)</f>
        <v>0</v>
      </c>
      <c r="E73">
        <f>IF(L72,CONFIG!$F$8,MAX(E72-1,0))</f>
        <v>0</v>
      </c>
      <c r="F73">
        <f t="shared" si="15"/>
        <v>0</v>
      </c>
      <c r="G73">
        <f t="shared" ca="1" si="8"/>
        <v>3</v>
      </c>
      <c r="H73">
        <f t="shared" ca="1" si="9"/>
        <v>0</v>
      </c>
      <c r="I73">
        <f t="shared" ca="1" si="10"/>
        <v>0</v>
      </c>
      <c r="J73">
        <f t="shared" ca="1" si="11"/>
        <v>3</v>
      </c>
      <c r="M73">
        <f t="shared" ca="1" si="12"/>
        <v>45</v>
      </c>
      <c r="O73">
        <f ca="1">CONFIG!$F$2*H73</f>
        <v>0</v>
      </c>
      <c r="P73">
        <f>CONFIG!$F$3*F73</f>
        <v>0</v>
      </c>
      <c r="Q73">
        <f>SIGN(L73)*CONFIG!$F$4</f>
        <v>0</v>
      </c>
      <c r="R73">
        <f ca="1">CONFIG!$F$6*(G73+J73)/2</f>
        <v>30</v>
      </c>
      <c r="S73">
        <f ca="1">(CONFIG!$F$2-CONFIG!$F$3)*I73</f>
        <v>0</v>
      </c>
      <c r="T73">
        <f t="shared" ca="1" si="13"/>
        <v>-30</v>
      </c>
      <c r="U73">
        <f t="shared" ca="1" si="14"/>
        <v>30</v>
      </c>
    </row>
    <row r="74" spans="2:21">
      <c r="B74">
        <v>71</v>
      </c>
      <c r="C74">
        <f>CONFIG!C74</f>
        <v>0</v>
      </c>
      <c r="D74">
        <f t="array" ref="D74">_xlfn.SWITCH(E74,CONFIG!$F$8,L73,D73-F74)</f>
        <v>0</v>
      </c>
      <c r="E74">
        <f>IF(L73,CONFIG!$F$8,MAX(E73-1,0))</f>
        <v>0</v>
      </c>
      <c r="F74">
        <f t="shared" si="15"/>
        <v>0</v>
      </c>
      <c r="G74">
        <f t="shared" ca="1" si="8"/>
        <v>3</v>
      </c>
      <c r="H74">
        <f t="shared" ca="1" si="9"/>
        <v>0</v>
      </c>
      <c r="I74">
        <f t="shared" ca="1" si="10"/>
        <v>0</v>
      </c>
      <c r="J74">
        <f t="shared" ca="1" si="11"/>
        <v>3</v>
      </c>
      <c r="M74">
        <f t="shared" ca="1" si="12"/>
        <v>45</v>
      </c>
      <c r="O74">
        <f ca="1">CONFIG!$F$2*H74</f>
        <v>0</v>
      </c>
      <c r="P74">
        <f>CONFIG!$F$3*F74</f>
        <v>0</v>
      </c>
      <c r="Q74">
        <f>SIGN(L74)*CONFIG!$F$4</f>
        <v>0</v>
      </c>
      <c r="R74">
        <f ca="1">CONFIG!$F$6*(G74+J74)/2</f>
        <v>30</v>
      </c>
      <c r="S74">
        <f ca="1">(CONFIG!$F$2-CONFIG!$F$3)*I74</f>
        <v>0</v>
      </c>
      <c r="T74">
        <f t="shared" ca="1" si="13"/>
        <v>-30</v>
      </c>
      <c r="U74">
        <f t="shared" ca="1" si="14"/>
        <v>30</v>
      </c>
    </row>
    <row r="75" spans="2:21">
      <c r="B75">
        <v>72</v>
      </c>
      <c r="C75">
        <f>CONFIG!C75</f>
        <v>0</v>
      </c>
      <c r="D75">
        <f t="array" ref="D75">_xlfn.SWITCH(E75,CONFIG!$F$8,L74,D74-F75)</f>
        <v>0</v>
      </c>
      <c r="E75">
        <f>IF(L74,CONFIG!$F$8,MAX(E74-1,0))</f>
        <v>0</v>
      </c>
      <c r="F75">
        <f t="shared" si="15"/>
        <v>0</v>
      </c>
      <c r="G75">
        <f t="shared" ca="1" si="8"/>
        <v>3</v>
      </c>
      <c r="H75">
        <f t="shared" ca="1" si="9"/>
        <v>0</v>
      </c>
      <c r="I75">
        <f t="shared" ca="1" si="10"/>
        <v>0</v>
      </c>
      <c r="J75">
        <f t="shared" ca="1" si="11"/>
        <v>3</v>
      </c>
      <c r="M75">
        <f t="shared" ca="1" si="12"/>
        <v>45</v>
      </c>
      <c r="O75">
        <f ca="1">CONFIG!$F$2*H75</f>
        <v>0</v>
      </c>
      <c r="P75">
        <f>CONFIG!$F$3*F75</f>
        <v>0</v>
      </c>
      <c r="Q75">
        <f>SIGN(L75)*CONFIG!$F$4</f>
        <v>0</v>
      </c>
      <c r="R75">
        <f ca="1">CONFIG!$F$6*(G75+J75)/2</f>
        <v>30</v>
      </c>
      <c r="S75">
        <f ca="1">(CONFIG!$F$2-CONFIG!$F$3)*I75</f>
        <v>0</v>
      </c>
      <c r="T75">
        <f t="shared" ca="1" si="13"/>
        <v>-30</v>
      </c>
      <c r="U75">
        <f t="shared" ca="1" si="14"/>
        <v>30</v>
      </c>
    </row>
    <row r="76" spans="2:21">
      <c r="B76">
        <v>73</v>
      </c>
      <c r="C76">
        <f>CONFIG!C76</f>
        <v>0</v>
      </c>
      <c r="D76">
        <f t="array" ref="D76">_xlfn.SWITCH(E76,CONFIG!$F$8,L75,D75-F76)</f>
        <v>0</v>
      </c>
      <c r="E76">
        <f>IF(L75,CONFIG!$F$8,MAX(E75-1,0))</f>
        <v>0</v>
      </c>
      <c r="F76">
        <f t="shared" si="15"/>
        <v>0</v>
      </c>
      <c r="G76">
        <f t="shared" ca="1" si="8"/>
        <v>3</v>
      </c>
      <c r="H76">
        <f t="shared" ca="1" si="9"/>
        <v>0</v>
      </c>
      <c r="I76">
        <f t="shared" ca="1" si="10"/>
        <v>0</v>
      </c>
      <c r="J76">
        <f t="shared" ca="1" si="11"/>
        <v>3</v>
      </c>
      <c r="M76">
        <f t="shared" ca="1" si="12"/>
        <v>45</v>
      </c>
      <c r="O76">
        <f ca="1">CONFIG!$F$2*H76</f>
        <v>0</v>
      </c>
      <c r="P76">
        <f>CONFIG!$F$3*F76</f>
        <v>0</v>
      </c>
      <c r="Q76">
        <f>SIGN(L76)*CONFIG!$F$4</f>
        <v>0</v>
      </c>
      <c r="R76">
        <f ca="1">CONFIG!$F$6*(G76+J76)/2</f>
        <v>30</v>
      </c>
      <c r="S76">
        <f ca="1">(CONFIG!$F$2-CONFIG!$F$3)*I76</f>
        <v>0</v>
      </c>
      <c r="T76">
        <f t="shared" ca="1" si="13"/>
        <v>-30</v>
      </c>
      <c r="U76">
        <f t="shared" ca="1" si="14"/>
        <v>30</v>
      </c>
    </row>
    <row r="77" spans="2:21">
      <c r="B77">
        <v>74</v>
      </c>
      <c r="C77">
        <f>CONFIG!C77</f>
        <v>0</v>
      </c>
      <c r="D77">
        <f t="array" ref="D77">_xlfn.SWITCH(E77,CONFIG!$F$8,L76,D76-F77)</f>
        <v>0</v>
      </c>
      <c r="E77">
        <f>IF(L76,CONFIG!$F$8,MAX(E76-1,0))</f>
        <v>0</v>
      </c>
      <c r="F77">
        <f t="shared" si="15"/>
        <v>0</v>
      </c>
      <c r="G77">
        <f t="shared" ca="1" si="8"/>
        <v>3</v>
      </c>
      <c r="H77">
        <f t="shared" ca="1" si="9"/>
        <v>0</v>
      </c>
      <c r="I77">
        <f t="shared" ca="1" si="10"/>
        <v>0</v>
      </c>
      <c r="J77">
        <f t="shared" ca="1" si="11"/>
        <v>3</v>
      </c>
      <c r="M77">
        <f t="shared" ca="1" si="12"/>
        <v>45</v>
      </c>
      <c r="O77">
        <f ca="1">CONFIG!$F$2*H77</f>
        <v>0</v>
      </c>
      <c r="P77">
        <f>CONFIG!$F$3*F77</f>
        <v>0</v>
      </c>
      <c r="Q77">
        <f>SIGN(L77)*CONFIG!$F$4</f>
        <v>0</v>
      </c>
      <c r="R77">
        <f ca="1">CONFIG!$F$6*(G77+J77)/2</f>
        <v>30</v>
      </c>
      <c r="S77">
        <f ca="1">(CONFIG!$F$2-CONFIG!$F$3)*I77</f>
        <v>0</v>
      </c>
      <c r="T77">
        <f t="shared" ca="1" si="13"/>
        <v>-30</v>
      </c>
      <c r="U77">
        <f t="shared" ca="1" si="14"/>
        <v>30</v>
      </c>
    </row>
    <row r="78" spans="2:21">
      <c r="B78">
        <v>75</v>
      </c>
      <c r="C78">
        <f>CONFIG!C78</f>
        <v>0</v>
      </c>
      <c r="D78">
        <f t="array" ref="D78">_xlfn.SWITCH(E78,CONFIG!$F$8,L77,D77-F78)</f>
        <v>0</v>
      </c>
      <c r="E78">
        <f>IF(L77,CONFIG!$F$8,MAX(E77-1,0))</f>
        <v>0</v>
      </c>
      <c r="F78">
        <f t="shared" si="15"/>
        <v>0</v>
      </c>
      <c r="G78">
        <f t="shared" ca="1" si="8"/>
        <v>3</v>
      </c>
      <c r="H78">
        <f t="shared" ca="1" si="9"/>
        <v>0</v>
      </c>
      <c r="I78">
        <f t="shared" ca="1" si="10"/>
        <v>0</v>
      </c>
      <c r="J78">
        <f t="shared" ca="1" si="11"/>
        <v>3</v>
      </c>
      <c r="M78">
        <f t="shared" ca="1" si="12"/>
        <v>45</v>
      </c>
      <c r="O78">
        <f ca="1">CONFIG!$F$2*H78</f>
        <v>0</v>
      </c>
      <c r="P78">
        <f>CONFIG!$F$3*F78</f>
        <v>0</v>
      </c>
      <c r="Q78">
        <f>SIGN(L78)*CONFIG!$F$4</f>
        <v>0</v>
      </c>
      <c r="R78">
        <f ca="1">CONFIG!$F$6*(G78+J78)/2</f>
        <v>30</v>
      </c>
      <c r="S78">
        <f ca="1">(CONFIG!$F$2-CONFIG!$F$3)*I78</f>
        <v>0</v>
      </c>
      <c r="T78">
        <f t="shared" ca="1" si="13"/>
        <v>-30</v>
      </c>
      <c r="U78">
        <f t="shared" ca="1" si="14"/>
        <v>30</v>
      </c>
    </row>
    <row r="79" spans="2:21">
      <c r="B79">
        <v>76</v>
      </c>
      <c r="C79">
        <f>CONFIG!C79</f>
        <v>0</v>
      </c>
      <c r="D79">
        <f t="array" ref="D79">_xlfn.SWITCH(E79,CONFIG!$F$8,L78,D78-F79)</f>
        <v>0</v>
      </c>
      <c r="E79">
        <f>IF(L78,CONFIG!$F$8,MAX(E78-1,0))</f>
        <v>0</v>
      </c>
      <c r="F79">
        <f t="shared" si="15"/>
        <v>0</v>
      </c>
      <c r="G79">
        <f t="shared" ca="1" si="8"/>
        <v>3</v>
      </c>
      <c r="H79">
        <f t="shared" ca="1" si="9"/>
        <v>0</v>
      </c>
      <c r="I79">
        <f t="shared" ca="1" si="10"/>
        <v>0</v>
      </c>
      <c r="J79">
        <f t="shared" ca="1" si="11"/>
        <v>3</v>
      </c>
      <c r="M79">
        <f t="shared" ca="1" si="12"/>
        <v>45</v>
      </c>
      <c r="O79">
        <f ca="1">CONFIG!$F$2*H79</f>
        <v>0</v>
      </c>
      <c r="P79">
        <f>CONFIG!$F$3*F79</f>
        <v>0</v>
      </c>
      <c r="Q79">
        <f>SIGN(L79)*CONFIG!$F$4</f>
        <v>0</v>
      </c>
      <c r="R79">
        <f ca="1">CONFIG!$F$6*(G79+J79)/2</f>
        <v>30</v>
      </c>
      <c r="S79">
        <f ca="1">(CONFIG!$F$2-CONFIG!$F$3)*I79</f>
        <v>0</v>
      </c>
      <c r="T79">
        <f t="shared" ca="1" si="13"/>
        <v>-30</v>
      </c>
      <c r="U79">
        <f t="shared" ca="1" si="14"/>
        <v>30</v>
      </c>
    </row>
    <row r="80" spans="2:21">
      <c r="B80">
        <v>77</v>
      </c>
      <c r="C80">
        <f>CONFIG!C80</f>
        <v>0</v>
      </c>
      <c r="D80">
        <f t="array" ref="D80">_xlfn.SWITCH(E80,CONFIG!$F$8,L79,D79-F80)</f>
        <v>0</v>
      </c>
      <c r="E80">
        <f>IF(L79,CONFIG!$F$8,MAX(E79-1,0))</f>
        <v>0</v>
      </c>
      <c r="F80">
        <f t="shared" si="15"/>
        <v>0</v>
      </c>
      <c r="G80">
        <f t="shared" ca="1" si="8"/>
        <v>3</v>
      </c>
      <c r="H80">
        <f t="shared" ca="1" si="9"/>
        <v>0</v>
      </c>
      <c r="I80">
        <f t="shared" ca="1" si="10"/>
        <v>0</v>
      </c>
      <c r="J80">
        <f t="shared" ca="1" si="11"/>
        <v>3</v>
      </c>
      <c r="M80">
        <f t="shared" ca="1" si="12"/>
        <v>45</v>
      </c>
      <c r="O80">
        <f ca="1">CONFIG!$F$2*H80</f>
        <v>0</v>
      </c>
      <c r="P80">
        <f>CONFIG!$F$3*F80</f>
        <v>0</v>
      </c>
      <c r="Q80">
        <f>SIGN(L80)*CONFIG!$F$4</f>
        <v>0</v>
      </c>
      <c r="R80">
        <f ca="1">CONFIG!$F$6*(G80+J80)/2</f>
        <v>30</v>
      </c>
      <c r="S80">
        <f ca="1">(CONFIG!$F$2-CONFIG!$F$3)*I80</f>
        <v>0</v>
      </c>
      <c r="T80">
        <f t="shared" ca="1" si="13"/>
        <v>-30</v>
      </c>
      <c r="U80">
        <f t="shared" ca="1" si="14"/>
        <v>30</v>
      </c>
    </row>
    <row r="81" spans="2:21">
      <c r="B81">
        <v>78</v>
      </c>
      <c r="C81">
        <f>CONFIG!C81</f>
        <v>0</v>
      </c>
      <c r="D81">
        <f t="array" ref="D81">_xlfn.SWITCH(E81,CONFIG!$F$8,L80,D80-F81)</f>
        <v>0</v>
      </c>
      <c r="E81">
        <f>IF(L80,CONFIG!$F$8,MAX(E80-1,0))</f>
        <v>0</v>
      </c>
      <c r="F81">
        <f t="shared" si="15"/>
        <v>0</v>
      </c>
      <c r="G81">
        <f t="shared" ca="1" si="8"/>
        <v>3</v>
      </c>
      <c r="H81">
        <f t="shared" ca="1" si="9"/>
        <v>0</v>
      </c>
      <c r="I81">
        <f t="shared" ca="1" si="10"/>
        <v>0</v>
      </c>
      <c r="J81">
        <f t="shared" ca="1" si="11"/>
        <v>3</v>
      </c>
      <c r="M81">
        <f t="shared" ca="1" si="12"/>
        <v>45</v>
      </c>
      <c r="O81">
        <f ca="1">CONFIG!$F$2*H81</f>
        <v>0</v>
      </c>
      <c r="P81">
        <f>CONFIG!$F$3*F81</f>
        <v>0</v>
      </c>
      <c r="Q81">
        <f>SIGN(L81)*CONFIG!$F$4</f>
        <v>0</v>
      </c>
      <c r="R81">
        <f ca="1">CONFIG!$F$6*(G81+J81)/2</f>
        <v>30</v>
      </c>
      <c r="S81">
        <f ca="1">(CONFIG!$F$2-CONFIG!$F$3)*I81</f>
        <v>0</v>
      </c>
      <c r="T81">
        <f t="shared" ca="1" si="13"/>
        <v>-30</v>
      </c>
      <c r="U81">
        <f t="shared" ca="1" si="14"/>
        <v>30</v>
      </c>
    </row>
    <row r="82" spans="2:21">
      <c r="B82">
        <v>79</v>
      </c>
      <c r="C82">
        <f>CONFIG!C82</f>
        <v>0</v>
      </c>
      <c r="D82">
        <f t="array" ref="D82">_xlfn.SWITCH(E82,CONFIG!$F$8,L81,D81-F82)</f>
        <v>0</v>
      </c>
      <c r="E82">
        <f>IF(L81,CONFIG!$F$8,MAX(E81-1,0))</f>
        <v>0</v>
      </c>
      <c r="F82">
        <f t="shared" si="15"/>
        <v>0</v>
      </c>
      <c r="G82">
        <f t="shared" ca="1" si="8"/>
        <v>3</v>
      </c>
      <c r="H82">
        <f t="shared" ca="1" si="9"/>
        <v>0</v>
      </c>
      <c r="I82">
        <f t="shared" ca="1" si="10"/>
        <v>0</v>
      </c>
      <c r="J82">
        <f t="shared" ca="1" si="11"/>
        <v>3</v>
      </c>
      <c r="M82">
        <f t="shared" ca="1" si="12"/>
        <v>45</v>
      </c>
      <c r="O82">
        <f ca="1">CONFIG!$F$2*H82</f>
        <v>0</v>
      </c>
      <c r="P82">
        <f>CONFIG!$F$3*F82</f>
        <v>0</v>
      </c>
      <c r="Q82">
        <f>SIGN(L82)*CONFIG!$F$4</f>
        <v>0</v>
      </c>
      <c r="R82">
        <f ca="1">CONFIG!$F$6*(G82+J82)/2</f>
        <v>30</v>
      </c>
      <c r="S82">
        <f ca="1">(CONFIG!$F$2-CONFIG!$F$3)*I82</f>
        <v>0</v>
      </c>
      <c r="T82">
        <f t="shared" ca="1" si="13"/>
        <v>-30</v>
      </c>
      <c r="U82">
        <f t="shared" ca="1" si="14"/>
        <v>30</v>
      </c>
    </row>
    <row r="83" spans="2:21">
      <c r="B83">
        <v>80</v>
      </c>
      <c r="C83">
        <f>CONFIG!C83</f>
        <v>0</v>
      </c>
      <c r="D83">
        <f t="array" ref="D83">_xlfn.SWITCH(E83,CONFIG!$F$8,L82,D82-F83)</f>
        <v>0</v>
      </c>
      <c r="E83">
        <f>IF(L82,CONFIG!$F$8,MAX(E82-1,0))</f>
        <v>0</v>
      </c>
      <c r="F83">
        <f t="shared" si="15"/>
        <v>0</v>
      </c>
      <c r="G83">
        <f t="shared" ca="1" si="8"/>
        <v>3</v>
      </c>
      <c r="H83">
        <f t="shared" ca="1" si="9"/>
        <v>0</v>
      </c>
      <c r="I83">
        <f t="shared" ca="1" si="10"/>
        <v>0</v>
      </c>
      <c r="J83">
        <f t="shared" ca="1" si="11"/>
        <v>3</v>
      </c>
      <c r="M83">
        <f t="shared" ca="1" si="12"/>
        <v>45</v>
      </c>
      <c r="O83">
        <f ca="1">CONFIG!$F$2*H83</f>
        <v>0</v>
      </c>
      <c r="P83">
        <f>CONFIG!$F$3*F83</f>
        <v>0</v>
      </c>
      <c r="Q83">
        <f>SIGN(L83)*CONFIG!$F$4</f>
        <v>0</v>
      </c>
      <c r="R83">
        <f ca="1">CONFIG!$F$6*(G83+J83)/2</f>
        <v>30</v>
      </c>
      <c r="S83">
        <f ca="1">(CONFIG!$F$2-CONFIG!$F$3)*I83</f>
        <v>0</v>
      </c>
      <c r="T83">
        <f t="shared" ca="1" si="13"/>
        <v>-30</v>
      </c>
      <c r="U83">
        <f t="shared" ca="1" si="14"/>
        <v>30</v>
      </c>
    </row>
    <row r="84" spans="2:21">
      <c r="B84">
        <v>81</v>
      </c>
      <c r="C84">
        <f>CONFIG!C84</f>
        <v>0</v>
      </c>
      <c r="D84">
        <f t="array" ref="D84">_xlfn.SWITCH(E84,CONFIG!$F$8,L83,D83-F84)</f>
        <v>0</v>
      </c>
      <c r="E84">
        <f>IF(L83,CONFIG!$F$8,MAX(E83-1,0))</f>
        <v>0</v>
      </c>
      <c r="F84">
        <f t="shared" si="15"/>
        <v>0</v>
      </c>
      <c r="G84">
        <f t="shared" ca="1" si="8"/>
        <v>3</v>
      </c>
      <c r="H84">
        <f t="shared" ca="1" si="9"/>
        <v>0</v>
      </c>
      <c r="I84">
        <f t="shared" ca="1" si="10"/>
        <v>0</v>
      </c>
      <c r="J84">
        <f t="shared" ca="1" si="11"/>
        <v>3</v>
      </c>
      <c r="M84">
        <f t="shared" ca="1" si="12"/>
        <v>45</v>
      </c>
      <c r="O84">
        <f ca="1">CONFIG!$F$2*H84</f>
        <v>0</v>
      </c>
      <c r="P84">
        <f>CONFIG!$F$3*F84</f>
        <v>0</v>
      </c>
      <c r="Q84">
        <f>SIGN(L84)*CONFIG!$F$4</f>
        <v>0</v>
      </c>
      <c r="R84">
        <f ca="1">CONFIG!$F$6*(G84+J84)/2</f>
        <v>30</v>
      </c>
      <c r="S84">
        <f ca="1">(CONFIG!$F$2-CONFIG!$F$3)*I84</f>
        <v>0</v>
      </c>
      <c r="T84">
        <f t="shared" ca="1" si="13"/>
        <v>-30</v>
      </c>
      <c r="U84">
        <f t="shared" ca="1" si="14"/>
        <v>30</v>
      </c>
    </row>
    <row r="85" spans="2:21">
      <c r="B85">
        <v>82</v>
      </c>
      <c r="C85">
        <f>CONFIG!C85</f>
        <v>0</v>
      </c>
      <c r="D85">
        <f t="array" ref="D85">_xlfn.SWITCH(E85,CONFIG!$F$8,L84,D84-F85)</f>
        <v>0</v>
      </c>
      <c r="E85">
        <f>IF(L84,CONFIG!$F$8,MAX(E84-1,0))</f>
        <v>0</v>
      </c>
      <c r="F85">
        <f t="shared" si="15"/>
        <v>0</v>
      </c>
      <c r="G85">
        <f t="shared" ca="1" si="8"/>
        <v>3</v>
      </c>
      <c r="H85">
        <f t="shared" ca="1" si="9"/>
        <v>0</v>
      </c>
      <c r="I85">
        <f t="shared" ca="1" si="10"/>
        <v>0</v>
      </c>
      <c r="J85">
        <f t="shared" ca="1" si="11"/>
        <v>3</v>
      </c>
      <c r="M85">
        <f t="shared" ca="1" si="12"/>
        <v>45</v>
      </c>
      <c r="O85">
        <f ca="1">CONFIG!$F$2*H85</f>
        <v>0</v>
      </c>
      <c r="P85">
        <f>CONFIG!$F$3*F85</f>
        <v>0</v>
      </c>
      <c r="Q85">
        <f>SIGN(L85)*CONFIG!$F$4</f>
        <v>0</v>
      </c>
      <c r="R85">
        <f ca="1">CONFIG!$F$6*(G85+J85)/2</f>
        <v>30</v>
      </c>
      <c r="S85">
        <f ca="1">(CONFIG!$F$2-CONFIG!$F$3)*I85</f>
        <v>0</v>
      </c>
      <c r="T85">
        <f t="shared" ca="1" si="13"/>
        <v>-30</v>
      </c>
      <c r="U85">
        <f t="shared" ca="1" si="14"/>
        <v>30</v>
      </c>
    </row>
    <row r="86" spans="2:21">
      <c r="B86">
        <v>83</v>
      </c>
      <c r="C86">
        <f>CONFIG!C86</f>
        <v>0</v>
      </c>
      <c r="D86">
        <f t="array" ref="D86">_xlfn.SWITCH(E86,CONFIG!$F$8,L85,D85-F86)</f>
        <v>0</v>
      </c>
      <c r="E86">
        <f>IF(L85,CONFIG!$F$8,MAX(E85-1,0))</f>
        <v>0</v>
      </c>
      <c r="F86">
        <f t="shared" si="15"/>
        <v>0</v>
      </c>
      <c r="G86">
        <f t="shared" ca="1" si="8"/>
        <v>3</v>
      </c>
      <c r="H86">
        <f t="shared" ca="1" si="9"/>
        <v>0</v>
      </c>
      <c r="I86">
        <f t="shared" ca="1" si="10"/>
        <v>0</v>
      </c>
      <c r="J86">
        <f t="shared" ca="1" si="11"/>
        <v>3</v>
      </c>
      <c r="M86">
        <f t="shared" ca="1" si="12"/>
        <v>45</v>
      </c>
      <c r="O86">
        <f ca="1">CONFIG!$F$2*H86</f>
        <v>0</v>
      </c>
      <c r="P86">
        <f>CONFIG!$F$3*F86</f>
        <v>0</v>
      </c>
      <c r="Q86">
        <f>SIGN(L86)*CONFIG!$F$4</f>
        <v>0</v>
      </c>
      <c r="R86">
        <f ca="1">CONFIG!$F$6*(G86+J86)/2</f>
        <v>30</v>
      </c>
      <c r="S86">
        <f ca="1">(CONFIG!$F$2-CONFIG!$F$3)*I86</f>
        <v>0</v>
      </c>
      <c r="T86">
        <f t="shared" ca="1" si="13"/>
        <v>-30</v>
      </c>
      <c r="U86">
        <f t="shared" ca="1" si="14"/>
        <v>30</v>
      </c>
    </row>
    <row r="87" spans="2:21">
      <c r="B87">
        <v>84</v>
      </c>
      <c r="C87">
        <f>CONFIG!C87</f>
        <v>0</v>
      </c>
      <c r="D87">
        <f t="array" ref="D87">_xlfn.SWITCH(E87,CONFIG!$F$8,L86,D86-F87)</f>
        <v>0</v>
      </c>
      <c r="E87">
        <f>IF(L86,CONFIG!$F$8,MAX(E86-1,0))</f>
        <v>0</v>
      </c>
      <c r="F87">
        <f t="shared" si="15"/>
        <v>0</v>
      </c>
      <c r="G87">
        <f t="shared" ca="1" si="8"/>
        <v>3</v>
      </c>
      <c r="H87">
        <f t="shared" ca="1" si="9"/>
        <v>0</v>
      </c>
      <c r="I87">
        <f t="shared" ca="1" si="10"/>
        <v>0</v>
      </c>
      <c r="J87">
        <f t="shared" ca="1" si="11"/>
        <v>3</v>
      </c>
      <c r="M87">
        <f t="shared" ca="1" si="12"/>
        <v>45</v>
      </c>
      <c r="O87">
        <f ca="1">CONFIG!$F$2*H87</f>
        <v>0</v>
      </c>
      <c r="P87">
        <f>CONFIG!$F$3*F87</f>
        <v>0</v>
      </c>
      <c r="Q87">
        <f>SIGN(L87)*CONFIG!$F$4</f>
        <v>0</v>
      </c>
      <c r="R87">
        <f ca="1">CONFIG!$F$6*(G87+J87)/2</f>
        <v>30</v>
      </c>
      <c r="S87">
        <f ca="1">(CONFIG!$F$2-CONFIG!$F$3)*I87</f>
        <v>0</v>
      </c>
      <c r="T87">
        <f t="shared" ca="1" si="13"/>
        <v>-30</v>
      </c>
      <c r="U87">
        <f t="shared" ca="1" si="14"/>
        <v>30</v>
      </c>
    </row>
    <row r="88" spans="2:21">
      <c r="B88">
        <v>85</v>
      </c>
      <c r="C88">
        <f>CONFIG!C88</f>
        <v>0</v>
      </c>
      <c r="D88">
        <f t="array" ref="D88">_xlfn.SWITCH(E88,CONFIG!$F$8,L87,D87-F88)</f>
        <v>0</v>
      </c>
      <c r="E88">
        <f>IF(L87,CONFIG!$F$8,MAX(E87-1,0))</f>
        <v>0</v>
      </c>
      <c r="F88">
        <f t="shared" si="15"/>
        <v>0</v>
      </c>
      <c r="G88">
        <f t="shared" ca="1" si="8"/>
        <v>3</v>
      </c>
      <c r="H88">
        <f t="shared" ca="1" si="9"/>
        <v>0</v>
      </c>
      <c r="I88">
        <f t="shared" ca="1" si="10"/>
        <v>0</v>
      </c>
      <c r="J88">
        <f t="shared" ca="1" si="11"/>
        <v>3</v>
      </c>
      <c r="M88">
        <f t="shared" ca="1" si="12"/>
        <v>45</v>
      </c>
      <c r="O88">
        <f ca="1">CONFIG!$F$2*H88</f>
        <v>0</v>
      </c>
      <c r="P88">
        <f>CONFIG!$F$3*F88</f>
        <v>0</v>
      </c>
      <c r="Q88">
        <f>SIGN(L88)*CONFIG!$F$4</f>
        <v>0</v>
      </c>
      <c r="R88">
        <f ca="1">CONFIG!$F$6*(G88+J88)/2</f>
        <v>30</v>
      </c>
      <c r="S88">
        <f ca="1">(CONFIG!$F$2-CONFIG!$F$3)*I88</f>
        <v>0</v>
      </c>
      <c r="T88">
        <f t="shared" ca="1" si="13"/>
        <v>-30</v>
      </c>
      <c r="U88">
        <f t="shared" ca="1" si="14"/>
        <v>30</v>
      </c>
    </row>
    <row r="89" spans="2:21">
      <c r="B89">
        <v>86</v>
      </c>
      <c r="C89">
        <f>CONFIG!C89</f>
        <v>0</v>
      </c>
      <c r="D89">
        <f t="array" ref="D89">_xlfn.SWITCH(E89,CONFIG!$F$8,L88,D88-F89)</f>
        <v>0</v>
      </c>
      <c r="E89">
        <f>IF(L88,CONFIG!$F$8,MAX(E88-1,0))</f>
        <v>0</v>
      </c>
      <c r="F89">
        <f t="shared" si="15"/>
        <v>0</v>
      </c>
      <c r="G89">
        <f t="shared" ca="1" si="8"/>
        <v>3</v>
      </c>
      <c r="H89">
        <f t="shared" ca="1" si="9"/>
        <v>0</v>
      </c>
      <c r="I89">
        <f t="shared" ca="1" si="10"/>
        <v>0</v>
      </c>
      <c r="J89">
        <f t="shared" ca="1" si="11"/>
        <v>3</v>
      </c>
      <c r="M89">
        <f t="shared" ca="1" si="12"/>
        <v>45</v>
      </c>
      <c r="O89">
        <f ca="1">CONFIG!$F$2*H89</f>
        <v>0</v>
      </c>
      <c r="P89">
        <f>CONFIG!$F$3*F89</f>
        <v>0</v>
      </c>
      <c r="Q89">
        <f>SIGN(L89)*CONFIG!$F$4</f>
        <v>0</v>
      </c>
      <c r="R89">
        <f ca="1">CONFIG!$F$6*(G89+J89)/2</f>
        <v>30</v>
      </c>
      <c r="S89">
        <f ca="1">(CONFIG!$F$2-CONFIG!$F$3)*I89</f>
        <v>0</v>
      </c>
      <c r="T89">
        <f t="shared" ca="1" si="13"/>
        <v>-30</v>
      </c>
      <c r="U89">
        <f t="shared" ca="1" si="14"/>
        <v>30</v>
      </c>
    </row>
    <row r="90" spans="2:21">
      <c r="B90">
        <v>87</v>
      </c>
      <c r="C90">
        <f>CONFIG!C90</f>
        <v>0</v>
      </c>
      <c r="D90">
        <f t="array" ref="D90">_xlfn.SWITCH(E90,CONFIG!$F$8,L89,D89-F90)</f>
        <v>0</v>
      </c>
      <c r="E90">
        <f>IF(L89,CONFIG!$F$8,MAX(E89-1,0))</f>
        <v>0</v>
      </c>
      <c r="F90">
        <f t="shared" si="15"/>
        <v>0</v>
      </c>
      <c r="G90">
        <f t="shared" ca="1" si="8"/>
        <v>3</v>
      </c>
      <c r="H90">
        <f t="shared" ca="1" si="9"/>
        <v>0</v>
      </c>
      <c r="I90">
        <f t="shared" ca="1" si="10"/>
        <v>0</v>
      </c>
      <c r="J90">
        <f t="shared" ca="1" si="11"/>
        <v>3</v>
      </c>
      <c r="M90">
        <f t="shared" ca="1" si="12"/>
        <v>45</v>
      </c>
      <c r="O90">
        <f ca="1">CONFIG!$F$2*H90</f>
        <v>0</v>
      </c>
      <c r="P90">
        <f>CONFIG!$F$3*F90</f>
        <v>0</v>
      </c>
      <c r="Q90">
        <f>SIGN(L90)*CONFIG!$F$4</f>
        <v>0</v>
      </c>
      <c r="R90">
        <f ca="1">CONFIG!$F$6*(G90+J90)/2</f>
        <v>30</v>
      </c>
      <c r="S90">
        <f ca="1">(CONFIG!$F$2-CONFIG!$F$3)*I90</f>
        <v>0</v>
      </c>
      <c r="T90">
        <f t="shared" ca="1" si="13"/>
        <v>-30</v>
      </c>
      <c r="U90">
        <f t="shared" ca="1" si="14"/>
        <v>30</v>
      </c>
    </row>
    <row r="91" spans="2:21">
      <c r="B91">
        <v>88</v>
      </c>
      <c r="C91">
        <f>CONFIG!C91</f>
        <v>0</v>
      </c>
      <c r="D91">
        <f t="array" ref="D91">_xlfn.SWITCH(E91,CONFIG!$F$8,L90,D90-F91)</f>
        <v>0</v>
      </c>
      <c r="E91">
        <f>IF(L90,CONFIG!$F$8,MAX(E90-1,0))</f>
        <v>0</v>
      </c>
      <c r="F91">
        <f t="shared" si="15"/>
        <v>0</v>
      </c>
      <c r="G91">
        <f t="shared" ca="1" si="8"/>
        <v>3</v>
      </c>
      <c r="H91">
        <f t="shared" ca="1" si="9"/>
        <v>0</v>
      </c>
      <c r="I91">
        <f t="shared" ca="1" si="10"/>
        <v>0</v>
      </c>
      <c r="J91">
        <f t="shared" ca="1" si="11"/>
        <v>3</v>
      </c>
      <c r="M91">
        <f t="shared" ca="1" si="12"/>
        <v>45</v>
      </c>
      <c r="O91">
        <f ca="1">CONFIG!$F$2*H91</f>
        <v>0</v>
      </c>
      <c r="P91">
        <f>CONFIG!$F$3*F91</f>
        <v>0</v>
      </c>
      <c r="Q91">
        <f>SIGN(L91)*CONFIG!$F$4</f>
        <v>0</v>
      </c>
      <c r="R91">
        <f ca="1">CONFIG!$F$6*(G91+J91)/2</f>
        <v>30</v>
      </c>
      <c r="S91">
        <f ca="1">(CONFIG!$F$2-CONFIG!$F$3)*I91</f>
        <v>0</v>
      </c>
      <c r="T91">
        <f t="shared" ca="1" si="13"/>
        <v>-30</v>
      </c>
      <c r="U91">
        <f t="shared" ca="1" si="14"/>
        <v>30</v>
      </c>
    </row>
    <row r="92" spans="2:21">
      <c r="B92">
        <v>89</v>
      </c>
      <c r="C92">
        <f>CONFIG!C92</f>
        <v>0</v>
      </c>
      <c r="D92">
        <f t="array" ref="D92">_xlfn.SWITCH(E92,CONFIG!$F$8,L91,D91-F92)</f>
        <v>0</v>
      </c>
      <c r="E92">
        <f>IF(L91,CONFIG!$F$8,MAX(E91-1,0))</f>
        <v>0</v>
      </c>
      <c r="F92">
        <f t="shared" si="15"/>
        <v>0</v>
      </c>
      <c r="G92">
        <f t="shared" ca="1" si="8"/>
        <v>3</v>
      </c>
      <c r="H92">
        <f t="shared" ca="1" si="9"/>
        <v>0</v>
      </c>
      <c r="I92">
        <f t="shared" ca="1" si="10"/>
        <v>0</v>
      </c>
      <c r="J92">
        <f t="shared" ca="1" si="11"/>
        <v>3</v>
      </c>
      <c r="M92">
        <f t="shared" ca="1" si="12"/>
        <v>45</v>
      </c>
      <c r="O92">
        <f ca="1">CONFIG!$F$2*H92</f>
        <v>0</v>
      </c>
      <c r="P92">
        <f>CONFIG!$F$3*F92</f>
        <v>0</v>
      </c>
      <c r="Q92">
        <f>SIGN(L92)*CONFIG!$F$4</f>
        <v>0</v>
      </c>
      <c r="R92">
        <f ca="1">CONFIG!$F$6*(G92+J92)/2</f>
        <v>30</v>
      </c>
      <c r="S92">
        <f ca="1">(CONFIG!$F$2-CONFIG!$F$3)*I92</f>
        <v>0</v>
      </c>
      <c r="T92">
        <f t="shared" ca="1" si="13"/>
        <v>-30</v>
      </c>
      <c r="U92">
        <f t="shared" ca="1" si="14"/>
        <v>30</v>
      </c>
    </row>
    <row r="93" spans="2:21">
      <c r="B93">
        <v>90</v>
      </c>
      <c r="C93">
        <f>CONFIG!C93</f>
        <v>0</v>
      </c>
      <c r="D93">
        <f t="array" ref="D93">_xlfn.SWITCH(E93,CONFIG!$F$8,L92,D92-F93)</f>
        <v>0</v>
      </c>
      <c r="E93">
        <f>IF(L92,CONFIG!$F$8,MAX(E92-1,0))</f>
        <v>0</v>
      </c>
      <c r="F93">
        <f t="shared" si="15"/>
        <v>0</v>
      </c>
      <c r="G93">
        <f t="shared" ca="1" si="8"/>
        <v>3</v>
      </c>
      <c r="H93">
        <f t="shared" ca="1" si="9"/>
        <v>0</v>
      </c>
      <c r="I93">
        <f t="shared" ca="1" si="10"/>
        <v>0</v>
      </c>
      <c r="J93">
        <f t="shared" ca="1" si="11"/>
        <v>3</v>
      </c>
      <c r="M93">
        <f t="shared" ca="1" si="12"/>
        <v>45</v>
      </c>
      <c r="O93">
        <f ca="1">CONFIG!$F$2*H93</f>
        <v>0</v>
      </c>
      <c r="P93">
        <f>CONFIG!$F$3*F93</f>
        <v>0</v>
      </c>
      <c r="Q93">
        <f>SIGN(L93)*CONFIG!$F$4</f>
        <v>0</v>
      </c>
      <c r="R93">
        <f ca="1">CONFIG!$F$6*(G93+J93)/2</f>
        <v>30</v>
      </c>
      <c r="S93">
        <f ca="1">(CONFIG!$F$2-CONFIG!$F$3)*I93</f>
        <v>0</v>
      </c>
      <c r="T93">
        <f t="shared" ca="1" si="13"/>
        <v>-30</v>
      </c>
      <c r="U93">
        <f t="shared" ca="1" si="14"/>
        <v>30</v>
      </c>
    </row>
    <row r="94" spans="2:21">
      <c r="B94">
        <v>91</v>
      </c>
      <c r="C94">
        <f>CONFIG!C94</f>
        <v>0</v>
      </c>
      <c r="D94">
        <f t="array" ref="D94">_xlfn.SWITCH(E94,CONFIG!$F$8,L93,D93-F94)</f>
        <v>0</v>
      </c>
      <c r="E94">
        <f>IF(L93,CONFIG!$F$8,MAX(E93-1,0))</f>
        <v>0</v>
      </c>
      <c r="F94">
        <f t="shared" si="15"/>
        <v>0</v>
      </c>
      <c r="G94">
        <f t="shared" ca="1" si="8"/>
        <v>3</v>
      </c>
      <c r="H94">
        <f t="shared" ca="1" si="9"/>
        <v>0</v>
      </c>
      <c r="I94">
        <f t="shared" ca="1" si="10"/>
        <v>0</v>
      </c>
      <c r="J94">
        <f t="shared" ca="1" si="11"/>
        <v>3</v>
      </c>
      <c r="M94">
        <f t="shared" ca="1" si="12"/>
        <v>45</v>
      </c>
      <c r="O94">
        <f ca="1">CONFIG!$F$2*H94</f>
        <v>0</v>
      </c>
      <c r="P94">
        <f>CONFIG!$F$3*F94</f>
        <v>0</v>
      </c>
      <c r="Q94">
        <f>SIGN(L94)*CONFIG!$F$4</f>
        <v>0</v>
      </c>
      <c r="R94">
        <f ca="1">CONFIG!$F$6*(G94+J94)/2</f>
        <v>30</v>
      </c>
      <c r="S94">
        <f ca="1">(CONFIG!$F$2-CONFIG!$F$3)*I94</f>
        <v>0</v>
      </c>
      <c r="T94">
        <f t="shared" ca="1" si="13"/>
        <v>-30</v>
      </c>
      <c r="U94">
        <f t="shared" ca="1" si="14"/>
        <v>30</v>
      </c>
    </row>
    <row r="95" spans="2:21">
      <c r="B95">
        <v>92</v>
      </c>
      <c r="C95">
        <f>CONFIG!C95</f>
        <v>0</v>
      </c>
      <c r="D95">
        <f t="array" ref="D95">_xlfn.SWITCH(E95,CONFIG!$F$8,L94,D94-F95)</f>
        <v>0</v>
      </c>
      <c r="E95">
        <f>IF(L94,CONFIG!$F$8,MAX(E94-1,0))</f>
        <v>0</v>
      </c>
      <c r="F95">
        <f t="shared" si="15"/>
        <v>0</v>
      </c>
      <c r="G95">
        <f t="shared" ca="1" si="8"/>
        <v>3</v>
      </c>
      <c r="H95">
        <f t="shared" ca="1" si="9"/>
        <v>0</v>
      </c>
      <c r="I95">
        <f t="shared" ca="1" si="10"/>
        <v>0</v>
      </c>
      <c r="J95">
        <f t="shared" ca="1" si="11"/>
        <v>3</v>
      </c>
      <c r="M95">
        <f t="shared" ca="1" si="12"/>
        <v>45</v>
      </c>
      <c r="O95">
        <f ca="1">CONFIG!$F$2*H95</f>
        <v>0</v>
      </c>
      <c r="P95">
        <f>CONFIG!$F$3*F95</f>
        <v>0</v>
      </c>
      <c r="Q95">
        <f>SIGN(L95)*CONFIG!$F$4</f>
        <v>0</v>
      </c>
      <c r="R95">
        <f ca="1">CONFIG!$F$6*(G95+J95)/2</f>
        <v>30</v>
      </c>
      <c r="S95">
        <f ca="1">(CONFIG!$F$2-CONFIG!$F$3)*I95</f>
        <v>0</v>
      </c>
      <c r="T95">
        <f t="shared" ca="1" si="13"/>
        <v>-30</v>
      </c>
      <c r="U95">
        <f t="shared" ca="1" si="14"/>
        <v>30</v>
      </c>
    </row>
    <row r="96" spans="2:21">
      <c r="B96">
        <v>93</v>
      </c>
      <c r="C96">
        <f>CONFIG!C96</f>
        <v>0</v>
      </c>
      <c r="D96">
        <f t="array" ref="D96">_xlfn.SWITCH(E96,CONFIG!$F$8,L95,D95-F96)</f>
        <v>0</v>
      </c>
      <c r="E96">
        <f>IF(L95,CONFIG!$F$8,MAX(E95-1,0))</f>
        <v>0</v>
      </c>
      <c r="F96">
        <f t="shared" si="15"/>
        <v>0</v>
      </c>
      <c r="G96">
        <f t="shared" ca="1" si="8"/>
        <v>3</v>
      </c>
      <c r="H96">
        <f t="shared" ca="1" si="9"/>
        <v>0</v>
      </c>
      <c r="I96">
        <f t="shared" ca="1" si="10"/>
        <v>0</v>
      </c>
      <c r="J96">
        <f t="shared" ca="1" si="11"/>
        <v>3</v>
      </c>
      <c r="M96">
        <f t="shared" ca="1" si="12"/>
        <v>45</v>
      </c>
      <c r="O96">
        <f ca="1">CONFIG!$F$2*H96</f>
        <v>0</v>
      </c>
      <c r="P96">
        <f>CONFIG!$F$3*F96</f>
        <v>0</v>
      </c>
      <c r="Q96">
        <f>SIGN(L96)*CONFIG!$F$4</f>
        <v>0</v>
      </c>
      <c r="R96">
        <f ca="1">CONFIG!$F$6*(G96+J96)/2</f>
        <v>30</v>
      </c>
      <c r="S96">
        <f ca="1">(CONFIG!$F$2-CONFIG!$F$3)*I96</f>
        <v>0</v>
      </c>
      <c r="T96">
        <f t="shared" ca="1" si="13"/>
        <v>-30</v>
      </c>
      <c r="U96">
        <f t="shared" ca="1" si="14"/>
        <v>30</v>
      </c>
    </row>
    <row r="97" spans="2:21">
      <c r="B97">
        <v>94</v>
      </c>
      <c r="C97">
        <f>CONFIG!C97</f>
        <v>0</v>
      </c>
      <c r="D97">
        <f t="array" ref="D97">_xlfn.SWITCH(E97,CONFIG!$F$8,L96,D96-F97)</f>
        <v>0</v>
      </c>
      <c r="E97">
        <f>IF(L96,CONFIG!$F$8,MAX(E96-1,0))</f>
        <v>0</v>
      </c>
      <c r="F97">
        <f t="shared" si="15"/>
        <v>0</v>
      </c>
      <c r="G97">
        <f t="shared" ca="1" si="8"/>
        <v>3</v>
      </c>
      <c r="H97">
        <f t="shared" ca="1" si="9"/>
        <v>0</v>
      </c>
      <c r="I97">
        <f t="shared" ca="1" si="10"/>
        <v>0</v>
      </c>
      <c r="J97">
        <f t="shared" ca="1" si="11"/>
        <v>3</v>
      </c>
      <c r="M97">
        <f t="shared" ca="1" si="12"/>
        <v>45</v>
      </c>
      <c r="O97">
        <f ca="1">CONFIG!$F$2*H97</f>
        <v>0</v>
      </c>
      <c r="P97">
        <f>CONFIG!$F$3*F97</f>
        <v>0</v>
      </c>
      <c r="Q97">
        <f>SIGN(L97)*CONFIG!$F$4</f>
        <v>0</v>
      </c>
      <c r="R97">
        <f ca="1">CONFIG!$F$6*(G97+J97)/2</f>
        <v>30</v>
      </c>
      <c r="S97">
        <f ca="1">(CONFIG!$F$2-CONFIG!$F$3)*I97</f>
        <v>0</v>
      </c>
      <c r="T97">
        <f t="shared" ca="1" si="13"/>
        <v>-30</v>
      </c>
      <c r="U97">
        <f t="shared" ca="1" si="14"/>
        <v>30</v>
      </c>
    </row>
    <row r="98" spans="2:21">
      <c r="B98">
        <v>95</v>
      </c>
      <c r="C98">
        <f>CONFIG!C98</f>
        <v>0</v>
      </c>
      <c r="D98">
        <f t="array" ref="D98">_xlfn.SWITCH(E98,CONFIG!$F$8,L97,D97-F98)</f>
        <v>0</v>
      </c>
      <c r="E98">
        <f>IF(L97,CONFIG!$F$8,MAX(E97-1,0))</f>
        <v>0</v>
      </c>
      <c r="F98">
        <f t="shared" si="15"/>
        <v>0</v>
      </c>
      <c r="G98">
        <f t="shared" ca="1" si="8"/>
        <v>3</v>
      </c>
      <c r="H98">
        <f t="shared" ca="1" si="9"/>
        <v>0</v>
      </c>
      <c r="I98">
        <f t="shared" ca="1" si="10"/>
        <v>0</v>
      </c>
      <c r="J98">
        <f t="shared" ca="1" si="11"/>
        <v>3</v>
      </c>
      <c r="M98">
        <f t="shared" ca="1" si="12"/>
        <v>45</v>
      </c>
      <c r="O98">
        <f ca="1">CONFIG!$F$2*H98</f>
        <v>0</v>
      </c>
      <c r="P98">
        <f>CONFIG!$F$3*F98</f>
        <v>0</v>
      </c>
      <c r="Q98">
        <f>SIGN(L98)*CONFIG!$F$4</f>
        <v>0</v>
      </c>
      <c r="R98">
        <f ca="1">CONFIG!$F$6*(G98+J98)/2</f>
        <v>30</v>
      </c>
      <c r="S98">
        <f ca="1">(CONFIG!$F$2-CONFIG!$F$3)*I98</f>
        <v>0</v>
      </c>
      <c r="T98">
        <f t="shared" ca="1" si="13"/>
        <v>-30</v>
      </c>
      <c r="U98">
        <f t="shared" ca="1" si="14"/>
        <v>30</v>
      </c>
    </row>
    <row r="99" spans="2:21">
      <c r="B99">
        <v>96</v>
      </c>
      <c r="C99">
        <f>CONFIG!C99</f>
        <v>0</v>
      </c>
      <c r="D99">
        <f t="array" ref="D99">_xlfn.SWITCH(E99,CONFIG!$F$8,L98,D98-F99)</f>
        <v>0</v>
      </c>
      <c r="E99">
        <f>IF(L98,CONFIG!$F$8,MAX(E98-1,0))</f>
        <v>0</v>
      </c>
      <c r="F99">
        <f t="shared" si="15"/>
        <v>0</v>
      </c>
      <c r="G99">
        <f t="shared" ca="1" si="8"/>
        <v>3</v>
      </c>
      <c r="H99">
        <f t="shared" ca="1" si="9"/>
        <v>0</v>
      </c>
      <c r="I99">
        <f t="shared" ca="1" si="10"/>
        <v>0</v>
      </c>
      <c r="J99">
        <f t="shared" ca="1" si="11"/>
        <v>3</v>
      </c>
      <c r="M99">
        <f t="shared" ca="1" si="12"/>
        <v>45</v>
      </c>
      <c r="O99">
        <f ca="1">CONFIG!$F$2*H99</f>
        <v>0</v>
      </c>
      <c r="P99">
        <f>CONFIG!$F$3*F99</f>
        <v>0</v>
      </c>
      <c r="Q99">
        <f>SIGN(L99)*CONFIG!$F$4</f>
        <v>0</v>
      </c>
      <c r="R99">
        <f ca="1">CONFIG!$F$6*(G99+J99)/2</f>
        <v>30</v>
      </c>
      <c r="S99">
        <f ca="1">(CONFIG!$F$2-CONFIG!$F$3)*I99</f>
        <v>0</v>
      </c>
      <c r="T99">
        <f t="shared" ca="1" si="13"/>
        <v>-30</v>
      </c>
      <c r="U99">
        <f t="shared" ca="1" si="14"/>
        <v>30</v>
      </c>
    </row>
    <row r="100" spans="2:21">
      <c r="B100">
        <v>97</v>
      </c>
      <c r="C100">
        <f>CONFIG!C100</f>
        <v>0</v>
      </c>
      <c r="D100">
        <f t="array" ref="D100">_xlfn.SWITCH(E100,CONFIG!$F$8,L99,D99-F100)</f>
        <v>0</v>
      </c>
      <c r="E100">
        <f>IF(L99,CONFIG!$F$8,MAX(E99-1,0))</f>
        <v>0</v>
      </c>
      <c r="F100">
        <f t="shared" si="15"/>
        <v>0</v>
      </c>
      <c r="G100">
        <f t="shared" ca="1" si="8"/>
        <v>3</v>
      </c>
      <c r="H100">
        <f t="shared" ca="1" si="9"/>
        <v>0</v>
      </c>
      <c r="I100">
        <f t="shared" ca="1" si="10"/>
        <v>0</v>
      </c>
      <c r="J100">
        <f t="shared" ca="1" si="11"/>
        <v>3</v>
      </c>
      <c r="M100">
        <f t="shared" ca="1" si="12"/>
        <v>45</v>
      </c>
      <c r="O100">
        <f ca="1">CONFIG!$F$2*H100</f>
        <v>0</v>
      </c>
      <c r="P100">
        <f>CONFIG!$F$3*F100</f>
        <v>0</v>
      </c>
      <c r="Q100">
        <f>SIGN(L100)*CONFIG!$F$4</f>
        <v>0</v>
      </c>
      <c r="R100">
        <f ca="1">CONFIG!$F$6*(G100+J100)/2</f>
        <v>30</v>
      </c>
      <c r="S100">
        <f ca="1">(CONFIG!$F$2-CONFIG!$F$3)*I100</f>
        <v>0</v>
      </c>
      <c r="T100">
        <f t="shared" ca="1" si="13"/>
        <v>-30</v>
      </c>
      <c r="U100">
        <f t="shared" ca="1" si="14"/>
        <v>30</v>
      </c>
    </row>
    <row r="101" spans="2:21">
      <c r="B101">
        <v>98</v>
      </c>
      <c r="C101">
        <f>CONFIG!C101</f>
        <v>0</v>
      </c>
      <c r="D101">
        <f t="array" ref="D101">_xlfn.SWITCH(E101,CONFIG!$F$8,L100,D100-F101)</f>
        <v>0</v>
      </c>
      <c r="E101">
        <f>IF(L100,CONFIG!$F$8,MAX(E100-1,0))</f>
        <v>0</v>
      </c>
      <c r="F101">
        <f t="shared" si="15"/>
        <v>0</v>
      </c>
      <c r="G101">
        <f t="shared" ca="1" si="8"/>
        <v>3</v>
      </c>
      <c r="H101">
        <f t="shared" ca="1" si="9"/>
        <v>0</v>
      </c>
      <c r="I101">
        <f t="shared" ca="1" si="10"/>
        <v>0</v>
      </c>
      <c r="J101">
        <f t="shared" ca="1" si="11"/>
        <v>3</v>
      </c>
      <c r="M101">
        <f t="shared" ca="1" si="12"/>
        <v>45</v>
      </c>
      <c r="O101">
        <f ca="1">CONFIG!$F$2*H101</f>
        <v>0</v>
      </c>
      <c r="P101">
        <f>CONFIG!$F$3*F101</f>
        <v>0</v>
      </c>
      <c r="Q101">
        <f>SIGN(L101)*CONFIG!$F$4</f>
        <v>0</v>
      </c>
      <c r="R101">
        <f ca="1">CONFIG!$F$6*(G101+J101)/2</f>
        <v>30</v>
      </c>
      <c r="S101">
        <f ca="1">(CONFIG!$F$2-CONFIG!$F$3)*I101</f>
        <v>0</v>
      </c>
      <c r="T101">
        <f t="shared" ca="1" si="13"/>
        <v>-30</v>
      </c>
      <c r="U101">
        <f t="shared" ca="1" si="14"/>
        <v>30</v>
      </c>
    </row>
    <row r="102" spans="2:21">
      <c r="B102">
        <v>99</v>
      </c>
      <c r="C102">
        <f>CONFIG!C102</f>
        <v>0</v>
      </c>
      <c r="D102">
        <f t="array" ref="D102">_xlfn.SWITCH(E102,CONFIG!$F$8,L101,D101-F102)</f>
        <v>0</v>
      </c>
      <c r="E102">
        <f>IF(L101,CONFIG!$F$8,MAX(E101-1,0))</f>
        <v>0</v>
      </c>
      <c r="F102">
        <f t="shared" si="15"/>
        <v>0</v>
      </c>
      <c r="G102">
        <f t="shared" ca="1" si="8"/>
        <v>3</v>
      </c>
      <c r="H102">
        <f t="shared" ca="1" si="9"/>
        <v>0</v>
      </c>
      <c r="I102">
        <f t="shared" ca="1" si="10"/>
        <v>0</v>
      </c>
      <c r="J102">
        <f t="shared" ca="1" si="11"/>
        <v>3</v>
      </c>
      <c r="M102">
        <f t="shared" ca="1" si="12"/>
        <v>45</v>
      </c>
      <c r="O102">
        <f ca="1">CONFIG!$F$2*H102</f>
        <v>0</v>
      </c>
      <c r="P102">
        <f>CONFIG!$F$3*F102</f>
        <v>0</v>
      </c>
      <c r="Q102">
        <f>SIGN(L102)*CONFIG!$F$4</f>
        <v>0</v>
      </c>
      <c r="R102">
        <f ca="1">CONFIG!$F$6*(G102+J102)/2</f>
        <v>30</v>
      </c>
      <c r="S102">
        <f ca="1">(CONFIG!$F$2-CONFIG!$F$3)*I102</f>
        <v>0</v>
      </c>
      <c r="T102">
        <f t="shared" ca="1" si="13"/>
        <v>-30</v>
      </c>
      <c r="U102">
        <f t="shared" ca="1" si="14"/>
        <v>30</v>
      </c>
    </row>
    <row r="103" spans="2:21">
      <c r="B103">
        <v>100</v>
      </c>
      <c r="C103">
        <f>CONFIG!C103</f>
        <v>0</v>
      </c>
      <c r="D103">
        <f t="array" ref="D103">_xlfn.SWITCH(E103,CONFIG!$F$8,L102,D102-F103)</f>
        <v>0</v>
      </c>
      <c r="E103">
        <f>IF(L102,CONFIG!$F$8,MAX(E102-1,0))</f>
        <v>0</v>
      </c>
      <c r="F103">
        <f t="shared" si="15"/>
        <v>0</v>
      </c>
      <c r="G103">
        <f t="shared" ca="1" si="8"/>
        <v>3</v>
      </c>
      <c r="H103">
        <f t="shared" ca="1" si="9"/>
        <v>0</v>
      </c>
      <c r="I103">
        <f t="shared" ca="1" si="10"/>
        <v>0</v>
      </c>
      <c r="J103">
        <f t="shared" ca="1" si="11"/>
        <v>3</v>
      </c>
      <c r="M103">
        <f t="shared" ca="1" si="12"/>
        <v>45</v>
      </c>
      <c r="O103">
        <f ca="1">CONFIG!$F$2*H103</f>
        <v>0</v>
      </c>
      <c r="P103">
        <f>CONFIG!$F$3*F103</f>
        <v>0</v>
      </c>
      <c r="Q103">
        <f>SIGN(L103)*CONFIG!$F$4</f>
        <v>0</v>
      </c>
      <c r="R103">
        <f ca="1">CONFIG!$F$6*(G103+J103)/2</f>
        <v>30</v>
      </c>
      <c r="S103">
        <f ca="1">(CONFIG!$F$2-CONFIG!$F$3)*I103</f>
        <v>0</v>
      </c>
      <c r="T103">
        <f t="shared" ca="1" si="13"/>
        <v>-30</v>
      </c>
      <c r="U103">
        <f t="shared" ca="1" si="14"/>
        <v>30</v>
      </c>
    </row>
    <row r="104" spans="2:21">
      <c r="B104">
        <v>101</v>
      </c>
      <c r="C104">
        <f>CONFIG!C104</f>
        <v>0</v>
      </c>
      <c r="D104">
        <f t="array" ref="D104">_xlfn.SWITCH(E104,CONFIG!$F$8,L103,D103-F104)</f>
        <v>0</v>
      </c>
      <c r="E104">
        <f>IF(L103,CONFIG!$F$8,MAX(E103-1,0))</f>
        <v>0</v>
      </c>
      <c r="F104">
        <f t="shared" si="15"/>
        <v>0</v>
      </c>
      <c r="G104">
        <f t="shared" ca="1" si="8"/>
        <v>3</v>
      </c>
      <c r="H104">
        <f t="shared" ca="1" si="9"/>
        <v>0</v>
      </c>
      <c r="I104">
        <f t="shared" ca="1" si="10"/>
        <v>0</v>
      </c>
      <c r="J104">
        <f t="shared" ca="1" si="11"/>
        <v>3</v>
      </c>
      <c r="M104">
        <f t="shared" ca="1" si="12"/>
        <v>45</v>
      </c>
      <c r="O104">
        <f ca="1">CONFIG!$F$2*H104</f>
        <v>0</v>
      </c>
      <c r="P104">
        <f>CONFIG!$F$3*F104</f>
        <v>0</v>
      </c>
      <c r="Q104">
        <f>SIGN(L104)*CONFIG!$F$4</f>
        <v>0</v>
      </c>
      <c r="R104">
        <f ca="1">CONFIG!$F$6*(G104+J104)/2</f>
        <v>30</v>
      </c>
      <c r="S104">
        <f ca="1">(CONFIG!$F$2-CONFIG!$F$3)*I104</f>
        <v>0</v>
      </c>
      <c r="T104">
        <f t="shared" ca="1" si="13"/>
        <v>-30</v>
      </c>
      <c r="U104">
        <f t="shared" ca="1" si="14"/>
        <v>30</v>
      </c>
    </row>
    <row r="105" spans="2:21">
      <c r="B105">
        <v>102</v>
      </c>
      <c r="C105">
        <f>CONFIG!C105</f>
        <v>0</v>
      </c>
      <c r="D105">
        <f t="array" ref="D105">_xlfn.SWITCH(E105,CONFIG!$F$8,L104,D104-F105)</f>
        <v>0</v>
      </c>
      <c r="E105">
        <f>IF(L104,CONFIG!$F$8,MAX(E104-1,0))</f>
        <v>0</v>
      </c>
      <c r="F105">
        <f t="shared" si="15"/>
        <v>0</v>
      </c>
      <c r="G105">
        <f t="shared" ca="1" si="8"/>
        <v>3</v>
      </c>
      <c r="H105">
        <f t="shared" ca="1" si="9"/>
        <v>0</v>
      </c>
      <c r="I105">
        <f t="shared" ca="1" si="10"/>
        <v>0</v>
      </c>
      <c r="J105">
        <f t="shared" ca="1" si="11"/>
        <v>3</v>
      </c>
      <c r="M105">
        <f t="shared" ca="1" si="12"/>
        <v>45</v>
      </c>
      <c r="O105">
        <f ca="1">CONFIG!$F$2*H105</f>
        <v>0</v>
      </c>
      <c r="P105">
        <f>CONFIG!$F$3*F105</f>
        <v>0</v>
      </c>
      <c r="Q105">
        <f>SIGN(L105)*CONFIG!$F$4</f>
        <v>0</v>
      </c>
      <c r="R105">
        <f ca="1">CONFIG!$F$6*(G105+J105)/2</f>
        <v>30</v>
      </c>
      <c r="S105">
        <f ca="1">(CONFIG!$F$2-CONFIG!$F$3)*I105</f>
        <v>0</v>
      </c>
      <c r="T105">
        <f t="shared" ca="1" si="13"/>
        <v>-30</v>
      </c>
      <c r="U105">
        <f t="shared" ca="1" si="14"/>
        <v>30</v>
      </c>
    </row>
    <row r="106" spans="2:21">
      <c r="B106">
        <v>103</v>
      </c>
      <c r="C106">
        <f>CONFIG!C106</f>
        <v>0</v>
      </c>
      <c r="D106">
        <f t="array" ref="D106">_xlfn.SWITCH(E106,CONFIG!$F$8,L105,D105-F106)</f>
        <v>0</v>
      </c>
      <c r="E106">
        <f>IF(L105,CONFIG!$F$8,MAX(E105-1,0))</f>
        <v>0</v>
      </c>
      <c r="F106">
        <f t="shared" si="15"/>
        <v>0</v>
      </c>
      <c r="G106">
        <f t="shared" ca="1" si="8"/>
        <v>3</v>
      </c>
      <c r="H106">
        <f t="shared" ca="1" si="9"/>
        <v>0</v>
      </c>
      <c r="I106">
        <f t="shared" ca="1" si="10"/>
        <v>0</v>
      </c>
      <c r="J106">
        <f t="shared" ca="1" si="11"/>
        <v>3</v>
      </c>
      <c r="M106">
        <f t="shared" ca="1" si="12"/>
        <v>45</v>
      </c>
      <c r="O106">
        <f ca="1">CONFIG!$F$2*H106</f>
        <v>0</v>
      </c>
      <c r="P106">
        <f>CONFIG!$F$3*F106</f>
        <v>0</v>
      </c>
      <c r="Q106">
        <f>SIGN(L106)*CONFIG!$F$4</f>
        <v>0</v>
      </c>
      <c r="R106">
        <f ca="1">CONFIG!$F$6*(G106+J106)/2</f>
        <v>30</v>
      </c>
      <c r="S106">
        <f ca="1">(CONFIG!$F$2-CONFIG!$F$3)*I106</f>
        <v>0</v>
      </c>
      <c r="T106">
        <f t="shared" ca="1" si="13"/>
        <v>-30</v>
      </c>
      <c r="U106">
        <f t="shared" ca="1" si="14"/>
        <v>30</v>
      </c>
    </row>
    <row r="107" spans="2:21">
      <c r="B107">
        <v>104</v>
      </c>
      <c r="C107">
        <f>CONFIG!C107</f>
        <v>0</v>
      </c>
      <c r="D107">
        <f t="array" ref="D107">_xlfn.SWITCH(E107,CONFIG!$F$8,L106,D106-F107)</f>
        <v>0</v>
      </c>
      <c r="E107">
        <f>IF(L106,CONFIG!$F$8,MAX(E106-1,0))</f>
        <v>0</v>
      </c>
      <c r="F107">
        <f t="shared" si="15"/>
        <v>0</v>
      </c>
      <c r="G107">
        <f t="shared" ca="1" si="8"/>
        <v>3</v>
      </c>
      <c r="H107">
        <f t="shared" ca="1" si="9"/>
        <v>0</v>
      </c>
      <c r="I107">
        <f t="shared" ca="1" si="10"/>
        <v>0</v>
      </c>
      <c r="J107">
        <f t="shared" ca="1" si="11"/>
        <v>3</v>
      </c>
      <c r="M107">
        <f t="shared" ca="1" si="12"/>
        <v>45</v>
      </c>
      <c r="O107">
        <f ca="1">CONFIG!$F$2*H107</f>
        <v>0</v>
      </c>
      <c r="P107">
        <f>CONFIG!$F$3*F107</f>
        <v>0</v>
      </c>
      <c r="Q107">
        <f>SIGN(L107)*CONFIG!$F$4</f>
        <v>0</v>
      </c>
      <c r="R107">
        <f ca="1">CONFIG!$F$6*(G107+J107)/2</f>
        <v>30</v>
      </c>
      <c r="S107">
        <f ca="1">(CONFIG!$F$2-CONFIG!$F$3)*I107</f>
        <v>0</v>
      </c>
      <c r="T107">
        <f t="shared" ca="1" si="13"/>
        <v>-30</v>
      </c>
      <c r="U107">
        <f t="shared" ca="1" si="14"/>
        <v>30</v>
      </c>
    </row>
    <row r="108" spans="2:21">
      <c r="B108">
        <v>105</v>
      </c>
      <c r="C108">
        <f>CONFIG!C108</f>
        <v>0</v>
      </c>
      <c r="D108">
        <f t="array" ref="D108">_xlfn.SWITCH(E108,CONFIG!$F$8,L107,D107-F108)</f>
        <v>0</v>
      </c>
      <c r="E108">
        <f>IF(L107,CONFIG!$F$8,MAX(E107-1,0))</f>
        <v>0</v>
      </c>
      <c r="F108">
        <f t="shared" si="15"/>
        <v>0</v>
      </c>
      <c r="G108">
        <f t="shared" ca="1" si="8"/>
        <v>3</v>
      </c>
      <c r="H108">
        <f t="shared" ca="1" si="9"/>
        <v>0</v>
      </c>
      <c r="I108">
        <f t="shared" ca="1" si="10"/>
        <v>0</v>
      </c>
      <c r="J108">
        <f t="shared" ca="1" si="11"/>
        <v>3</v>
      </c>
      <c r="M108">
        <f t="shared" ca="1" si="12"/>
        <v>45</v>
      </c>
      <c r="O108">
        <f ca="1">CONFIG!$F$2*H108</f>
        <v>0</v>
      </c>
      <c r="P108">
        <f>CONFIG!$F$3*F108</f>
        <v>0</v>
      </c>
      <c r="Q108">
        <f>SIGN(L108)*CONFIG!$F$4</f>
        <v>0</v>
      </c>
      <c r="R108">
        <f ca="1">CONFIG!$F$6*(G108+J108)/2</f>
        <v>30</v>
      </c>
      <c r="S108">
        <f ca="1">(CONFIG!$F$2-CONFIG!$F$3)*I108</f>
        <v>0</v>
      </c>
      <c r="T108">
        <f t="shared" ca="1" si="13"/>
        <v>-30</v>
      </c>
      <c r="U108">
        <f t="shared" ca="1" si="14"/>
        <v>30</v>
      </c>
    </row>
    <row r="109" spans="2:21">
      <c r="B109">
        <v>106</v>
      </c>
      <c r="C109">
        <f>CONFIG!C109</f>
        <v>0</v>
      </c>
      <c r="D109">
        <f t="array" ref="D109">_xlfn.SWITCH(E109,CONFIG!$F$8,L108,D108-F109)</f>
        <v>0</v>
      </c>
      <c r="E109">
        <f>IF(L108,CONFIG!$F$8,MAX(E108-1,0))</f>
        <v>0</v>
      </c>
      <c r="F109">
        <f t="shared" si="15"/>
        <v>0</v>
      </c>
      <c r="G109">
        <f t="shared" ca="1" si="8"/>
        <v>3</v>
      </c>
      <c r="H109">
        <f t="shared" ca="1" si="9"/>
        <v>0</v>
      </c>
      <c r="I109">
        <f t="shared" ca="1" si="10"/>
        <v>0</v>
      </c>
      <c r="J109">
        <f t="shared" ca="1" si="11"/>
        <v>3</v>
      </c>
      <c r="M109">
        <f t="shared" ca="1" si="12"/>
        <v>45</v>
      </c>
      <c r="O109">
        <f ca="1">CONFIG!$F$2*H109</f>
        <v>0</v>
      </c>
      <c r="P109">
        <f>CONFIG!$F$3*F109</f>
        <v>0</v>
      </c>
      <c r="Q109">
        <f>SIGN(L109)*CONFIG!$F$4</f>
        <v>0</v>
      </c>
      <c r="R109">
        <f ca="1">CONFIG!$F$6*(G109+J109)/2</f>
        <v>30</v>
      </c>
      <c r="S109">
        <f ca="1">(CONFIG!$F$2-CONFIG!$F$3)*I109</f>
        <v>0</v>
      </c>
      <c r="T109">
        <f t="shared" ca="1" si="13"/>
        <v>-30</v>
      </c>
      <c r="U109">
        <f t="shared" ca="1" si="14"/>
        <v>30</v>
      </c>
    </row>
    <row r="110" spans="2:21">
      <c r="B110">
        <v>107</v>
      </c>
      <c r="C110">
        <f>CONFIG!C110</f>
        <v>0</v>
      </c>
      <c r="D110">
        <f t="array" ref="D110">_xlfn.SWITCH(E110,CONFIG!$F$8,L109,D109-F110)</f>
        <v>0</v>
      </c>
      <c r="E110">
        <f>IF(L109,CONFIG!$F$8,MAX(E109-1,0))</f>
        <v>0</v>
      </c>
      <c r="F110">
        <f t="shared" si="15"/>
        <v>0</v>
      </c>
      <c r="G110">
        <f t="shared" ca="1" si="8"/>
        <v>3</v>
      </c>
      <c r="H110">
        <f t="shared" ca="1" si="9"/>
        <v>0</v>
      </c>
      <c r="I110">
        <f t="shared" ca="1" si="10"/>
        <v>0</v>
      </c>
      <c r="J110">
        <f t="shared" ca="1" si="11"/>
        <v>3</v>
      </c>
      <c r="M110">
        <f t="shared" ca="1" si="12"/>
        <v>45</v>
      </c>
      <c r="O110">
        <f ca="1">CONFIG!$F$2*H110</f>
        <v>0</v>
      </c>
      <c r="P110">
        <f>CONFIG!$F$3*F110</f>
        <v>0</v>
      </c>
      <c r="Q110">
        <f>SIGN(L110)*CONFIG!$F$4</f>
        <v>0</v>
      </c>
      <c r="R110">
        <f ca="1">CONFIG!$F$6*(G110+J110)/2</f>
        <v>30</v>
      </c>
      <c r="S110">
        <f ca="1">(CONFIG!$F$2-CONFIG!$F$3)*I110</f>
        <v>0</v>
      </c>
      <c r="T110">
        <f t="shared" ca="1" si="13"/>
        <v>-30</v>
      </c>
      <c r="U110">
        <f t="shared" ca="1" si="14"/>
        <v>30</v>
      </c>
    </row>
    <row r="111" spans="2:21">
      <c r="B111">
        <v>108</v>
      </c>
      <c r="C111">
        <f>CONFIG!C111</f>
        <v>0</v>
      </c>
      <c r="D111">
        <f t="array" ref="D111">_xlfn.SWITCH(E111,CONFIG!$F$8,L110,D110-F111)</f>
        <v>0</v>
      </c>
      <c r="E111">
        <f>IF(L110,CONFIG!$F$8,MAX(E110-1,0))</f>
        <v>0</v>
      </c>
      <c r="F111">
        <f t="shared" si="15"/>
        <v>0</v>
      </c>
      <c r="G111">
        <f t="shared" ca="1" si="8"/>
        <v>3</v>
      </c>
      <c r="H111">
        <f t="shared" ca="1" si="9"/>
        <v>0</v>
      </c>
      <c r="I111">
        <f t="shared" ca="1" si="10"/>
        <v>0</v>
      </c>
      <c r="J111">
        <f t="shared" ca="1" si="11"/>
        <v>3</v>
      </c>
      <c r="M111">
        <f t="shared" ca="1" si="12"/>
        <v>45</v>
      </c>
      <c r="O111">
        <f ca="1">CONFIG!$F$2*H111</f>
        <v>0</v>
      </c>
      <c r="P111">
        <f>CONFIG!$F$3*F111</f>
        <v>0</v>
      </c>
      <c r="Q111">
        <f>SIGN(L111)*CONFIG!$F$4</f>
        <v>0</v>
      </c>
      <c r="R111">
        <f ca="1">CONFIG!$F$6*(G111+J111)/2</f>
        <v>30</v>
      </c>
      <c r="S111">
        <f ca="1">(CONFIG!$F$2-CONFIG!$F$3)*I111</f>
        <v>0</v>
      </c>
      <c r="T111">
        <f t="shared" ca="1" si="13"/>
        <v>-30</v>
      </c>
      <c r="U111">
        <f t="shared" ca="1" si="14"/>
        <v>30</v>
      </c>
    </row>
    <row r="112" spans="2:21">
      <c r="B112">
        <v>109</v>
      </c>
      <c r="C112">
        <f>CONFIG!C112</f>
        <v>0</v>
      </c>
      <c r="D112">
        <f t="array" ref="D112">_xlfn.SWITCH(E112,CONFIG!$F$8,L111,D111-F112)</f>
        <v>0</v>
      </c>
      <c r="E112">
        <f>IF(L111,CONFIG!$F$8,MAX(E111-1,0))</f>
        <v>0</v>
      </c>
      <c r="F112">
        <f t="shared" si="15"/>
        <v>0</v>
      </c>
      <c r="G112">
        <f t="shared" ca="1" si="8"/>
        <v>3</v>
      </c>
      <c r="H112">
        <f t="shared" ca="1" si="9"/>
        <v>0</v>
      </c>
      <c r="I112">
        <f t="shared" ca="1" si="10"/>
        <v>0</v>
      </c>
      <c r="J112">
        <f t="shared" ca="1" si="11"/>
        <v>3</v>
      </c>
      <c r="M112">
        <f t="shared" ca="1" si="12"/>
        <v>45</v>
      </c>
      <c r="O112">
        <f ca="1">CONFIG!$F$2*H112</f>
        <v>0</v>
      </c>
      <c r="P112">
        <f>CONFIG!$F$3*F112</f>
        <v>0</v>
      </c>
      <c r="Q112">
        <f>SIGN(L112)*CONFIG!$F$4</f>
        <v>0</v>
      </c>
      <c r="R112">
        <f ca="1">CONFIG!$F$6*(G112+J112)/2</f>
        <v>30</v>
      </c>
      <c r="S112">
        <f ca="1">(CONFIG!$F$2-CONFIG!$F$3)*I112</f>
        <v>0</v>
      </c>
      <c r="T112">
        <f t="shared" ca="1" si="13"/>
        <v>-30</v>
      </c>
      <c r="U112">
        <f t="shared" ca="1" si="14"/>
        <v>30</v>
      </c>
    </row>
    <row r="113" spans="2:21">
      <c r="B113">
        <v>110</v>
      </c>
      <c r="C113">
        <f>CONFIG!C113</f>
        <v>0</v>
      </c>
      <c r="D113">
        <f t="array" ref="D113">_xlfn.SWITCH(E113,CONFIG!$F$8,L112,D112-F113)</f>
        <v>0</v>
      </c>
      <c r="E113">
        <f>IF(L112,CONFIG!$F$8,MAX(E112-1,0))</f>
        <v>0</v>
      </c>
      <c r="F113">
        <f t="shared" si="15"/>
        <v>0</v>
      </c>
      <c r="G113">
        <f t="shared" ca="1" si="8"/>
        <v>3</v>
      </c>
      <c r="H113">
        <f t="shared" ca="1" si="9"/>
        <v>0</v>
      </c>
      <c r="I113">
        <f t="shared" ca="1" si="10"/>
        <v>0</v>
      </c>
      <c r="J113">
        <f t="shared" ca="1" si="11"/>
        <v>3</v>
      </c>
      <c r="M113">
        <f t="shared" ca="1" si="12"/>
        <v>45</v>
      </c>
      <c r="O113">
        <f ca="1">CONFIG!$F$2*H113</f>
        <v>0</v>
      </c>
      <c r="P113">
        <f>CONFIG!$F$3*F113</f>
        <v>0</v>
      </c>
      <c r="Q113">
        <f>SIGN(L113)*CONFIG!$F$4</f>
        <v>0</v>
      </c>
      <c r="R113">
        <f ca="1">CONFIG!$F$6*(G113+J113)/2</f>
        <v>30</v>
      </c>
      <c r="S113">
        <f ca="1">(CONFIG!$F$2-CONFIG!$F$3)*I113</f>
        <v>0</v>
      </c>
      <c r="T113">
        <f t="shared" ca="1" si="13"/>
        <v>-30</v>
      </c>
      <c r="U113">
        <f t="shared" ca="1" si="14"/>
        <v>30</v>
      </c>
    </row>
    <row r="114" spans="2:21">
      <c r="B114">
        <v>111</v>
      </c>
      <c r="C114">
        <f>CONFIG!C114</f>
        <v>0</v>
      </c>
      <c r="D114">
        <f t="array" ref="D114">_xlfn.SWITCH(E114,CONFIG!$F$8,L113,D113-F114)</f>
        <v>0</v>
      </c>
      <c r="E114">
        <f>IF(L113,CONFIG!$F$8,MAX(E113-1,0))</f>
        <v>0</v>
      </c>
      <c r="F114">
        <f t="shared" si="15"/>
        <v>0</v>
      </c>
      <c r="G114">
        <f t="shared" ca="1" si="8"/>
        <v>3</v>
      </c>
      <c r="H114">
        <f t="shared" ca="1" si="9"/>
        <v>0</v>
      </c>
      <c r="I114">
        <f t="shared" ca="1" si="10"/>
        <v>0</v>
      </c>
      <c r="J114">
        <f t="shared" ca="1" si="11"/>
        <v>3</v>
      </c>
      <c r="M114">
        <f t="shared" ca="1" si="12"/>
        <v>45</v>
      </c>
      <c r="O114">
        <f ca="1">CONFIG!$F$2*H114</f>
        <v>0</v>
      </c>
      <c r="P114">
        <f>CONFIG!$F$3*F114</f>
        <v>0</v>
      </c>
      <c r="Q114">
        <f>SIGN(L114)*CONFIG!$F$4</f>
        <v>0</v>
      </c>
      <c r="R114">
        <f ca="1">CONFIG!$F$6*(G114+J114)/2</f>
        <v>30</v>
      </c>
      <c r="S114">
        <f ca="1">(CONFIG!$F$2-CONFIG!$F$3)*I114</f>
        <v>0</v>
      </c>
      <c r="T114">
        <f t="shared" ca="1" si="13"/>
        <v>-30</v>
      </c>
      <c r="U114">
        <f t="shared" ca="1" si="14"/>
        <v>30</v>
      </c>
    </row>
    <row r="115" spans="2:21">
      <c r="B115">
        <v>112</v>
      </c>
      <c r="C115">
        <f>CONFIG!C115</f>
        <v>0</v>
      </c>
      <c r="D115">
        <f t="array" ref="D115">_xlfn.SWITCH(E115,CONFIG!$F$8,L114,D114-F115)</f>
        <v>0</v>
      </c>
      <c r="E115">
        <f>IF(L114,CONFIG!$F$8,MAX(E114-1,0))</f>
        <v>0</v>
      </c>
      <c r="F115">
        <f t="shared" si="15"/>
        <v>0</v>
      </c>
      <c r="G115">
        <f t="shared" ca="1" si="8"/>
        <v>3</v>
      </c>
      <c r="H115">
        <f t="shared" ca="1" si="9"/>
        <v>0</v>
      </c>
      <c r="I115">
        <f t="shared" ca="1" si="10"/>
        <v>0</v>
      </c>
      <c r="J115">
        <f t="shared" ca="1" si="11"/>
        <v>3</v>
      </c>
      <c r="M115">
        <f t="shared" ca="1" si="12"/>
        <v>45</v>
      </c>
      <c r="O115">
        <f ca="1">CONFIG!$F$2*H115</f>
        <v>0</v>
      </c>
      <c r="P115">
        <f>CONFIG!$F$3*F115</f>
        <v>0</v>
      </c>
      <c r="Q115">
        <f>SIGN(L115)*CONFIG!$F$4</f>
        <v>0</v>
      </c>
      <c r="R115">
        <f ca="1">CONFIG!$F$6*(G115+J115)/2</f>
        <v>30</v>
      </c>
      <c r="S115">
        <f ca="1">(CONFIG!$F$2-CONFIG!$F$3)*I115</f>
        <v>0</v>
      </c>
      <c r="T115">
        <f t="shared" ca="1" si="13"/>
        <v>-30</v>
      </c>
      <c r="U115">
        <f t="shared" ca="1" si="14"/>
        <v>30</v>
      </c>
    </row>
    <row r="116" spans="2:21">
      <c r="B116">
        <v>113</v>
      </c>
      <c r="C116">
        <f>CONFIG!C116</f>
        <v>0</v>
      </c>
      <c r="D116">
        <f t="array" ref="D116">_xlfn.SWITCH(E116,CONFIG!$F$8,L115,D115-F116)</f>
        <v>0</v>
      </c>
      <c r="E116">
        <f>IF(L115,CONFIG!$F$8,MAX(E115-1,0))</f>
        <v>0</v>
      </c>
      <c r="F116">
        <f t="shared" si="15"/>
        <v>0</v>
      </c>
      <c r="G116">
        <f t="shared" ca="1" si="8"/>
        <v>3</v>
      </c>
      <c r="H116">
        <f t="shared" ca="1" si="9"/>
        <v>0</v>
      </c>
      <c r="I116">
        <f t="shared" ca="1" si="10"/>
        <v>0</v>
      </c>
      <c r="J116">
        <f t="shared" ca="1" si="11"/>
        <v>3</v>
      </c>
      <c r="M116">
        <f t="shared" ca="1" si="12"/>
        <v>45</v>
      </c>
      <c r="O116">
        <f ca="1">CONFIG!$F$2*H116</f>
        <v>0</v>
      </c>
      <c r="P116">
        <f>CONFIG!$F$3*F116</f>
        <v>0</v>
      </c>
      <c r="Q116">
        <f>SIGN(L116)*CONFIG!$F$4</f>
        <v>0</v>
      </c>
      <c r="R116">
        <f ca="1">CONFIG!$F$6*(G116+J116)/2</f>
        <v>30</v>
      </c>
      <c r="S116">
        <f ca="1">(CONFIG!$F$2-CONFIG!$F$3)*I116</f>
        <v>0</v>
      </c>
      <c r="T116">
        <f t="shared" ca="1" si="13"/>
        <v>-30</v>
      </c>
      <c r="U116">
        <f t="shared" ca="1" si="14"/>
        <v>30</v>
      </c>
    </row>
    <row r="117" spans="2:21">
      <c r="B117">
        <v>114</v>
      </c>
      <c r="C117">
        <f>CONFIG!C117</f>
        <v>0</v>
      </c>
      <c r="D117">
        <f t="array" ref="D117">_xlfn.SWITCH(E117,CONFIG!$F$8,L116,D116-F117)</f>
        <v>0</v>
      </c>
      <c r="E117">
        <f>IF(L116,CONFIG!$F$8,MAX(E116-1,0))</f>
        <v>0</v>
      </c>
      <c r="F117">
        <f t="shared" si="15"/>
        <v>0</v>
      </c>
      <c r="G117">
        <f t="shared" ca="1" si="8"/>
        <v>3</v>
      </c>
      <c r="H117">
        <f t="shared" ca="1" si="9"/>
        <v>0</v>
      </c>
      <c r="I117">
        <f t="shared" ca="1" si="10"/>
        <v>0</v>
      </c>
      <c r="J117">
        <f t="shared" ca="1" si="11"/>
        <v>3</v>
      </c>
      <c r="M117">
        <f t="shared" ca="1" si="12"/>
        <v>45</v>
      </c>
      <c r="O117">
        <f ca="1">CONFIG!$F$2*H117</f>
        <v>0</v>
      </c>
      <c r="P117">
        <f>CONFIG!$F$3*F117</f>
        <v>0</v>
      </c>
      <c r="Q117">
        <f>SIGN(L117)*CONFIG!$F$4</f>
        <v>0</v>
      </c>
      <c r="R117">
        <f ca="1">CONFIG!$F$6*(G117+J117)/2</f>
        <v>30</v>
      </c>
      <c r="S117">
        <f ca="1">(CONFIG!$F$2-CONFIG!$F$3)*I117</f>
        <v>0</v>
      </c>
      <c r="T117">
        <f t="shared" ca="1" si="13"/>
        <v>-30</v>
      </c>
      <c r="U117">
        <f t="shared" ca="1" si="14"/>
        <v>30</v>
      </c>
    </row>
    <row r="118" spans="2:21">
      <c r="B118">
        <v>115</v>
      </c>
      <c r="C118">
        <f>CONFIG!C118</f>
        <v>0</v>
      </c>
      <c r="D118">
        <f t="array" ref="D118">_xlfn.SWITCH(E118,CONFIG!$F$8,L117,D117-F118)</f>
        <v>0</v>
      </c>
      <c r="E118">
        <f>IF(L117,CONFIG!$F$8,MAX(E117-1,0))</f>
        <v>0</v>
      </c>
      <c r="F118">
        <f t="shared" si="15"/>
        <v>0</v>
      </c>
      <c r="G118">
        <f t="shared" ca="1" si="8"/>
        <v>3</v>
      </c>
      <c r="H118">
        <f t="shared" ca="1" si="9"/>
        <v>0</v>
      </c>
      <c r="I118">
        <f t="shared" ca="1" si="10"/>
        <v>0</v>
      </c>
      <c r="J118">
        <f t="shared" ca="1" si="11"/>
        <v>3</v>
      </c>
      <c r="M118">
        <f t="shared" ca="1" si="12"/>
        <v>45</v>
      </c>
      <c r="O118">
        <f ca="1">CONFIG!$F$2*H118</f>
        <v>0</v>
      </c>
      <c r="P118">
        <f>CONFIG!$F$3*F118</f>
        <v>0</v>
      </c>
      <c r="Q118">
        <f>SIGN(L118)*CONFIG!$F$4</f>
        <v>0</v>
      </c>
      <c r="R118">
        <f ca="1">CONFIG!$F$6*(G118+J118)/2</f>
        <v>30</v>
      </c>
      <c r="S118">
        <f ca="1">(CONFIG!$F$2-CONFIG!$F$3)*I118</f>
        <v>0</v>
      </c>
      <c r="T118">
        <f t="shared" ca="1" si="13"/>
        <v>-30</v>
      </c>
      <c r="U118">
        <f t="shared" ca="1" si="14"/>
        <v>30</v>
      </c>
    </row>
    <row r="119" spans="2:21">
      <c r="B119">
        <v>116</v>
      </c>
      <c r="C119">
        <f>CONFIG!C119</f>
        <v>0</v>
      </c>
      <c r="D119">
        <f t="array" ref="D119">_xlfn.SWITCH(E119,CONFIG!$F$8,L118,D118-F119)</f>
        <v>0</v>
      </c>
      <c r="E119">
        <f>IF(L118,CONFIG!$F$8,MAX(E118-1,0))</f>
        <v>0</v>
      </c>
      <c r="F119">
        <f t="shared" si="15"/>
        <v>0</v>
      </c>
      <c r="G119">
        <f t="shared" ca="1" si="8"/>
        <v>3</v>
      </c>
      <c r="H119">
        <f t="shared" ca="1" si="9"/>
        <v>0</v>
      </c>
      <c r="I119">
        <f t="shared" ca="1" si="10"/>
        <v>0</v>
      </c>
      <c r="J119">
        <f t="shared" ca="1" si="11"/>
        <v>3</v>
      </c>
      <c r="M119">
        <f t="shared" ca="1" si="12"/>
        <v>45</v>
      </c>
      <c r="O119">
        <f ca="1">CONFIG!$F$2*H119</f>
        <v>0</v>
      </c>
      <c r="P119">
        <f>CONFIG!$F$3*F119</f>
        <v>0</v>
      </c>
      <c r="Q119">
        <f>SIGN(L119)*CONFIG!$F$4</f>
        <v>0</v>
      </c>
      <c r="R119">
        <f ca="1">CONFIG!$F$6*(G119+J119)/2</f>
        <v>30</v>
      </c>
      <c r="S119">
        <f ca="1">(CONFIG!$F$2-CONFIG!$F$3)*I119</f>
        <v>0</v>
      </c>
      <c r="T119">
        <f t="shared" ca="1" si="13"/>
        <v>-30</v>
      </c>
      <c r="U119">
        <f t="shared" ca="1" si="14"/>
        <v>30</v>
      </c>
    </row>
    <row r="120" spans="2:21">
      <c r="B120">
        <v>117</v>
      </c>
      <c r="C120">
        <f>CONFIG!C120</f>
        <v>0</v>
      </c>
      <c r="D120">
        <f t="array" ref="D120">_xlfn.SWITCH(E120,CONFIG!$F$8,L119,D119-F120)</f>
        <v>0</v>
      </c>
      <c r="E120">
        <f>IF(L119,CONFIG!$F$8,MAX(E119-1,0))</f>
        <v>0</v>
      </c>
      <c r="F120">
        <f t="shared" si="15"/>
        <v>0</v>
      </c>
      <c r="G120">
        <f t="shared" ca="1" si="8"/>
        <v>3</v>
      </c>
      <c r="H120">
        <f t="shared" ca="1" si="9"/>
        <v>0</v>
      </c>
      <c r="I120">
        <f t="shared" ca="1" si="10"/>
        <v>0</v>
      </c>
      <c r="J120">
        <f t="shared" ca="1" si="11"/>
        <v>3</v>
      </c>
      <c r="M120">
        <f t="shared" ca="1" si="12"/>
        <v>45</v>
      </c>
      <c r="O120">
        <f ca="1">CONFIG!$F$2*H120</f>
        <v>0</v>
      </c>
      <c r="P120">
        <f>CONFIG!$F$3*F120</f>
        <v>0</v>
      </c>
      <c r="Q120">
        <f>SIGN(L120)*CONFIG!$F$4</f>
        <v>0</v>
      </c>
      <c r="R120">
        <f ca="1">CONFIG!$F$6*(G120+J120)/2</f>
        <v>30</v>
      </c>
      <c r="S120">
        <f ca="1">(CONFIG!$F$2-CONFIG!$F$3)*I120</f>
        <v>0</v>
      </c>
      <c r="T120">
        <f t="shared" ca="1" si="13"/>
        <v>-30</v>
      </c>
      <c r="U120">
        <f t="shared" ca="1" si="14"/>
        <v>30</v>
      </c>
    </row>
    <row r="121" spans="2:21">
      <c r="B121">
        <v>118</v>
      </c>
      <c r="C121">
        <f>CONFIG!C121</f>
        <v>0</v>
      </c>
      <c r="D121">
        <f t="array" ref="D121">_xlfn.SWITCH(E121,CONFIG!$F$8,L120,D120-F121)</f>
        <v>0</v>
      </c>
      <c r="E121">
        <f>IF(L120,CONFIG!$F$8,MAX(E120-1,0))</f>
        <v>0</v>
      </c>
      <c r="F121">
        <f t="shared" si="15"/>
        <v>0</v>
      </c>
      <c r="G121">
        <f t="shared" ca="1" si="8"/>
        <v>3</v>
      </c>
      <c r="H121">
        <f t="shared" ca="1" si="9"/>
        <v>0</v>
      </c>
      <c r="I121">
        <f t="shared" ca="1" si="10"/>
        <v>0</v>
      </c>
      <c r="J121">
        <f t="shared" ca="1" si="11"/>
        <v>3</v>
      </c>
      <c r="M121">
        <f t="shared" ca="1" si="12"/>
        <v>45</v>
      </c>
      <c r="O121">
        <f ca="1">CONFIG!$F$2*H121</f>
        <v>0</v>
      </c>
      <c r="P121">
        <f>CONFIG!$F$3*F121</f>
        <v>0</v>
      </c>
      <c r="Q121">
        <f>SIGN(L121)*CONFIG!$F$4</f>
        <v>0</v>
      </c>
      <c r="R121">
        <f ca="1">CONFIG!$F$6*(G121+J121)/2</f>
        <v>30</v>
      </c>
      <c r="S121">
        <f ca="1">(CONFIG!$F$2-CONFIG!$F$3)*I121</f>
        <v>0</v>
      </c>
      <c r="T121">
        <f t="shared" ca="1" si="13"/>
        <v>-30</v>
      </c>
      <c r="U121">
        <f t="shared" ca="1" si="14"/>
        <v>30</v>
      </c>
    </row>
    <row r="122" spans="2:21">
      <c r="B122">
        <v>119</v>
      </c>
      <c r="C122">
        <f>CONFIG!C122</f>
        <v>0</v>
      </c>
      <c r="D122">
        <f t="array" ref="D122">_xlfn.SWITCH(E122,CONFIG!$F$8,L121,D121-F122)</f>
        <v>0</v>
      </c>
      <c r="E122">
        <f>IF(L121,CONFIG!$F$8,MAX(E121-1,0))</f>
        <v>0</v>
      </c>
      <c r="F122">
        <f t="shared" si="15"/>
        <v>0</v>
      </c>
      <c r="G122">
        <f t="shared" ca="1" si="8"/>
        <v>3</v>
      </c>
      <c r="H122">
        <f t="shared" ca="1" si="9"/>
        <v>0</v>
      </c>
      <c r="I122">
        <f t="shared" ca="1" si="10"/>
        <v>0</v>
      </c>
      <c r="J122">
        <f t="shared" ca="1" si="11"/>
        <v>3</v>
      </c>
      <c r="M122">
        <f t="shared" ca="1" si="12"/>
        <v>45</v>
      </c>
      <c r="O122">
        <f ca="1">CONFIG!$F$2*H122</f>
        <v>0</v>
      </c>
      <c r="P122">
        <f>CONFIG!$F$3*F122</f>
        <v>0</v>
      </c>
      <c r="Q122">
        <f>SIGN(L122)*CONFIG!$F$4</f>
        <v>0</v>
      </c>
      <c r="R122">
        <f ca="1">CONFIG!$F$6*(G122+J122)/2</f>
        <v>30</v>
      </c>
      <c r="S122">
        <f ca="1">(CONFIG!$F$2-CONFIG!$F$3)*I122</f>
        <v>0</v>
      </c>
      <c r="T122">
        <f t="shared" ca="1" si="13"/>
        <v>-30</v>
      </c>
      <c r="U122">
        <f t="shared" ca="1" si="14"/>
        <v>30</v>
      </c>
    </row>
    <row r="123" spans="2:21">
      <c r="B123">
        <v>120</v>
      </c>
      <c r="C123">
        <f>CONFIG!C123</f>
        <v>0</v>
      </c>
      <c r="D123">
        <f t="array" ref="D123">_xlfn.SWITCH(E123,CONFIG!$F$8,L122,D122-F123)</f>
        <v>0</v>
      </c>
      <c r="E123">
        <f>IF(L122,CONFIG!$F$8,MAX(E122-1,0))</f>
        <v>0</v>
      </c>
      <c r="F123">
        <f t="shared" si="15"/>
        <v>0</v>
      </c>
      <c r="G123">
        <f t="shared" ca="1" si="8"/>
        <v>3</v>
      </c>
      <c r="H123">
        <f t="shared" ca="1" si="9"/>
        <v>0</v>
      </c>
      <c r="I123">
        <f t="shared" ca="1" si="10"/>
        <v>0</v>
      </c>
      <c r="J123">
        <f t="shared" ca="1" si="11"/>
        <v>3</v>
      </c>
      <c r="M123">
        <f t="shared" ca="1" si="12"/>
        <v>45</v>
      </c>
      <c r="O123">
        <f ca="1">CONFIG!$F$2*H123</f>
        <v>0</v>
      </c>
      <c r="P123">
        <f>CONFIG!$F$3*F123</f>
        <v>0</v>
      </c>
      <c r="Q123">
        <f>SIGN(L123)*CONFIG!$F$4</f>
        <v>0</v>
      </c>
      <c r="R123">
        <f ca="1">CONFIG!$F$6*(G123+J123)/2</f>
        <v>30</v>
      </c>
      <c r="S123">
        <f ca="1">(CONFIG!$F$2-CONFIG!$F$3)*I123</f>
        <v>0</v>
      </c>
      <c r="T123">
        <f t="shared" ca="1" si="13"/>
        <v>-30</v>
      </c>
      <c r="U123">
        <f t="shared" ca="1" si="14"/>
        <v>30</v>
      </c>
    </row>
    <row r="124" spans="2:21">
      <c r="B124">
        <v>121</v>
      </c>
      <c r="C124">
        <f>CONFIG!C124</f>
        <v>0</v>
      </c>
      <c r="D124">
        <f t="array" ref="D124">_xlfn.SWITCH(E124,CONFIG!$F$8,L123,D123-F124)</f>
        <v>0</v>
      </c>
      <c r="E124">
        <f>IF(L123,CONFIG!$F$8,MAX(E123-1,0))</f>
        <v>0</v>
      </c>
      <c r="F124">
        <f t="shared" si="15"/>
        <v>0</v>
      </c>
      <c r="G124">
        <f t="shared" ca="1" si="8"/>
        <v>3</v>
      </c>
      <c r="H124">
        <f t="shared" ca="1" si="9"/>
        <v>0</v>
      </c>
      <c r="I124">
        <f t="shared" ca="1" si="10"/>
        <v>0</v>
      </c>
      <c r="J124">
        <f t="shared" ca="1" si="11"/>
        <v>3</v>
      </c>
      <c r="M124">
        <f t="shared" ca="1" si="12"/>
        <v>45</v>
      </c>
      <c r="O124">
        <f ca="1">CONFIG!$F$2*H124</f>
        <v>0</v>
      </c>
      <c r="P124">
        <f>CONFIG!$F$3*F124</f>
        <v>0</v>
      </c>
      <c r="Q124">
        <f>SIGN(L124)*CONFIG!$F$4</f>
        <v>0</v>
      </c>
      <c r="R124">
        <f ca="1">CONFIG!$F$6*(G124+J124)/2</f>
        <v>30</v>
      </c>
      <c r="S124">
        <f ca="1">(CONFIG!$F$2-CONFIG!$F$3)*I124</f>
        <v>0</v>
      </c>
      <c r="T124">
        <f t="shared" ca="1" si="13"/>
        <v>-30</v>
      </c>
      <c r="U124">
        <f t="shared" ca="1" si="14"/>
        <v>30</v>
      </c>
    </row>
    <row r="125" spans="2:21">
      <c r="B125">
        <v>122</v>
      </c>
      <c r="C125">
        <f>CONFIG!C125</f>
        <v>0</v>
      </c>
      <c r="D125">
        <f t="array" ref="D125">_xlfn.SWITCH(E125,CONFIG!$F$8,L124,D124-F125)</f>
        <v>0</v>
      </c>
      <c r="E125">
        <f>IF(L124,CONFIG!$F$8,MAX(E124-1,0))</f>
        <v>0</v>
      </c>
      <c r="F125">
        <f t="shared" si="15"/>
        <v>0</v>
      </c>
      <c r="G125">
        <f t="shared" ca="1" si="8"/>
        <v>3</v>
      </c>
      <c r="H125">
        <f t="shared" ca="1" si="9"/>
        <v>0</v>
      </c>
      <c r="I125">
        <f t="shared" ca="1" si="10"/>
        <v>0</v>
      </c>
      <c r="J125">
        <f t="shared" ca="1" si="11"/>
        <v>3</v>
      </c>
      <c r="M125">
        <f t="shared" ca="1" si="12"/>
        <v>45</v>
      </c>
      <c r="O125">
        <f ca="1">CONFIG!$F$2*H125</f>
        <v>0</v>
      </c>
      <c r="P125">
        <f>CONFIG!$F$3*F125</f>
        <v>0</v>
      </c>
      <c r="Q125">
        <f>SIGN(L125)*CONFIG!$F$4</f>
        <v>0</v>
      </c>
      <c r="R125">
        <f ca="1">CONFIG!$F$6*(G125+J125)/2</f>
        <v>30</v>
      </c>
      <c r="S125">
        <f ca="1">(CONFIG!$F$2-CONFIG!$F$3)*I125</f>
        <v>0</v>
      </c>
      <c r="T125">
        <f t="shared" ca="1" si="13"/>
        <v>-30</v>
      </c>
      <c r="U125">
        <f t="shared" ca="1" si="14"/>
        <v>30</v>
      </c>
    </row>
    <row r="126" spans="2:21">
      <c r="B126">
        <v>123</v>
      </c>
      <c r="C126">
        <f>CONFIG!C126</f>
        <v>0</v>
      </c>
      <c r="D126">
        <f t="array" ref="D126">_xlfn.SWITCH(E126,CONFIG!$F$8,L125,D125-F126)</f>
        <v>0</v>
      </c>
      <c r="E126">
        <f>IF(L125,CONFIG!$F$8,MAX(E125-1,0))</f>
        <v>0</v>
      </c>
      <c r="F126">
        <f t="shared" si="15"/>
        <v>0</v>
      </c>
      <c r="G126">
        <f t="shared" ca="1" si="8"/>
        <v>3</v>
      </c>
      <c r="H126">
        <f t="shared" ca="1" si="9"/>
        <v>0</v>
      </c>
      <c r="I126">
        <f t="shared" ca="1" si="10"/>
        <v>0</v>
      </c>
      <c r="J126">
        <f t="shared" ca="1" si="11"/>
        <v>3</v>
      </c>
      <c r="M126">
        <f t="shared" ca="1" si="12"/>
        <v>45</v>
      </c>
      <c r="O126">
        <f ca="1">CONFIG!$F$2*H126</f>
        <v>0</v>
      </c>
      <c r="P126">
        <f>CONFIG!$F$3*F126</f>
        <v>0</v>
      </c>
      <c r="Q126">
        <f>SIGN(L126)*CONFIG!$F$4</f>
        <v>0</v>
      </c>
      <c r="R126">
        <f ca="1">CONFIG!$F$6*(G126+J126)/2</f>
        <v>30</v>
      </c>
      <c r="S126">
        <f ca="1">(CONFIG!$F$2-CONFIG!$F$3)*I126</f>
        <v>0</v>
      </c>
      <c r="T126">
        <f t="shared" ca="1" si="13"/>
        <v>-30</v>
      </c>
      <c r="U126">
        <f t="shared" ca="1" si="14"/>
        <v>30</v>
      </c>
    </row>
    <row r="127" spans="2:21">
      <c r="B127">
        <v>124</v>
      </c>
      <c r="C127">
        <f>CONFIG!C127</f>
        <v>0</v>
      </c>
      <c r="D127">
        <f t="array" ref="D127">_xlfn.SWITCH(E127,CONFIG!$F$8,L126,D126-F127)</f>
        <v>0</v>
      </c>
      <c r="E127">
        <f>IF(L126,CONFIG!$F$8,MAX(E126-1,0))</f>
        <v>0</v>
      </c>
      <c r="F127">
        <f t="shared" si="15"/>
        <v>0</v>
      </c>
      <c r="G127">
        <f t="shared" ca="1" si="8"/>
        <v>3</v>
      </c>
      <c r="H127">
        <f t="shared" ca="1" si="9"/>
        <v>0</v>
      </c>
      <c r="I127">
        <f t="shared" ca="1" si="10"/>
        <v>0</v>
      </c>
      <c r="J127">
        <f t="shared" ca="1" si="11"/>
        <v>3</v>
      </c>
      <c r="M127">
        <f t="shared" ca="1" si="12"/>
        <v>45</v>
      </c>
      <c r="O127">
        <f ca="1">CONFIG!$F$2*H127</f>
        <v>0</v>
      </c>
      <c r="P127">
        <f>CONFIG!$F$3*F127</f>
        <v>0</v>
      </c>
      <c r="Q127">
        <f>SIGN(L127)*CONFIG!$F$4</f>
        <v>0</v>
      </c>
      <c r="R127">
        <f ca="1">CONFIG!$F$6*(G127+J127)/2</f>
        <v>30</v>
      </c>
      <c r="S127">
        <f ca="1">(CONFIG!$F$2-CONFIG!$F$3)*I127</f>
        <v>0</v>
      </c>
      <c r="T127">
        <f t="shared" ca="1" si="13"/>
        <v>-30</v>
      </c>
      <c r="U127">
        <f t="shared" ca="1" si="14"/>
        <v>30</v>
      </c>
    </row>
    <row r="128" spans="2:21">
      <c r="B128">
        <v>125</v>
      </c>
      <c r="C128">
        <f>CONFIG!C128</f>
        <v>0</v>
      </c>
      <c r="D128">
        <f t="array" ref="D128">_xlfn.SWITCH(E128,CONFIG!$F$8,L127,D127-F128)</f>
        <v>0</v>
      </c>
      <c r="E128">
        <f>IF(L127,CONFIG!$F$8,MAX(E127-1,0))</f>
        <v>0</v>
      </c>
      <c r="F128">
        <f t="shared" si="15"/>
        <v>0</v>
      </c>
      <c r="G128">
        <f t="shared" ca="1" si="8"/>
        <v>3</v>
      </c>
      <c r="H128">
        <f t="shared" ca="1" si="9"/>
        <v>0</v>
      </c>
      <c r="I128">
        <f t="shared" ca="1" si="10"/>
        <v>0</v>
      </c>
      <c r="J128">
        <f t="shared" ca="1" si="11"/>
        <v>3</v>
      </c>
      <c r="M128">
        <f t="shared" ca="1" si="12"/>
        <v>45</v>
      </c>
      <c r="O128">
        <f ca="1">CONFIG!$F$2*H128</f>
        <v>0</v>
      </c>
      <c r="P128">
        <f>CONFIG!$F$3*F128</f>
        <v>0</v>
      </c>
      <c r="Q128">
        <f>SIGN(L128)*CONFIG!$F$4</f>
        <v>0</v>
      </c>
      <c r="R128">
        <f ca="1">CONFIG!$F$6*(G128+J128)/2</f>
        <v>30</v>
      </c>
      <c r="S128">
        <f ca="1">(CONFIG!$F$2-CONFIG!$F$3)*I128</f>
        <v>0</v>
      </c>
      <c r="T128">
        <f t="shared" ca="1" si="13"/>
        <v>-30</v>
      </c>
      <c r="U128">
        <f t="shared" ca="1" si="14"/>
        <v>30</v>
      </c>
    </row>
    <row r="129" spans="2:21">
      <c r="B129">
        <v>126</v>
      </c>
      <c r="C129">
        <f>CONFIG!C129</f>
        <v>0</v>
      </c>
      <c r="D129">
        <f t="array" ref="D129">_xlfn.SWITCH(E129,CONFIG!$F$8,L128,D128-F129)</f>
        <v>0</v>
      </c>
      <c r="E129">
        <f>IF(L128,CONFIG!$F$8,MAX(E128-1,0))</f>
        <v>0</v>
      </c>
      <c r="F129">
        <f t="shared" si="15"/>
        <v>0</v>
      </c>
      <c r="G129">
        <f t="shared" ca="1" si="8"/>
        <v>3</v>
      </c>
      <c r="H129">
        <f t="shared" ca="1" si="9"/>
        <v>0</v>
      </c>
      <c r="I129">
        <f t="shared" ca="1" si="10"/>
        <v>0</v>
      </c>
      <c r="J129">
        <f t="shared" ca="1" si="11"/>
        <v>3</v>
      </c>
      <c r="M129">
        <f t="shared" ca="1" si="12"/>
        <v>45</v>
      </c>
      <c r="O129">
        <f ca="1">CONFIG!$F$2*H129</f>
        <v>0</v>
      </c>
      <c r="P129">
        <f>CONFIG!$F$3*F129</f>
        <v>0</v>
      </c>
      <c r="Q129">
        <f>SIGN(L129)*CONFIG!$F$4</f>
        <v>0</v>
      </c>
      <c r="R129">
        <f ca="1">CONFIG!$F$6*(G129+J129)/2</f>
        <v>30</v>
      </c>
      <c r="S129">
        <f ca="1">(CONFIG!$F$2-CONFIG!$F$3)*I129</f>
        <v>0</v>
      </c>
      <c r="T129">
        <f t="shared" ca="1" si="13"/>
        <v>-30</v>
      </c>
      <c r="U129">
        <f t="shared" ca="1" si="14"/>
        <v>30</v>
      </c>
    </row>
    <row r="130" spans="2:21">
      <c r="B130">
        <v>127</v>
      </c>
      <c r="C130">
        <f>CONFIG!C130</f>
        <v>0</v>
      </c>
      <c r="D130">
        <f t="array" ref="D130">_xlfn.SWITCH(E130,CONFIG!$F$8,L129,D129-F130)</f>
        <v>0</v>
      </c>
      <c r="E130">
        <f>IF(L129,CONFIG!$F$8,MAX(E129-1,0))</f>
        <v>0</v>
      </c>
      <c r="F130">
        <f t="shared" si="15"/>
        <v>0</v>
      </c>
      <c r="G130">
        <f t="shared" ca="1" si="8"/>
        <v>3</v>
      </c>
      <c r="H130">
        <f t="shared" ca="1" si="9"/>
        <v>0</v>
      </c>
      <c r="I130">
        <f t="shared" ca="1" si="10"/>
        <v>0</v>
      </c>
      <c r="J130">
        <f t="shared" ca="1" si="11"/>
        <v>3</v>
      </c>
      <c r="M130">
        <f t="shared" ca="1" si="12"/>
        <v>45</v>
      </c>
      <c r="O130">
        <f ca="1">CONFIG!$F$2*H130</f>
        <v>0</v>
      </c>
      <c r="P130">
        <f>CONFIG!$F$3*F130</f>
        <v>0</v>
      </c>
      <c r="Q130">
        <f>SIGN(L130)*CONFIG!$F$4</f>
        <v>0</v>
      </c>
      <c r="R130">
        <f ca="1">CONFIG!$F$6*(G130+J130)/2</f>
        <v>30</v>
      </c>
      <c r="S130">
        <f ca="1">(CONFIG!$F$2-CONFIG!$F$3)*I130</f>
        <v>0</v>
      </c>
      <c r="T130">
        <f t="shared" ca="1" si="13"/>
        <v>-30</v>
      </c>
      <c r="U130">
        <f t="shared" ca="1" si="14"/>
        <v>30</v>
      </c>
    </row>
    <row r="131" spans="2:21">
      <c r="B131">
        <v>128</v>
      </c>
      <c r="C131">
        <f>CONFIG!C131</f>
        <v>0</v>
      </c>
      <c r="D131">
        <f t="array" ref="D131">_xlfn.SWITCH(E131,CONFIG!$F$8,L130,D130-F131)</f>
        <v>0</v>
      </c>
      <c r="E131">
        <f>IF(L130,CONFIG!$F$8,MAX(E130-1,0))</f>
        <v>0</v>
      </c>
      <c r="F131">
        <f t="shared" si="15"/>
        <v>0</v>
      </c>
      <c r="G131">
        <f t="shared" ca="1" si="8"/>
        <v>3</v>
      </c>
      <c r="H131">
        <f t="shared" ca="1" si="9"/>
        <v>0</v>
      </c>
      <c r="I131">
        <f t="shared" ca="1" si="10"/>
        <v>0</v>
      </c>
      <c r="J131">
        <f t="shared" ca="1" si="11"/>
        <v>3</v>
      </c>
      <c r="M131">
        <f t="shared" ca="1" si="12"/>
        <v>45</v>
      </c>
      <c r="O131">
        <f ca="1">CONFIG!$F$2*H131</f>
        <v>0</v>
      </c>
      <c r="P131">
        <f>CONFIG!$F$3*F131</f>
        <v>0</v>
      </c>
      <c r="Q131">
        <f>SIGN(L131)*CONFIG!$F$4</f>
        <v>0</v>
      </c>
      <c r="R131">
        <f ca="1">CONFIG!$F$6*(G131+J131)/2</f>
        <v>30</v>
      </c>
      <c r="S131">
        <f ca="1">(CONFIG!$F$2-CONFIG!$F$3)*I131</f>
        <v>0</v>
      </c>
      <c r="T131">
        <f t="shared" ca="1" si="13"/>
        <v>-30</v>
      </c>
      <c r="U131">
        <f t="shared" ca="1" si="14"/>
        <v>30</v>
      </c>
    </row>
    <row r="132" spans="2:21">
      <c r="B132">
        <v>129</v>
      </c>
      <c r="C132">
        <f>CONFIG!C132</f>
        <v>0</v>
      </c>
      <c r="D132">
        <f t="array" ref="D132">_xlfn.SWITCH(E132,CONFIG!$F$8,L131,D131-F132)</f>
        <v>0</v>
      </c>
      <c r="E132">
        <f>IF(L131,CONFIG!$F$8,MAX(E131-1,0))</f>
        <v>0</v>
      </c>
      <c r="F132">
        <f t="shared" si="15"/>
        <v>0</v>
      </c>
      <c r="G132">
        <f t="shared" ref="G132:G195" ca="1" si="16">J131+F132</f>
        <v>3</v>
      </c>
      <c r="H132">
        <f t="shared" ref="H132:H195" ca="1" si="17">MIN(G132,C132)</f>
        <v>0</v>
      </c>
      <c r="I132">
        <f t="shared" ref="I132:I195" ca="1" si="18">C132-H132</f>
        <v>0</v>
      </c>
      <c r="J132">
        <f t="shared" ref="J132:J195" ca="1" si="19">G132-H132</f>
        <v>3</v>
      </c>
      <c r="M132">
        <f t="shared" ref="M132:M195" ca="1" si="20">IF(J132+D132&lt;=$X$6,$X$5,0)</f>
        <v>45</v>
      </c>
      <c r="O132">
        <f ca="1">CONFIG!$F$2*H132</f>
        <v>0</v>
      </c>
      <c r="P132">
        <f>CONFIG!$F$3*F132</f>
        <v>0</v>
      </c>
      <c r="Q132">
        <f>SIGN(L132)*CONFIG!$F$4</f>
        <v>0</v>
      </c>
      <c r="R132">
        <f ca="1">CONFIG!$F$6*(G132+J132)/2</f>
        <v>30</v>
      </c>
      <c r="S132">
        <f ca="1">(CONFIG!$F$2-CONFIG!$F$3)*I132</f>
        <v>0</v>
      </c>
      <c r="T132">
        <f t="shared" ref="T132:T195" ca="1" si="21">O132-P132-Q132-R132</f>
        <v>-30</v>
      </c>
      <c r="U132">
        <f t="shared" ref="U132:U195" ca="1" si="22">SUM(Q132:S132)</f>
        <v>30</v>
      </c>
    </row>
    <row r="133" spans="2:21">
      <c r="B133">
        <v>130</v>
      </c>
      <c r="C133">
        <f>CONFIG!C133</f>
        <v>0</v>
      </c>
      <c r="D133">
        <f t="array" ref="D133">_xlfn.SWITCH(E133,CONFIG!$F$8,L132,D132-F133)</f>
        <v>0</v>
      </c>
      <c r="E133">
        <f>IF(L132,CONFIG!$F$8,MAX(E132-1,0))</f>
        <v>0</v>
      </c>
      <c r="F133">
        <f t="shared" ref="F133:F196" si="23">IF(E133,0,D132)</f>
        <v>0</v>
      </c>
      <c r="G133">
        <f t="shared" ca="1" si="16"/>
        <v>3</v>
      </c>
      <c r="H133">
        <f t="shared" ca="1" si="17"/>
        <v>0</v>
      </c>
      <c r="I133">
        <f t="shared" ca="1" si="18"/>
        <v>0</v>
      </c>
      <c r="J133">
        <f t="shared" ca="1" si="19"/>
        <v>3</v>
      </c>
      <c r="M133">
        <f t="shared" ca="1" si="20"/>
        <v>45</v>
      </c>
      <c r="O133">
        <f ca="1">CONFIG!$F$2*H133</f>
        <v>0</v>
      </c>
      <c r="P133">
        <f>CONFIG!$F$3*F133</f>
        <v>0</v>
      </c>
      <c r="Q133">
        <f>SIGN(L133)*CONFIG!$F$4</f>
        <v>0</v>
      </c>
      <c r="R133">
        <f ca="1">CONFIG!$F$6*(G133+J133)/2</f>
        <v>30</v>
      </c>
      <c r="S133">
        <f ca="1">(CONFIG!$F$2-CONFIG!$F$3)*I133</f>
        <v>0</v>
      </c>
      <c r="T133">
        <f t="shared" ca="1" si="21"/>
        <v>-30</v>
      </c>
      <c r="U133">
        <f t="shared" ca="1" si="22"/>
        <v>30</v>
      </c>
    </row>
    <row r="134" spans="2:21">
      <c r="B134">
        <v>131</v>
      </c>
      <c r="C134">
        <f>CONFIG!C134</f>
        <v>0</v>
      </c>
      <c r="D134">
        <f t="array" ref="D134">_xlfn.SWITCH(E134,CONFIG!$F$8,L133,D133-F134)</f>
        <v>0</v>
      </c>
      <c r="E134">
        <f>IF(L133,CONFIG!$F$8,MAX(E133-1,0))</f>
        <v>0</v>
      </c>
      <c r="F134">
        <f t="shared" si="23"/>
        <v>0</v>
      </c>
      <c r="G134">
        <f t="shared" ca="1" si="16"/>
        <v>3</v>
      </c>
      <c r="H134">
        <f t="shared" ca="1" si="17"/>
        <v>0</v>
      </c>
      <c r="I134">
        <f t="shared" ca="1" si="18"/>
        <v>0</v>
      </c>
      <c r="J134">
        <f t="shared" ca="1" si="19"/>
        <v>3</v>
      </c>
      <c r="M134">
        <f t="shared" ca="1" si="20"/>
        <v>45</v>
      </c>
      <c r="O134">
        <f ca="1">CONFIG!$F$2*H134</f>
        <v>0</v>
      </c>
      <c r="P134">
        <f>CONFIG!$F$3*F134</f>
        <v>0</v>
      </c>
      <c r="Q134">
        <f>SIGN(L134)*CONFIG!$F$4</f>
        <v>0</v>
      </c>
      <c r="R134">
        <f ca="1">CONFIG!$F$6*(G134+J134)/2</f>
        <v>30</v>
      </c>
      <c r="S134">
        <f ca="1">(CONFIG!$F$2-CONFIG!$F$3)*I134</f>
        <v>0</v>
      </c>
      <c r="T134">
        <f t="shared" ca="1" si="21"/>
        <v>-30</v>
      </c>
      <c r="U134">
        <f t="shared" ca="1" si="22"/>
        <v>30</v>
      </c>
    </row>
    <row r="135" spans="2:21">
      <c r="B135">
        <v>132</v>
      </c>
      <c r="C135">
        <f>CONFIG!C135</f>
        <v>0</v>
      </c>
      <c r="D135">
        <f t="array" ref="D135">_xlfn.SWITCH(E135,CONFIG!$F$8,L134,D134-F135)</f>
        <v>0</v>
      </c>
      <c r="E135">
        <f>IF(L134,CONFIG!$F$8,MAX(E134-1,0))</f>
        <v>0</v>
      </c>
      <c r="F135">
        <f t="shared" si="23"/>
        <v>0</v>
      </c>
      <c r="G135">
        <f t="shared" ca="1" si="16"/>
        <v>3</v>
      </c>
      <c r="H135">
        <f t="shared" ca="1" si="17"/>
        <v>0</v>
      </c>
      <c r="I135">
        <f t="shared" ca="1" si="18"/>
        <v>0</v>
      </c>
      <c r="J135">
        <f t="shared" ca="1" si="19"/>
        <v>3</v>
      </c>
      <c r="M135">
        <f t="shared" ca="1" si="20"/>
        <v>45</v>
      </c>
      <c r="O135">
        <f ca="1">CONFIG!$F$2*H135</f>
        <v>0</v>
      </c>
      <c r="P135">
        <f>CONFIG!$F$3*F135</f>
        <v>0</v>
      </c>
      <c r="Q135">
        <f>SIGN(L135)*CONFIG!$F$4</f>
        <v>0</v>
      </c>
      <c r="R135">
        <f ca="1">CONFIG!$F$6*(G135+J135)/2</f>
        <v>30</v>
      </c>
      <c r="S135">
        <f ca="1">(CONFIG!$F$2-CONFIG!$F$3)*I135</f>
        <v>0</v>
      </c>
      <c r="T135">
        <f t="shared" ca="1" si="21"/>
        <v>-30</v>
      </c>
      <c r="U135">
        <f t="shared" ca="1" si="22"/>
        <v>30</v>
      </c>
    </row>
    <row r="136" spans="2:21">
      <c r="B136">
        <v>133</v>
      </c>
      <c r="C136">
        <f>CONFIG!C136</f>
        <v>0</v>
      </c>
      <c r="D136">
        <f t="array" ref="D136">_xlfn.SWITCH(E136,CONFIG!$F$8,L135,D135-F136)</f>
        <v>0</v>
      </c>
      <c r="E136">
        <f>IF(L135,CONFIG!$F$8,MAX(E135-1,0))</f>
        <v>0</v>
      </c>
      <c r="F136">
        <f t="shared" si="23"/>
        <v>0</v>
      </c>
      <c r="G136">
        <f t="shared" ca="1" si="16"/>
        <v>3</v>
      </c>
      <c r="H136">
        <f t="shared" ca="1" si="17"/>
        <v>0</v>
      </c>
      <c r="I136">
        <f t="shared" ca="1" si="18"/>
        <v>0</v>
      </c>
      <c r="J136">
        <f t="shared" ca="1" si="19"/>
        <v>3</v>
      </c>
      <c r="M136">
        <f t="shared" ca="1" si="20"/>
        <v>45</v>
      </c>
      <c r="O136">
        <f ca="1">CONFIG!$F$2*H136</f>
        <v>0</v>
      </c>
      <c r="P136">
        <f>CONFIG!$F$3*F136</f>
        <v>0</v>
      </c>
      <c r="Q136">
        <f>SIGN(L136)*CONFIG!$F$4</f>
        <v>0</v>
      </c>
      <c r="R136">
        <f ca="1">CONFIG!$F$6*(G136+J136)/2</f>
        <v>30</v>
      </c>
      <c r="S136">
        <f ca="1">(CONFIG!$F$2-CONFIG!$F$3)*I136</f>
        <v>0</v>
      </c>
      <c r="T136">
        <f t="shared" ca="1" si="21"/>
        <v>-30</v>
      </c>
      <c r="U136">
        <f t="shared" ca="1" si="22"/>
        <v>30</v>
      </c>
    </row>
    <row r="137" spans="2:21">
      <c r="B137">
        <v>134</v>
      </c>
      <c r="C137">
        <f>CONFIG!C137</f>
        <v>0</v>
      </c>
      <c r="D137">
        <f t="array" ref="D137">_xlfn.SWITCH(E137,CONFIG!$F$8,L136,D136-F137)</f>
        <v>0</v>
      </c>
      <c r="E137">
        <f>IF(L136,CONFIG!$F$8,MAX(E136-1,0))</f>
        <v>0</v>
      </c>
      <c r="F137">
        <f t="shared" si="23"/>
        <v>0</v>
      </c>
      <c r="G137">
        <f t="shared" ca="1" si="16"/>
        <v>3</v>
      </c>
      <c r="H137">
        <f t="shared" ca="1" si="17"/>
        <v>0</v>
      </c>
      <c r="I137">
        <f t="shared" ca="1" si="18"/>
        <v>0</v>
      </c>
      <c r="J137">
        <f t="shared" ca="1" si="19"/>
        <v>3</v>
      </c>
      <c r="M137">
        <f t="shared" ca="1" si="20"/>
        <v>45</v>
      </c>
      <c r="O137">
        <f ca="1">CONFIG!$F$2*H137</f>
        <v>0</v>
      </c>
      <c r="P137">
        <f>CONFIG!$F$3*F137</f>
        <v>0</v>
      </c>
      <c r="Q137">
        <f>SIGN(L137)*CONFIG!$F$4</f>
        <v>0</v>
      </c>
      <c r="R137">
        <f ca="1">CONFIG!$F$6*(G137+J137)/2</f>
        <v>30</v>
      </c>
      <c r="S137">
        <f ca="1">(CONFIG!$F$2-CONFIG!$F$3)*I137</f>
        <v>0</v>
      </c>
      <c r="T137">
        <f t="shared" ca="1" si="21"/>
        <v>-30</v>
      </c>
      <c r="U137">
        <f t="shared" ca="1" si="22"/>
        <v>30</v>
      </c>
    </row>
    <row r="138" spans="2:21">
      <c r="B138">
        <v>135</v>
      </c>
      <c r="C138">
        <f>CONFIG!C138</f>
        <v>0</v>
      </c>
      <c r="D138">
        <f t="array" ref="D138">_xlfn.SWITCH(E138,CONFIG!$F$8,L137,D137-F138)</f>
        <v>0</v>
      </c>
      <c r="E138">
        <f>IF(L137,CONFIG!$F$8,MAX(E137-1,0))</f>
        <v>0</v>
      </c>
      <c r="F138">
        <f t="shared" si="23"/>
        <v>0</v>
      </c>
      <c r="G138">
        <f t="shared" ca="1" si="16"/>
        <v>3</v>
      </c>
      <c r="H138">
        <f t="shared" ca="1" si="17"/>
        <v>0</v>
      </c>
      <c r="I138">
        <f t="shared" ca="1" si="18"/>
        <v>0</v>
      </c>
      <c r="J138">
        <f t="shared" ca="1" si="19"/>
        <v>3</v>
      </c>
      <c r="M138">
        <f t="shared" ca="1" si="20"/>
        <v>45</v>
      </c>
      <c r="O138">
        <f ca="1">CONFIG!$F$2*H138</f>
        <v>0</v>
      </c>
      <c r="P138">
        <f>CONFIG!$F$3*F138</f>
        <v>0</v>
      </c>
      <c r="Q138">
        <f>SIGN(L138)*CONFIG!$F$4</f>
        <v>0</v>
      </c>
      <c r="R138">
        <f ca="1">CONFIG!$F$6*(G138+J138)/2</f>
        <v>30</v>
      </c>
      <c r="S138">
        <f ca="1">(CONFIG!$F$2-CONFIG!$F$3)*I138</f>
        <v>0</v>
      </c>
      <c r="T138">
        <f t="shared" ca="1" si="21"/>
        <v>-30</v>
      </c>
      <c r="U138">
        <f t="shared" ca="1" si="22"/>
        <v>30</v>
      </c>
    </row>
    <row r="139" spans="2:21">
      <c r="B139">
        <v>136</v>
      </c>
      <c r="C139">
        <f>CONFIG!C139</f>
        <v>0</v>
      </c>
      <c r="D139">
        <f t="array" ref="D139">_xlfn.SWITCH(E139,CONFIG!$F$8,L138,D138-F139)</f>
        <v>0</v>
      </c>
      <c r="E139">
        <f>IF(L138,CONFIG!$F$8,MAX(E138-1,0))</f>
        <v>0</v>
      </c>
      <c r="F139">
        <f t="shared" si="23"/>
        <v>0</v>
      </c>
      <c r="G139">
        <f t="shared" ca="1" si="16"/>
        <v>3</v>
      </c>
      <c r="H139">
        <f t="shared" ca="1" si="17"/>
        <v>0</v>
      </c>
      <c r="I139">
        <f t="shared" ca="1" si="18"/>
        <v>0</v>
      </c>
      <c r="J139">
        <f t="shared" ca="1" si="19"/>
        <v>3</v>
      </c>
      <c r="M139">
        <f t="shared" ca="1" si="20"/>
        <v>45</v>
      </c>
      <c r="O139">
        <f ca="1">CONFIG!$F$2*H139</f>
        <v>0</v>
      </c>
      <c r="P139">
        <f>CONFIG!$F$3*F139</f>
        <v>0</v>
      </c>
      <c r="Q139">
        <f>SIGN(L139)*CONFIG!$F$4</f>
        <v>0</v>
      </c>
      <c r="R139">
        <f ca="1">CONFIG!$F$6*(G139+J139)/2</f>
        <v>30</v>
      </c>
      <c r="S139">
        <f ca="1">(CONFIG!$F$2-CONFIG!$F$3)*I139</f>
        <v>0</v>
      </c>
      <c r="T139">
        <f t="shared" ca="1" si="21"/>
        <v>-30</v>
      </c>
      <c r="U139">
        <f t="shared" ca="1" si="22"/>
        <v>30</v>
      </c>
    </row>
    <row r="140" spans="2:21">
      <c r="B140">
        <v>137</v>
      </c>
      <c r="C140">
        <f>CONFIG!C140</f>
        <v>0</v>
      </c>
      <c r="D140">
        <f t="array" ref="D140">_xlfn.SWITCH(E140,CONFIG!$F$8,L139,D139-F140)</f>
        <v>0</v>
      </c>
      <c r="E140">
        <f>IF(L139,CONFIG!$F$8,MAX(E139-1,0))</f>
        <v>0</v>
      </c>
      <c r="F140">
        <f t="shared" si="23"/>
        <v>0</v>
      </c>
      <c r="G140">
        <f t="shared" ca="1" si="16"/>
        <v>3</v>
      </c>
      <c r="H140">
        <f t="shared" ca="1" si="17"/>
        <v>0</v>
      </c>
      <c r="I140">
        <f t="shared" ca="1" si="18"/>
        <v>0</v>
      </c>
      <c r="J140">
        <f t="shared" ca="1" si="19"/>
        <v>3</v>
      </c>
      <c r="M140">
        <f t="shared" ca="1" si="20"/>
        <v>45</v>
      </c>
      <c r="O140">
        <f ca="1">CONFIG!$F$2*H140</f>
        <v>0</v>
      </c>
      <c r="P140">
        <f>CONFIG!$F$3*F140</f>
        <v>0</v>
      </c>
      <c r="Q140">
        <f>SIGN(L140)*CONFIG!$F$4</f>
        <v>0</v>
      </c>
      <c r="R140">
        <f ca="1">CONFIG!$F$6*(G140+J140)/2</f>
        <v>30</v>
      </c>
      <c r="S140">
        <f ca="1">(CONFIG!$F$2-CONFIG!$F$3)*I140</f>
        <v>0</v>
      </c>
      <c r="T140">
        <f t="shared" ca="1" si="21"/>
        <v>-30</v>
      </c>
      <c r="U140">
        <f t="shared" ca="1" si="22"/>
        <v>30</v>
      </c>
    </row>
    <row r="141" spans="2:21">
      <c r="B141">
        <v>138</v>
      </c>
      <c r="C141">
        <f>CONFIG!C141</f>
        <v>0</v>
      </c>
      <c r="D141">
        <f t="array" ref="D141">_xlfn.SWITCH(E141,CONFIG!$F$8,L140,D140-F141)</f>
        <v>0</v>
      </c>
      <c r="E141">
        <f>IF(L140,CONFIG!$F$8,MAX(E140-1,0))</f>
        <v>0</v>
      </c>
      <c r="F141">
        <f t="shared" si="23"/>
        <v>0</v>
      </c>
      <c r="G141">
        <f t="shared" ca="1" si="16"/>
        <v>3</v>
      </c>
      <c r="H141">
        <f t="shared" ca="1" si="17"/>
        <v>0</v>
      </c>
      <c r="I141">
        <f t="shared" ca="1" si="18"/>
        <v>0</v>
      </c>
      <c r="J141">
        <f t="shared" ca="1" si="19"/>
        <v>3</v>
      </c>
      <c r="M141">
        <f t="shared" ca="1" si="20"/>
        <v>45</v>
      </c>
      <c r="O141">
        <f ca="1">CONFIG!$F$2*H141</f>
        <v>0</v>
      </c>
      <c r="P141">
        <f>CONFIG!$F$3*F141</f>
        <v>0</v>
      </c>
      <c r="Q141">
        <f>SIGN(L141)*CONFIG!$F$4</f>
        <v>0</v>
      </c>
      <c r="R141">
        <f ca="1">CONFIG!$F$6*(G141+J141)/2</f>
        <v>30</v>
      </c>
      <c r="S141">
        <f ca="1">(CONFIG!$F$2-CONFIG!$F$3)*I141</f>
        <v>0</v>
      </c>
      <c r="T141">
        <f t="shared" ca="1" si="21"/>
        <v>-30</v>
      </c>
      <c r="U141">
        <f t="shared" ca="1" si="22"/>
        <v>30</v>
      </c>
    </row>
    <row r="142" spans="2:21">
      <c r="B142">
        <v>139</v>
      </c>
      <c r="C142">
        <f>CONFIG!C142</f>
        <v>0</v>
      </c>
      <c r="D142">
        <f t="array" ref="D142">_xlfn.SWITCH(E142,CONFIG!$F$8,L141,D141-F142)</f>
        <v>0</v>
      </c>
      <c r="E142">
        <f>IF(L141,CONFIG!$F$8,MAX(E141-1,0))</f>
        <v>0</v>
      </c>
      <c r="F142">
        <f t="shared" si="23"/>
        <v>0</v>
      </c>
      <c r="G142">
        <f t="shared" ca="1" si="16"/>
        <v>3</v>
      </c>
      <c r="H142">
        <f t="shared" ca="1" si="17"/>
        <v>0</v>
      </c>
      <c r="I142">
        <f t="shared" ca="1" si="18"/>
        <v>0</v>
      </c>
      <c r="J142">
        <f t="shared" ca="1" si="19"/>
        <v>3</v>
      </c>
      <c r="M142">
        <f t="shared" ca="1" si="20"/>
        <v>45</v>
      </c>
      <c r="O142">
        <f ca="1">CONFIG!$F$2*H142</f>
        <v>0</v>
      </c>
      <c r="P142">
        <f>CONFIG!$F$3*F142</f>
        <v>0</v>
      </c>
      <c r="Q142">
        <f>SIGN(L142)*CONFIG!$F$4</f>
        <v>0</v>
      </c>
      <c r="R142">
        <f ca="1">CONFIG!$F$6*(G142+J142)/2</f>
        <v>30</v>
      </c>
      <c r="S142">
        <f ca="1">(CONFIG!$F$2-CONFIG!$F$3)*I142</f>
        <v>0</v>
      </c>
      <c r="T142">
        <f t="shared" ca="1" si="21"/>
        <v>-30</v>
      </c>
      <c r="U142">
        <f t="shared" ca="1" si="22"/>
        <v>30</v>
      </c>
    </row>
    <row r="143" spans="2:21">
      <c r="B143">
        <v>140</v>
      </c>
      <c r="C143">
        <f>CONFIG!C143</f>
        <v>0</v>
      </c>
      <c r="D143">
        <f t="array" ref="D143">_xlfn.SWITCH(E143,CONFIG!$F$8,L142,D142-F143)</f>
        <v>0</v>
      </c>
      <c r="E143">
        <f>IF(L142,CONFIG!$F$8,MAX(E142-1,0))</f>
        <v>0</v>
      </c>
      <c r="F143">
        <f t="shared" si="23"/>
        <v>0</v>
      </c>
      <c r="G143">
        <f t="shared" ca="1" si="16"/>
        <v>3</v>
      </c>
      <c r="H143">
        <f t="shared" ca="1" si="17"/>
        <v>0</v>
      </c>
      <c r="I143">
        <f t="shared" ca="1" si="18"/>
        <v>0</v>
      </c>
      <c r="J143">
        <f t="shared" ca="1" si="19"/>
        <v>3</v>
      </c>
      <c r="M143">
        <f t="shared" ca="1" si="20"/>
        <v>45</v>
      </c>
      <c r="O143">
        <f ca="1">CONFIG!$F$2*H143</f>
        <v>0</v>
      </c>
      <c r="P143">
        <f>CONFIG!$F$3*F143</f>
        <v>0</v>
      </c>
      <c r="Q143">
        <f>SIGN(L143)*CONFIG!$F$4</f>
        <v>0</v>
      </c>
      <c r="R143">
        <f ca="1">CONFIG!$F$6*(G143+J143)/2</f>
        <v>30</v>
      </c>
      <c r="S143">
        <f ca="1">(CONFIG!$F$2-CONFIG!$F$3)*I143</f>
        <v>0</v>
      </c>
      <c r="T143">
        <f t="shared" ca="1" si="21"/>
        <v>-30</v>
      </c>
      <c r="U143">
        <f t="shared" ca="1" si="22"/>
        <v>30</v>
      </c>
    </row>
    <row r="144" spans="2:21">
      <c r="B144">
        <v>141</v>
      </c>
      <c r="C144">
        <f>CONFIG!C144</f>
        <v>0</v>
      </c>
      <c r="D144">
        <f t="array" ref="D144">_xlfn.SWITCH(E144,CONFIG!$F$8,L143,D143-F144)</f>
        <v>0</v>
      </c>
      <c r="E144">
        <f>IF(L143,CONFIG!$F$8,MAX(E143-1,0))</f>
        <v>0</v>
      </c>
      <c r="F144">
        <f t="shared" si="23"/>
        <v>0</v>
      </c>
      <c r="G144">
        <f t="shared" ca="1" si="16"/>
        <v>3</v>
      </c>
      <c r="H144">
        <f t="shared" ca="1" si="17"/>
        <v>0</v>
      </c>
      <c r="I144">
        <f t="shared" ca="1" si="18"/>
        <v>0</v>
      </c>
      <c r="J144">
        <f t="shared" ca="1" si="19"/>
        <v>3</v>
      </c>
      <c r="M144">
        <f t="shared" ca="1" si="20"/>
        <v>45</v>
      </c>
      <c r="O144">
        <f ca="1">CONFIG!$F$2*H144</f>
        <v>0</v>
      </c>
      <c r="P144">
        <f>CONFIG!$F$3*F144</f>
        <v>0</v>
      </c>
      <c r="Q144">
        <f>SIGN(L144)*CONFIG!$F$4</f>
        <v>0</v>
      </c>
      <c r="R144">
        <f ca="1">CONFIG!$F$6*(G144+J144)/2</f>
        <v>30</v>
      </c>
      <c r="S144">
        <f ca="1">(CONFIG!$F$2-CONFIG!$F$3)*I144</f>
        <v>0</v>
      </c>
      <c r="T144">
        <f t="shared" ca="1" si="21"/>
        <v>-30</v>
      </c>
      <c r="U144">
        <f t="shared" ca="1" si="22"/>
        <v>30</v>
      </c>
    </row>
    <row r="145" spans="2:21">
      <c r="B145">
        <v>142</v>
      </c>
      <c r="C145">
        <f>CONFIG!C145</f>
        <v>0</v>
      </c>
      <c r="D145">
        <f t="array" ref="D145">_xlfn.SWITCH(E145,CONFIG!$F$8,L144,D144-F145)</f>
        <v>0</v>
      </c>
      <c r="E145">
        <f>IF(L144,CONFIG!$F$8,MAX(E144-1,0))</f>
        <v>0</v>
      </c>
      <c r="F145">
        <f t="shared" si="23"/>
        <v>0</v>
      </c>
      <c r="G145">
        <f t="shared" ca="1" si="16"/>
        <v>3</v>
      </c>
      <c r="H145">
        <f t="shared" ca="1" si="17"/>
        <v>0</v>
      </c>
      <c r="I145">
        <f t="shared" ca="1" si="18"/>
        <v>0</v>
      </c>
      <c r="J145">
        <f t="shared" ca="1" si="19"/>
        <v>3</v>
      </c>
      <c r="M145">
        <f t="shared" ca="1" si="20"/>
        <v>45</v>
      </c>
      <c r="O145">
        <f ca="1">CONFIG!$F$2*H145</f>
        <v>0</v>
      </c>
      <c r="P145">
        <f>CONFIG!$F$3*F145</f>
        <v>0</v>
      </c>
      <c r="Q145">
        <f>SIGN(L145)*CONFIG!$F$4</f>
        <v>0</v>
      </c>
      <c r="R145">
        <f ca="1">CONFIG!$F$6*(G145+J145)/2</f>
        <v>30</v>
      </c>
      <c r="S145">
        <f ca="1">(CONFIG!$F$2-CONFIG!$F$3)*I145</f>
        <v>0</v>
      </c>
      <c r="T145">
        <f t="shared" ca="1" si="21"/>
        <v>-30</v>
      </c>
      <c r="U145">
        <f t="shared" ca="1" si="22"/>
        <v>30</v>
      </c>
    </row>
    <row r="146" spans="2:21">
      <c r="B146">
        <v>143</v>
      </c>
      <c r="C146">
        <f>CONFIG!C146</f>
        <v>0</v>
      </c>
      <c r="D146">
        <f t="array" ref="D146">_xlfn.SWITCH(E146,CONFIG!$F$8,L145,D145-F146)</f>
        <v>0</v>
      </c>
      <c r="E146">
        <f>IF(L145,CONFIG!$F$8,MAX(E145-1,0))</f>
        <v>0</v>
      </c>
      <c r="F146">
        <f t="shared" si="23"/>
        <v>0</v>
      </c>
      <c r="G146">
        <f t="shared" ca="1" si="16"/>
        <v>3</v>
      </c>
      <c r="H146">
        <f t="shared" ca="1" si="17"/>
        <v>0</v>
      </c>
      <c r="I146">
        <f t="shared" ca="1" si="18"/>
        <v>0</v>
      </c>
      <c r="J146">
        <f t="shared" ca="1" si="19"/>
        <v>3</v>
      </c>
      <c r="M146">
        <f t="shared" ca="1" si="20"/>
        <v>45</v>
      </c>
      <c r="O146">
        <f ca="1">CONFIG!$F$2*H146</f>
        <v>0</v>
      </c>
      <c r="P146">
        <f>CONFIG!$F$3*F146</f>
        <v>0</v>
      </c>
      <c r="Q146">
        <f>SIGN(L146)*CONFIG!$F$4</f>
        <v>0</v>
      </c>
      <c r="R146">
        <f ca="1">CONFIG!$F$6*(G146+J146)/2</f>
        <v>30</v>
      </c>
      <c r="S146">
        <f ca="1">(CONFIG!$F$2-CONFIG!$F$3)*I146</f>
        <v>0</v>
      </c>
      <c r="T146">
        <f t="shared" ca="1" si="21"/>
        <v>-30</v>
      </c>
      <c r="U146">
        <f t="shared" ca="1" si="22"/>
        <v>30</v>
      </c>
    </row>
    <row r="147" spans="2:21">
      <c r="B147">
        <v>144</v>
      </c>
      <c r="C147">
        <f>CONFIG!C147</f>
        <v>0</v>
      </c>
      <c r="D147">
        <f t="array" ref="D147">_xlfn.SWITCH(E147,CONFIG!$F$8,L146,D146-F147)</f>
        <v>0</v>
      </c>
      <c r="E147">
        <f>IF(L146,CONFIG!$F$8,MAX(E146-1,0))</f>
        <v>0</v>
      </c>
      <c r="F147">
        <f t="shared" si="23"/>
        <v>0</v>
      </c>
      <c r="G147">
        <f t="shared" ca="1" si="16"/>
        <v>3</v>
      </c>
      <c r="H147">
        <f t="shared" ca="1" si="17"/>
        <v>0</v>
      </c>
      <c r="I147">
        <f t="shared" ca="1" si="18"/>
        <v>0</v>
      </c>
      <c r="J147">
        <f t="shared" ca="1" si="19"/>
        <v>3</v>
      </c>
      <c r="M147">
        <f t="shared" ca="1" si="20"/>
        <v>45</v>
      </c>
      <c r="O147">
        <f ca="1">CONFIG!$F$2*H147</f>
        <v>0</v>
      </c>
      <c r="P147">
        <f>CONFIG!$F$3*F147</f>
        <v>0</v>
      </c>
      <c r="Q147">
        <f>SIGN(L147)*CONFIG!$F$4</f>
        <v>0</v>
      </c>
      <c r="R147">
        <f ca="1">CONFIG!$F$6*(G147+J147)/2</f>
        <v>30</v>
      </c>
      <c r="S147">
        <f ca="1">(CONFIG!$F$2-CONFIG!$F$3)*I147</f>
        <v>0</v>
      </c>
      <c r="T147">
        <f t="shared" ca="1" si="21"/>
        <v>-30</v>
      </c>
      <c r="U147">
        <f t="shared" ca="1" si="22"/>
        <v>30</v>
      </c>
    </row>
    <row r="148" spans="2:21">
      <c r="B148">
        <v>145</v>
      </c>
      <c r="C148">
        <f>CONFIG!C148</f>
        <v>0</v>
      </c>
      <c r="D148">
        <f t="array" ref="D148">_xlfn.SWITCH(E148,CONFIG!$F$8,L147,D147-F148)</f>
        <v>0</v>
      </c>
      <c r="E148">
        <f>IF(L147,CONFIG!$F$8,MAX(E147-1,0))</f>
        <v>0</v>
      </c>
      <c r="F148">
        <f t="shared" si="23"/>
        <v>0</v>
      </c>
      <c r="G148">
        <f t="shared" ca="1" si="16"/>
        <v>3</v>
      </c>
      <c r="H148">
        <f t="shared" ca="1" si="17"/>
        <v>0</v>
      </c>
      <c r="I148">
        <f t="shared" ca="1" si="18"/>
        <v>0</v>
      </c>
      <c r="J148">
        <f t="shared" ca="1" si="19"/>
        <v>3</v>
      </c>
      <c r="M148">
        <f t="shared" ca="1" si="20"/>
        <v>45</v>
      </c>
      <c r="O148">
        <f ca="1">CONFIG!$F$2*H148</f>
        <v>0</v>
      </c>
      <c r="P148">
        <f>CONFIG!$F$3*F148</f>
        <v>0</v>
      </c>
      <c r="Q148">
        <f>SIGN(L148)*CONFIG!$F$4</f>
        <v>0</v>
      </c>
      <c r="R148">
        <f ca="1">CONFIG!$F$6*(G148+J148)/2</f>
        <v>30</v>
      </c>
      <c r="S148">
        <f ca="1">(CONFIG!$F$2-CONFIG!$F$3)*I148</f>
        <v>0</v>
      </c>
      <c r="T148">
        <f t="shared" ca="1" si="21"/>
        <v>-30</v>
      </c>
      <c r="U148">
        <f t="shared" ca="1" si="22"/>
        <v>30</v>
      </c>
    </row>
    <row r="149" spans="2:21">
      <c r="B149">
        <v>146</v>
      </c>
      <c r="C149">
        <f>CONFIG!C149</f>
        <v>0</v>
      </c>
      <c r="D149">
        <f t="array" ref="D149">_xlfn.SWITCH(E149,CONFIG!$F$8,L148,D148-F149)</f>
        <v>0</v>
      </c>
      <c r="E149">
        <f>IF(L148,CONFIG!$F$8,MAX(E148-1,0))</f>
        <v>0</v>
      </c>
      <c r="F149">
        <f t="shared" si="23"/>
        <v>0</v>
      </c>
      <c r="G149">
        <f t="shared" ca="1" si="16"/>
        <v>3</v>
      </c>
      <c r="H149">
        <f t="shared" ca="1" si="17"/>
        <v>0</v>
      </c>
      <c r="I149">
        <f t="shared" ca="1" si="18"/>
        <v>0</v>
      </c>
      <c r="J149">
        <f t="shared" ca="1" si="19"/>
        <v>3</v>
      </c>
      <c r="M149">
        <f t="shared" ca="1" si="20"/>
        <v>45</v>
      </c>
      <c r="O149">
        <f ca="1">CONFIG!$F$2*H149</f>
        <v>0</v>
      </c>
      <c r="P149">
        <f>CONFIG!$F$3*F149</f>
        <v>0</v>
      </c>
      <c r="Q149">
        <f>SIGN(L149)*CONFIG!$F$4</f>
        <v>0</v>
      </c>
      <c r="R149">
        <f ca="1">CONFIG!$F$6*(G149+J149)/2</f>
        <v>30</v>
      </c>
      <c r="S149">
        <f ca="1">(CONFIG!$F$2-CONFIG!$F$3)*I149</f>
        <v>0</v>
      </c>
      <c r="T149">
        <f t="shared" ca="1" si="21"/>
        <v>-30</v>
      </c>
      <c r="U149">
        <f t="shared" ca="1" si="22"/>
        <v>30</v>
      </c>
    </row>
    <row r="150" spans="2:21">
      <c r="B150">
        <v>147</v>
      </c>
      <c r="C150">
        <f>CONFIG!C150</f>
        <v>0</v>
      </c>
      <c r="D150">
        <f t="array" ref="D150">_xlfn.SWITCH(E150,CONFIG!$F$8,L149,D149-F150)</f>
        <v>0</v>
      </c>
      <c r="E150">
        <f>IF(L149,CONFIG!$F$8,MAX(E149-1,0))</f>
        <v>0</v>
      </c>
      <c r="F150">
        <f t="shared" si="23"/>
        <v>0</v>
      </c>
      <c r="G150">
        <f t="shared" ca="1" si="16"/>
        <v>3</v>
      </c>
      <c r="H150">
        <f t="shared" ca="1" si="17"/>
        <v>0</v>
      </c>
      <c r="I150">
        <f t="shared" ca="1" si="18"/>
        <v>0</v>
      </c>
      <c r="J150">
        <f t="shared" ca="1" si="19"/>
        <v>3</v>
      </c>
      <c r="M150">
        <f t="shared" ca="1" si="20"/>
        <v>45</v>
      </c>
      <c r="O150">
        <f ca="1">CONFIG!$F$2*H150</f>
        <v>0</v>
      </c>
      <c r="P150">
        <f>CONFIG!$F$3*F150</f>
        <v>0</v>
      </c>
      <c r="Q150">
        <f>SIGN(L150)*CONFIG!$F$4</f>
        <v>0</v>
      </c>
      <c r="R150">
        <f ca="1">CONFIG!$F$6*(G150+J150)/2</f>
        <v>30</v>
      </c>
      <c r="S150">
        <f ca="1">(CONFIG!$F$2-CONFIG!$F$3)*I150</f>
        <v>0</v>
      </c>
      <c r="T150">
        <f t="shared" ca="1" si="21"/>
        <v>-30</v>
      </c>
      <c r="U150">
        <f t="shared" ca="1" si="22"/>
        <v>30</v>
      </c>
    </row>
    <row r="151" spans="2:21">
      <c r="B151">
        <v>148</v>
      </c>
      <c r="C151">
        <f>CONFIG!C151</f>
        <v>0</v>
      </c>
      <c r="D151">
        <f t="array" ref="D151">_xlfn.SWITCH(E151,CONFIG!$F$8,L150,D150-F151)</f>
        <v>0</v>
      </c>
      <c r="E151">
        <f>IF(L150,CONFIG!$F$8,MAX(E150-1,0))</f>
        <v>0</v>
      </c>
      <c r="F151">
        <f t="shared" si="23"/>
        <v>0</v>
      </c>
      <c r="G151">
        <f t="shared" ca="1" si="16"/>
        <v>3</v>
      </c>
      <c r="H151">
        <f t="shared" ca="1" si="17"/>
        <v>0</v>
      </c>
      <c r="I151">
        <f t="shared" ca="1" si="18"/>
        <v>0</v>
      </c>
      <c r="J151">
        <f t="shared" ca="1" si="19"/>
        <v>3</v>
      </c>
      <c r="M151">
        <f t="shared" ca="1" si="20"/>
        <v>45</v>
      </c>
      <c r="O151">
        <f ca="1">CONFIG!$F$2*H151</f>
        <v>0</v>
      </c>
      <c r="P151">
        <f>CONFIG!$F$3*F151</f>
        <v>0</v>
      </c>
      <c r="Q151">
        <f>SIGN(L151)*CONFIG!$F$4</f>
        <v>0</v>
      </c>
      <c r="R151">
        <f ca="1">CONFIG!$F$6*(G151+J151)/2</f>
        <v>30</v>
      </c>
      <c r="S151">
        <f ca="1">(CONFIG!$F$2-CONFIG!$F$3)*I151</f>
        <v>0</v>
      </c>
      <c r="T151">
        <f t="shared" ca="1" si="21"/>
        <v>-30</v>
      </c>
      <c r="U151">
        <f t="shared" ca="1" si="22"/>
        <v>30</v>
      </c>
    </row>
    <row r="152" spans="2:21">
      <c r="B152">
        <v>149</v>
      </c>
      <c r="C152">
        <f>CONFIG!C152</f>
        <v>0</v>
      </c>
      <c r="D152">
        <f t="array" ref="D152">_xlfn.SWITCH(E152,CONFIG!$F$8,L151,D151-F152)</f>
        <v>0</v>
      </c>
      <c r="E152">
        <f>IF(L151,CONFIG!$F$8,MAX(E151-1,0))</f>
        <v>0</v>
      </c>
      <c r="F152">
        <f t="shared" si="23"/>
        <v>0</v>
      </c>
      <c r="G152">
        <f t="shared" ca="1" si="16"/>
        <v>3</v>
      </c>
      <c r="H152">
        <f t="shared" ca="1" si="17"/>
        <v>0</v>
      </c>
      <c r="I152">
        <f t="shared" ca="1" si="18"/>
        <v>0</v>
      </c>
      <c r="J152">
        <f t="shared" ca="1" si="19"/>
        <v>3</v>
      </c>
      <c r="M152">
        <f t="shared" ca="1" si="20"/>
        <v>45</v>
      </c>
      <c r="O152">
        <f ca="1">CONFIG!$F$2*H152</f>
        <v>0</v>
      </c>
      <c r="P152">
        <f>CONFIG!$F$3*F152</f>
        <v>0</v>
      </c>
      <c r="Q152">
        <f>SIGN(L152)*CONFIG!$F$4</f>
        <v>0</v>
      </c>
      <c r="R152">
        <f ca="1">CONFIG!$F$6*(G152+J152)/2</f>
        <v>30</v>
      </c>
      <c r="S152">
        <f ca="1">(CONFIG!$F$2-CONFIG!$F$3)*I152</f>
        <v>0</v>
      </c>
      <c r="T152">
        <f t="shared" ca="1" si="21"/>
        <v>-30</v>
      </c>
      <c r="U152">
        <f t="shared" ca="1" si="22"/>
        <v>30</v>
      </c>
    </row>
    <row r="153" spans="2:21">
      <c r="B153">
        <v>150</v>
      </c>
      <c r="C153">
        <f>CONFIG!C153</f>
        <v>0</v>
      </c>
      <c r="D153">
        <f t="array" ref="D153">_xlfn.SWITCH(E153,CONFIG!$F$8,L152,D152-F153)</f>
        <v>0</v>
      </c>
      <c r="E153">
        <f>IF(L152,CONFIG!$F$8,MAX(E152-1,0))</f>
        <v>0</v>
      </c>
      <c r="F153">
        <f t="shared" si="23"/>
        <v>0</v>
      </c>
      <c r="G153">
        <f t="shared" ca="1" si="16"/>
        <v>3</v>
      </c>
      <c r="H153">
        <f t="shared" ca="1" si="17"/>
        <v>0</v>
      </c>
      <c r="I153">
        <f t="shared" ca="1" si="18"/>
        <v>0</v>
      </c>
      <c r="J153">
        <f t="shared" ca="1" si="19"/>
        <v>3</v>
      </c>
      <c r="M153">
        <f t="shared" ca="1" si="20"/>
        <v>45</v>
      </c>
      <c r="O153">
        <f ca="1">CONFIG!$F$2*H153</f>
        <v>0</v>
      </c>
      <c r="P153">
        <f>CONFIG!$F$3*F153</f>
        <v>0</v>
      </c>
      <c r="Q153">
        <f>SIGN(L153)*CONFIG!$F$4</f>
        <v>0</v>
      </c>
      <c r="R153">
        <f ca="1">CONFIG!$F$6*(G153+J153)/2</f>
        <v>30</v>
      </c>
      <c r="S153">
        <f ca="1">(CONFIG!$F$2-CONFIG!$F$3)*I153</f>
        <v>0</v>
      </c>
      <c r="T153">
        <f t="shared" ca="1" si="21"/>
        <v>-30</v>
      </c>
      <c r="U153">
        <f t="shared" ca="1" si="22"/>
        <v>30</v>
      </c>
    </row>
    <row r="154" spans="2:21">
      <c r="B154">
        <v>151</v>
      </c>
      <c r="C154">
        <f>CONFIG!C154</f>
        <v>0</v>
      </c>
      <c r="D154">
        <f t="array" ref="D154">_xlfn.SWITCH(E154,CONFIG!$F$8,L153,D153-F154)</f>
        <v>0</v>
      </c>
      <c r="E154">
        <f>IF(L153,CONFIG!$F$8,MAX(E153-1,0))</f>
        <v>0</v>
      </c>
      <c r="F154">
        <f t="shared" si="23"/>
        <v>0</v>
      </c>
      <c r="G154">
        <f t="shared" ca="1" si="16"/>
        <v>3</v>
      </c>
      <c r="H154">
        <f t="shared" ca="1" si="17"/>
        <v>0</v>
      </c>
      <c r="I154">
        <f t="shared" ca="1" si="18"/>
        <v>0</v>
      </c>
      <c r="J154">
        <f t="shared" ca="1" si="19"/>
        <v>3</v>
      </c>
      <c r="M154">
        <f t="shared" ca="1" si="20"/>
        <v>45</v>
      </c>
      <c r="O154">
        <f ca="1">CONFIG!$F$2*H154</f>
        <v>0</v>
      </c>
      <c r="P154">
        <f>CONFIG!$F$3*F154</f>
        <v>0</v>
      </c>
      <c r="Q154">
        <f>SIGN(L154)*CONFIG!$F$4</f>
        <v>0</v>
      </c>
      <c r="R154">
        <f ca="1">CONFIG!$F$6*(G154+J154)/2</f>
        <v>30</v>
      </c>
      <c r="S154">
        <f ca="1">(CONFIG!$F$2-CONFIG!$F$3)*I154</f>
        <v>0</v>
      </c>
      <c r="T154">
        <f t="shared" ca="1" si="21"/>
        <v>-30</v>
      </c>
      <c r="U154">
        <f t="shared" ca="1" si="22"/>
        <v>30</v>
      </c>
    </row>
    <row r="155" spans="2:21">
      <c r="B155">
        <v>152</v>
      </c>
      <c r="C155">
        <f>CONFIG!C155</f>
        <v>0</v>
      </c>
      <c r="D155">
        <f t="array" ref="D155">_xlfn.SWITCH(E155,CONFIG!$F$8,L154,D154-F155)</f>
        <v>0</v>
      </c>
      <c r="E155">
        <f>IF(L154,CONFIG!$F$8,MAX(E154-1,0))</f>
        <v>0</v>
      </c>
      <c r="F155">
        <f t="shared" si="23"/>
        <v>0</v>
      </c>
      <c r="G155">
        <f t="shared" ca="1" si="16"/>
        <v>3</v>
      </c>
      <c r="H155">
        <f t="shared" ca="1" si="17"/>
        <v>0</v>
      </c>
      <c r="I155">
        <f t="shared" ca="1" si="18"/>
        <v>0</v>
      </c>
      <c r="J155">
        <f t="shared" ca="1" si="19"/>
        <v>3</v>
      </c>
      <c r="M155">
        <f t="shared" ca="1" si="20"/>
        <v>45</v>
      </c>
      <c r="O155">
        <f ca="1">CONFIG!$F$2*H155</f>
        <v>0</v>
      </c>
      <c r="P155">
        <f>CONFIG!$F$3*F155</f>
        <v>0</v>
      </c>
      <c r="Q155">
        <f>SIGN(L155)*CONFIG!$F$4</f>
        <v>0</v>
      </c>
      <c r="R155">
        <f ca="1">CONFIG!$F$6*(G155+J155)/2</f>
        <v>30</v>
      </c>
      <c r="S155">
        <f ca="1">(CONFIG!$F$2-CONFIG!$F$3)*I155</f>
        <v>0</v>
      </c>
      <c r="T155">
        <f t="shared" ca="1" si="21"/>
        <v>-30</v>
      </c>
      <c r="U155">
        <f t="shared" ca="1" si="22"/>
        <v>30</v>
      </c>
    </row>
    <row r="156" spans="2:21">
      <c r="B156">
        <v>153</v>
      </c>
      <c r="C156">
        <f>CONFIG!C156</f>
        <v>0</v>
      </c>
      <c r="D156">
        <f t="array" ref="D156">_xlfn.SWITCH(E156,CONFIG!$F$8,L155,D155-F156)</f>
        <v>0</v>
      </c>
      <c r="E156">
        <f>IF(L155,CONFIG!$F$8,MAX(E155-1,0))</f>
        <v>0</v>
      </c>
      <c r="F156">
        <f t="shared" si="23"/>
        <v>0</v>
      </c>
      <c r="G156">
        <f t="shared" ca="1" si="16"/>
        <v>3</v>
      </c>
      <c r="H156">
        <f t="shared" ca="1" si="17"/>
        <v>0</v>
      </c>
      <c r="I156">
        <f t="shared" ca="1" si="18"/>
        <v>0</v>
      </c>
      <c r="J156">
        <f t="shared" ca="1" si="19"/>
        <v>3</v>
      </c>
      <c r="M156">
        <f t="shared" ca="1" si="20"/>
        <v>45</v>
      </c>
      <c r="O156">
        <f ca="1">CONFIG!$F$2*H156</f>
        <v>0</v>
      </c>
      <c r="P156">
        <f>CONFIG!$F$3*F156</f>
        <v>0</v>
      </c>
      <c r="Q156">
        <f>SIGN(L156)*CONFIG!$F$4</f>
        <v>0</v>
      </c>
      <c r="R156">
        <f ca="1">CONFIG!$F$6*(G156+J156)/2</f>
        <v>30</v>
      </c>
      <c r="S156">
        <f ca="1">(CONFIG!$F$2-CONFIG!$F$3)*I156</f>
        <v>0</v>
      </c>
      <c r="T156">
        <f t="shared" ca="1" si="21"/>
        <v>-30</v>
      </c>
      <c r="U156">
        <f t="shared" ca="1" si="22"/>
        <v>30</v>
      </c>
    </row>
    <row r="157" spans="2:21">
      <c r="B157">
        <v>154</v>
      </c>
      <c r="C157">
        <f>CONFIG!C157</f>
        <v>0</v>
      </c>
      <c r="D157">
        <f t="array" ref="D157">_xlfn.SWITCH(E157,CONFIG!$F$8,L156,D156-F157)</f>
        <v>0</v>
      </c>
      <c r="E157">
        <f>IF(L156,CONFIG!$F$8,MAX(E156-1,0))</f>
        <v>0</v>
      </c>
      <c r="F157">
        <f t="shared" si="23"/>
        <v>0</v>
      </c>
      <c r="G157">
        <f t="shared" ca="1" si="16"/>
        <v>3</v>
      </c>
      <c r="H157">
        <f t="shared" ca="1" si="17"/>
        <v>0</v>
      </c>
      <c r="I157">
        <f t="shared" ca="1" si="18"/>
        <v>0</v>
      </c>
      <c r="J157">
        <f t="shared" ca="1" si="19"/>
        <v>3</v>
      </c>
      <c r="M157">
        <f t="shared" ca="1" si="20"/>
        <v>45</v>
      </c>
      <c r="O157">
        <f ca="1">CONFIG!$F$2*H157</f>
        <v>0</v>
      </c>
      <c r="P157">
        <f>CONFIG!$F$3*F157</f>
        <v>0</v>
      </c>
      <c r="Q157">
        <f>SIGN(L157)*CONFIG!$F$4</f>
        <v>0</v>
      </c>
      <c r="R157">
        <f ca="1">CONFIG!$F$6*(G157+J157)/2</f>
        <v>30</v>
      </c>
      <c r="S157">
        <f ca="1">(CONFIG!$F$2-CONFIG!$F$3)*I157</f>
        <v>0</v>
      </c>
      <c r="T157">
        <f t="shared" ca="1" si="21"/>
        <v>-30</v>
      </c>
      <c r="U157">
        <f t="shared" ca="1" si="22"/>
        <v>30</v>
      </c>
    </row>
    <row r="158" spans="2:21">
      <c r="B158">
        <v>155</v>
      </c>
      <c r="C158">
        <f>CONFIG!C158</f>
        <v>0</v>
      </c>
      <c r="D158">
        <f t="array" ref="D158">_xlfn.SWITCH(E158,CONFIG!$F$8,L157,D157-F158)</f>
        <v>0</v>
      </c>
      <c r="E158">
        <f>IF(L157,CONFIG!$F$8,MAX(E157-1,0))</f>
        <v>0</v>
      </c>
      <c r="F158">
        <f t="shared" si="23"/>
        <v>0</v>
      </c>
      <c r="G158">
        <f t="shared" ca="1" si="16"/>
        <v>3</v>
      </c>
      <c r="H158">
        <f t="shared" ca="1" si="17"/>
        <v>0</v>
      </c>
      <c r="I158">
        <f t="shared" ca="1" si="18"/>
        <v>0</v>
      </c>
      <c r="J158">
        <f t="shared" ca="1" si="19"/>
        <v>3</v>
      </c>
      <c r="M158">
        <f t="shared" ca="1" si="20"/>
        <v>45</v>
      </c>
      <c r="O158">
        <f ca="1">CONFIG!$F$2*H158</f>
        <v>0</v>
      </c>
      <c r="P158">
        <f>CONFIG!$F$3*F158</f>
        <v>0</v>
      </c>
      <c r="Q158">
        <f>SIGN(L158)*CONFIG!$F$4</f>
        <v>0</v>
      </c>
      <c r="R158">
        <f ca="1">CONFIG!$F$6*(G158+J158)/2</f>
        <v>30</v>
      </c>
      <c r="S158">
        <f ca="1">(CONFIG!$F$2-CONFIG!$F$3)*I158</f>
        <v>0</v>
      </c>
      <c r="T158">
        <f t="shared" ca="1" si="21"/>
        <v>-30</v>
      </c>
      <c r="U158">
        <f t="shared" ca="1" si="22"/>
        <v>30</v>
      </c>
    </row>
    <row r="159" spans="2:21">
      <c r="B159">
        <v>156</v>
      </c>
      <c r="C159">
        <f>CONFIG!C159</f>
        <v>0</v>
      </c>
      <c r="D159">
        <f t="array" ref="D159">_xlfn.SWITCH(E159,CONFIG!$F$8,L158,D158-F159)</f>
        <v>0</v>
      </c>
      <c r="E159">
        <f>IF(L158,CONFIG!$F$8,MAX(E158-1,0))</f>
        <v>0</v>
      </c>
      <c r="F159">
        <f t="shared" si="23"/>
        <v>0</v>
      </c>
      <c r="G159">
        <f t="shared" ca="1" si="16"/>
        <v>3</v>
      </c>
      <c r="H159">
        <f t="shared" ca="1" si="17"/>
        <v>0</v>
      </c>
      <c r="I159">
        <f t="shared" ca="1" si="18"/>
        <v>0</v>
      </c>
      <c r="J159">
        <f t="shared" ca="1" si="19"/>
        <v>3</v>
      </c>
      <c r="M159">
        <f t="shared" ca="1" si="20"/>
        <v>45</v>
      </c>
      <c r="O159">
        <f ca="1">CONFIG!$F$2*H159</f>
        <v>0</v>
      </c>
      <c r="P159">
        <f>CONFIG!$F$3*F159</f>
        <v>0</v>
      </c>
      <c r="Q159">
        <f>SIGN(L159)*CONFIG!$F$4</f>
        <v>0</v>
      </c>
      <c r="R159">
        <f ca="1">CONFIG!$F$6*(G159+J159)/2</f>
        <v>30</v>
      </c>
      <c r="S159">
        <f ca="1">(CONFIG!$F$2-CONFIG!$F$3)*I159</f>
        <v>0</v>
      </c>
      <c r="T159">
        <f t="shared" ca="1" si="21"/>
        <v>-30</v>
      </c>
      <c r="U159">
        <f t="shared" ca="1" si="22"/>
        <v>30</v>
      </c>
    </row>
    <row r="160" spans="2:21">
      <c r="B160">
        <v>157</v>
      </c>
      <c r="C160">
        <f>CONFIG!C160</f>
        <v>0</v>
      </c>
      <c r="D160">
        <f t="array" ref="D160">_xlfn.SWITCH(E160,CONFIG!$F$8,L159,D159-F160)</f>
        <v>0</v>
      </c>
      <c r="E160">
        <f>IF(L159,CONFIG!$F$8,MAX(E159-1,0))</f>
        <v>0</v>
      </c>
      <c r="F160">
        <f t="shared" si="23"/>
        <v>0</v>
      </c>
      <c r="G160">
        <f t="shared" ca="1" si="16"/>
        <v>3</v>
      </c>
      <c r="H160">
        <f t="shared" ca="1" si="17"/>
        <v>0</v>
      </c>
      <c r="I160">
        <f t="shared" ca="1" si="18"/>
        <v>0</v>
      </c>
      <c r="J160">
        <f t="shared" ca="1" si="19"/>
        <v>3</v>
      </c>
      <c r="M160">
        <f t="shared" ca="1" si="20"/>
        <v>45</v>
      </c>
      <c r="O160">
        <f ca="1">CONFIG!$F$2*H160</f>
        <v>0</v>
      </c>
      <c r="P160">
        <f>CONFIG!$F$3*F160</f>
        <v>0</v>
      </c>
      <c r="Q160">
        <f>SIGN(L160)*CONFIG!$F$4</f>
        <v>0</v>
      </c>
      <c r="R160">
        <f ca="1">CONFIG!$F$6*(G160+J160)/2</f>
        <v>30</v>
      </c>
      <c r="S160">
        <f ca="1">(CONFIG!$F$2-CONFIG!$F$3)*I160</f>
        <v>0</v>
      </c>
      <c r="T160">
        <f t="shared" ca="1" si="21"/>
        <v>-30</v>
      </c>
      <c r="U160">
        <f t="shared" ca="1" si="22"/>
        <v>30</v>
      </c>
    </row>
    <row r="161" spans="2:21">
      <c r="B161">
        <v>158</v>
      </c>
      <c r="C161">
        <f>CONFIG!C161</f>
        <v>0</v>
      </c>
      <c r="D161">
        <f t="array" ref="D161">_xlfn.SWITCH(E161,CONFIG!$F$8,L160,D160-F161)</f>
        <v>0</v>
      </c>
      <c r="E161">
        <f>IF(L160,CONFIG!$F$8,MAX(E160-1,0))</f>
        <v>0</v>
      </c>
      <c r="F161">
        <f t="shared" si="23"/>
        <v>0</v>
      </c>
      <c r="G161">
        <f t="shared" ca="1" si="16"/>
        <v>3</v>
      </c>
      <c r="H161">
        <f t="shared" ca="1" si="17"/>
        <v>0</v>
      </c>
      <c r="I161">
        <f t="shared" ca="1" si="18"/>
        <v>0</v>
      </c>
      <c r="J161">
        <f t="shared" ca="1" si="19"/>
        <v>3</v>
      </c>
      <c r="M161">
        <f t="shared" ca="1" si="20"/>
        <v>45</v>
      </c>
      <c r="O161">
        <f ca="1">CONFIG!$F$2*H161</f>
        <v>0</v>
      </c>
      <c r="P161">
        <f>CONFIG!$F$3*F161</f>
        <v>0</v>
      </c>
      <c r="Q161">
        <f>SIGN(L161)*CONFIG!$F$4</f>
        <v>0</v>
      </c>
      <c r="R161">
        <f ca="1">CONFIG!$F$6*(G161+J161)/2</f>
        <v>30</v>
      </c>
      <c r="S161">
        <f ca="1">(CONFIG!$F$2-CONFIG!$F$3)*I161</f>
        <v>0</v>
      </c>
      <c r="T161">
        <f t="shared" ca="1" si="21"/>
        <v>-30</v>
      </c>
      <c r="U161">
        <f t="shared" ca="1" si="22"/>
        <v>30</v>
      </c>
    </row>
    <row r="162" spans="2:21">
      <c r="B162">
        <v>159</v>
      </c>
      <c r="C162">
        <f>CONFIG!C162</f>
        <v>0</v>
      </c>
      <c r="D162">
        <f t="array" ref="D162">_xlfn.SWITCH(E162,CONFIG!$F$8,L161,D161-F162)</f>
        <v>0</v>
      </c>
      <c r="E162">
        <f>IF(L161,CONFIG!$F$8,MAX(E161-1,0))</f>
        <v>0</v>
      </c>
      <c r="F162">
        <f t="shared" si="23"/>
        <v>0</v>
      </c>
      <c r="G162">
        <f t="shared" ca="1" si="16"/>
        <v>3</v>
      </c>
      <c r="H162">
        <f t="shared" ca="1" si="17"/>
        <v>0</v>
      </c>
      <c r="I162">
        <f t="shared" ca="1" si="18"/>
        <v>0</v>
      </c>
      <c r="J162">
        <f t="shared" ca="1" si="19"/>
        <v>3</v>
      </c>
      <c r="M162">
        <f t="shared" ca="1" si="20"/>
        <v>45</v>
      </c>
      <c r="O162">
        <f ca="1">CONFIG!$F$2*H162</f>
        <v>0</v>
      </c>
      <c r="P162">
        <f>CONFIG!$F$3*F162</f>
        <v>0</v>
      </c>
      <c r="Q162">
        <f>SIGN(L162)*CONFIG!$F$4</f>
        <v>0</v>
      </c>
      <c r="R162">
        <f ca="1">CONFIG!$F$6*(G162+J162)/2</f>
        <v>30</v>
      </c>
      <c r="S162">
        <f ca="1">(CONFIG!$F$2-CONFIG!$F$3)*I162</f>
        <v>0</v>
      </c>
      <c r="T162">
        <f t="shared" ca="1" si="21"/>
        <v>-30</v>
      </c>
      <c r="U162">
        <f t="shared" ca="1" si="22"/>
        <v>30</v>
      </c>
    </row>
    <row r="163" spans="2:21">
      <c r="B163">
        <v>160</v>
      </c>
      <c r="C163">
        <f>CONFIG!C163</f>
        <v>0</v>
      </c>
      <c r="D163">
        <f t="array" ref="D163">_xlfn.SWITCH(E163,CONFIG!$F$8,L162,D162-F163)</f>
        <v>0</v>
      </c>
      <c r="E163">
        <f>IF(L162,CONFIG!$F$8,MAX(E162-1,0))</f>
        <v>0</v>
      </c>
      <c r="F163">
        <f t="shared" si="23"/>
        <v>0</v>
      </c>
      <c r="G163">
        <f t="shared" ca="1" si="16"/>
        <v>3</v>
      </c>
      <c r="H163">
        <f t="shared" ca="1" si="17"/>
        <v>0</v>
      </c>
      <c r="I163">
        <f t="shared" ca="1" si="18"/>
        <v>0</v>
      </c>
      <c r="J163">
        <f t="shared" ca="1" si="19"/>
        <v>3</v>
      </c>
      <c r="M163">
        <f t="shared" ca="1" si="20"/>
        <v>45</v>
      </c>
      <c r="O163">
        <f ca="1">CONFIG!$F$2*H163</f>
        <v>0</v>
      </c>
      <c r="P163">
        <f>CONFIG!$F$3*F163</f>
        <v>0</v>
      </c>
      <c r="Q163">
        <f>SIGN(L163)*CONFIG!$F$4</f>
        <v>0</v>
      </c>
      <c r="R163">
        <f ca="1">CONFIG!$F$6*(G163+J163)/2</f>
        <v>30</v>
      </c>
      <c r="S163">
        <f ca="1">(CONFIG!$F$2-CONFIG!$F$3)*I163</f>
        <v>0</v>
      </c>
      <c r="T163">
        <f t="shared" ca="1" si="21"/>
        <v>-30</v>
      </c>
      <c r="U163">
        <f t="shared" ca="1" si="22"/>
        <v>30</v>
      </c>
    </row>
    <row r="164" spans="2:21">
      <c r="B164">
        <v>161</v>
      </c>
      <c r="C164">
        <f>CONFIG!C164</f>
        <v>0</v>
      </c>
      <c r="D164">
        <f t="array" ref="D164">_xlfn.SWITCH(E164,CONFIG!$F$8,L163,D163-F164)</f>
        <v>0</v>
      </c>
      <c r="E164">
        <f>IF(L163,CONFIG!$F$8,MAX(E163-1,0))</f>
        <v>0</v>
      </c>
      <c r="F164">
        <f t="shared" si="23"/>
        <v>0</v>
      </c>
      <c r="G164">
        <f t="shared" ca="1" si="16"/>
        <v>3</v>
      </c>
      <c r="H164">
        <f t="shared" ca="1" si="17"/>
        <v>0</v>
      </c>
      <c r="I164">
        <f t="shared" ca="1" si="18"/>
        <v>0</v>
      </c>
      <c r="J164">
        <f t="shared" ca="1" si="19"/>
        <v>3</v>
      </c>
      <c r="M164">
        <f t="shared" ca="1" si="20"/>
        <v>45</v>
      </c>
      <c r="O164">
        <f ca="1">CONFIG!$F$2*H164</f>
        <v>0</v>
      </c>
      <c r="P164">
        <f>CONFIG!$F$3*F164</f>
        <v>0</v>
      </c>
      <c r="Q164">
        <f>SIGN(L164)*CONFIG!$F$4</f>
        <v>0</v>
      </c>
      <c r="R164">
        <f ca="1">CONFIG!$F$6*(G164+J164)/2</f>
        <v>30</v>
      </c>
      <c r="S164">
        <f ca="1">(CONFIG!$F$2-CONFIG!$F$3)*I164</f>
        <v>0</v>
      </c>
      <c r="T164">
        <f t="shared" ca="1" si="21"/>
        <v>-30</v>
      </c>
      <c r="U164">
        <f t="shared" ca="1" si="22"/>
        <v>30</v>
      </c>
    </row>
    <row r="165" spans="2:21">
      <c r="B165">
        <v>162</v>
      </c>
      <c r="C165">
        <f>CONFIG!C165</f>
        <v>0</v>
      </c>
      <c r="D165">
        <f t="array" ref="D165">_xlfn.SWITCH(E165,CONFIG!$F$8,L164,D164-F165)</f>
        <v>0</v>
      </c>
      <c r="E165">
        <f>IF(L164,CONFIG!$F$8,MAX(E164-1,0))</f>
        <v>0</v>
      </c>
      <c r="F165">
        <f t="shared" si="23"/>
        <v>0</v>
      </c>
      <c r="G165">
        <f t="shared" ca="1" si="16"/>
        <v>3</v>
      </c>
      <c r="H165">
        <f t="shared" ca="1" si="17"/>
        <v>0</v>
      </c>
      <c r="I165">
        <f t="shared" ca="1" si="18"/>
        <v>0</v>
      </c>
      <c r="J165">
        <f t="shared" ca="1" si="19"/>
        <v>3</v>
      </c>
      <c r="M165">
        <f t="shared" ca="1" si="20"/>
        <v>45</v>
      </c>
      <c r="O165">
        <f ca="1">CONFIG!$F$2*H165</f>
        <v>0</v>
      </c>
      <c r="P165">
        <f>CONFIG!$F$3*F165</f>
        <v>0</v>
      </c>
      <c r="Q165">
        <f>SIGN(L165)*CONFIG!$F$4</f>
        <v>0</v>
      </c>
      <c r="R165">
        <f ca="1">CONFIG!$F$6*(G165+J165)/2</f>
        <v>30</v>
      </c>
      <c r="S165">
        <f ca="1">(CONFIG!$F$2-CONFIG!$F$3)*I165</f>
        <v>0</v>
      </c>
      <c r="T165">
        <f t="shared" ca="1" si="21"/>
        <v>-30</v>
      </c>
      <c r="U165">
        <f t="shared" ca="1" si="22"/>
        <v>30</v>
      </c>
    </row>
    <row r="166" spans="2:21">
      <c r="B166">
        <v>163</v>
      </c>
      <c r="C166">
        <f>CONFIG!C166</f>
        <v>0</v>
      </c>
      <c r="D166">
        <f t="array" ref="D166">_xlfn.SWITCH(E166,CONFIG!$F$8,L165,D165-F166)</f>
        <v>0</v>
      </c>
      <c r="E166">
        <f>IF(L165,CONFIG!$F$8,MAX(E165-1,0))</f>
        <v>0</v>
      </c>
      <c r="F166">
        <f t="shared" si="23"/>
        <v>0</v>
      </c>
      <c r="G166">
        <f t="shared" ca="1" si="16"/>
        <v>3</v>
      </c>
      <c r="H166">
        <f t="shared" ca="1" si="17"/>
        <v>0</v>
      </c>
      <c r="I166">
        <f t="shared" ca="1" si="18"/>
        <v>0</v>
      </c>
      <c r="J166">
        <f t="shared" ca="1" si="19"/>
        <v>3</v>
      </c>
      <c r="M166">
        <f t="shared" ca="1" si="20"/>
        <v>45</v>
      </c>
      <c r="O166">
        <f ca="1">CONFIG!$F$2*H166</f>
        <v>0</v>
      </c>
      <c r="P166">
        <f>CONFIG!$F$3*F166</f>
        <v>0</v>
      </c>
      <c r="Q166">
        <f>SIGN(L166)*CONFIG!$F$4</f>
        <v>0</v>
      </c>
      <c r="R166">
        <f ca="1">CONFIG!$F$6*(G166+J166)/2</f>
        <v>30</v>
      </c>
      <c r="S166">
        <f ca="1">(CONFIG!$F$2-CONFIG!$F$3)*I166</f>
        <v>0</v>
      </c>
      <c r="T166">
        <f t="shared" ca="1" si="21"/>
        <v>-30</v>
      </c>
      <c r="U166">
        <f t="shared" ca="1" si="22"/>
        <v>30</v>
      </c>
    </row>
    <row r="167" spans="2:21">
      <c r="B167">
        <v>164</v>
      </c>
      <c r="C167">
        <f>CONFIG!C167</f>
        <v>0</v>
      </c>
      <c r="D167">
        <f t="array" ref="D167">_xlfn.SWITCH(E167,CONFIG!$F$8,L166,D166-F167)</f>
        <v>0</v>
      </c>
      <c r="E167">
        <f>IF(L166,CONFIG!$F$8,MAX(E166-1,0))</f>
        <v>0</v>
      </c>
      <c r="F167">
        <f t="shared" si="23"/>
        <v>0</v>
      </c>
      <c r="G167">
        <f t="shared" ca="1" si="16"/>
        <v>3</v>
      </c>
      <c r="H167">
        <f t="shared" ca="1" si="17"/>
        <v>0</v>
      </c>
      <c r="I167">
        <f t="shared" ca="1" si="18"/>
        <v>0</v>
      </c>
      <c r="J167">
        <f t="shared" ca="1" si="19"/>
        <v>3</v>
      </c>
      <c r="M167">
        <f t="shared" ca="1" si="20"/>
        <v>45</v>
      </c>
      <c r="O167">
        <f ca="1">CONFIG!$F$2*H167</f>
        <v>0</v>
      </c>
      <c r="P167">
        <f>CONFIG!$F$3*F167</f>
        <v>0</v>
      </c>
      <c r="Q167">
        <f>SIGN(L167)*CONFIG!$F$4</f>
        <v>0</v>
      </c>
      <c r="R167">
        <f ca="1">CONFIG!$F$6*(G167+J167)/2</f>
        <v>30</v>
      </c>
      <c r="S167">
        <f ca="1">(CONFIG!$F$2-CONFIG!$F$3)*I167</f>
        <v>0</v>
      </c>
      <c r="T167">
        <f t="shared" ca="1" si="21"/>
        <v>-30</v>
      </c>
      <c r="U167">
        <f t="shared" ca="1" si="22"/>
        <v>30</v>
      </c>
    </row>
    <row r="168" spans="2:21">
      <c r="B168">
        <v>165</v>
      </c>
      <c r="C168">
        <f>CONFIG!C168</f>
        <v>0</v>
      </c>
      <c r="D168">
        <f t="array" ref="D168">_xlfn.SWITCH(E168,CONFIG!$F$8,L167,D167-F168)</f>
        <v>0</v>
      </c>
      <c r="E168">
        <f>IF(L167,CONFIG!$F$8,MAX(E167-1,0))</f>
        <v>0</v>
      </c>
      <c r="F168">
        <f t="shared" si="23"/>
        <v>0</v>
      </c>
      <c r="G168">
        <f t="shared" ca="1" si="16"/>
        <v>3</v>
      </c>
      <c r="H168">
        <f t="shared" ca="1" si="17"/>
        <v>0</v>
      </c>
      <c r="I168">
        <f t="shared" ca="1" si="18"/>
        <v>0</v>
      </c>
      <c r="J168">
        <f t="shared" ca="1" si="19"/>
        <v>3</v>
      </c>
      <c r="M168">
        <f t="shared" ca="1" si="20"/>
        <v>45</v>
      </c>
      <c r="O168">
        <f ca="1">CONFIG!$F$2*H168</f>
        <v>0</v>
      </c>
      <c r="P168">
        <f>CONFIG!$F$3*F168</f>
        <v>0</v>
      </c>
      <c r="Q168">
        <f>SIGN(L168)*CONFIG!$F$4</f>
        <v>0</v>
      </c>
      <c r="R168">
        <f ca="1">CONFIG!$F$6*(G168+J168)/2</f>
        <v>30</v>
      </c>
      <c r="S168">
        <f ca="1">(CONFIG!$F$2-CONFIG!$F$3)*I168</f>
        <v>0</v>
      </c>
      <c r="T168">
        <f t="shared" ca="1" si="21"/>
        <v>-30</v>
      </c>
      <c r="U168">
        <f t="shared" ca="1" si="22"/>
        <v>30</v>
      </c>
    </row>
    <row r="169" spans="2:21">
      <c r="B169">
        <v>166</v>
      </c>
      <c r="C169">
        <f>CONFIG!C169</f>
        <v>0</v>
      </c>
      <c r="D169">
        <f t="array" ref="D169">_xlfn.SWITCH(E169,CONFIG!$F$8,L168,D168-F169)</f>
        <v>0</v>
      </c>
      <c r="E169">
        <f>IF(L168,CONFIG!$F$8,MAX(E168-1,0))</f>
        <v>0</v>
      </c>
      <c r="F169">
        <f t="shared" si="23"/>
        <v>0</v>
      </c>
      <c r="G169">
        <f t="shared" ca="1" si="16"/>
        <v>3</v>
      </c>
      <c r="H169">
        <f t="shared" ca="1" si="17"/>
        <v>0</v>
      </c>
      <c r="I169">
        <f t="shared" ca="1" si="18"/>
        <v>0</v>
      </c>
      <c r="J169">
        <f t="shared" ca="1" si="19"/>
        <v>3</v>
      </c>
      <c r="M169">
        <f t="shared" ca="1" si="20"/>
        <v>45</v>
      </c>
      <c r="O169">
        <f ca="1">CONFIG!$F$2*H169</f>
        <v>0</v>
      </c>
      <c r="P169">
        <f>CONFIG!$F$3*F169</f>
        <v>0</v>
      </c>
      <c r="Q169">
        <f>SIGN(L169)*CONFIG!$F$4</f>
        <v>0</v>
      </c>
      <c r="R169">
        <f ca="1">CONFIG!$F$6*(G169+J169)/2</f>
        <v>30</v>
      </c>
      <c r="S169">
        <f ca="1">(CONFIG!$F$2-CONFIG!$F$3)*I169</f>
        <v>0</v>
      </c>
      <c r="T169">
        <f t="shared" ca="1" si="21"/>
        <v>-30</v>
      </c>
      <c r="U169">
        <f t="shared" ca="1" si="22"/>
        <v>30</v>
      </c>
    </row>
    <row r="170" spans="2:21">
      <c r="B170">
        <v>167</v>
      </c>
      <c r="C170">
        <f>CONFIG!C170</f>
        <v>0</v>
      </c>
      <c r="D170">
        <f t="array" ref="D170">_xlfn.SWITCH(E170,CONFIG!$F$8,L169,D169-F170)</f>
        <v>0</v>
      </c>
      <c r="E170">
        <f>IF(L169,CONFIG!$F$8,MAX(E169-1,0))</f>
        <v>0</v>
      </c>
      <c r="F170">
        <f t="shared" si="23"/>
        <v>0</v>
      </c>
      <c r="G170">
        <f t="shared" ca="1" si="16"/>
        <v>3</v>
      </c>
      <c r="H170">
        <f t="shared" ca="1" si="17"/>
        <v>0</v>
      </c>
      <c r="I170">
        <f t="shared" ca="1" si="18"/>
        <v>0</v>
      </c>
      <c r="J170">
        <f t="shared" ca="1" si="19"/>
        <v>3</v>
      </c>
      <c r="M170">
        <f t="shared" ca="1" si="20"/>
        <v>45</v>
      </c>
      <c r="O170">
        <f ca="1">CONFIG!$F$2*H170</f>
        <v>0</v>
      </c>
      <c r="P170">
        <f>CONFIG!$F$3*F170</f>
        <v>0</v>
      </c>
      <c r="Q170">
        <f>SIGN(L170)*CONFIG!$F$4</f>
        <v>0</v>
      </c>
      <c r="R170">
        <f ca="1">CONFIG!$F$6*(G170+J170)/2</f>
        <v>30</v>
      </c>
      <c r="S170">
        <f ca="1">(CONFIG!$F$2-CONFIG!$F$3)*I170</f>
        <v>0</v>
      </c>
      <c r="T170">
        <f t="shared" ca="1" si="21"/>
        <v>-30</v>
      </c>
      <c r="U170">
        <f t="shared" ca="1" si="22"/>
        <v>30</v>
      </c>
    </row>
    <row r="171" spans="2:21">
      <c r="B171">
        <v>168</v>
      </c>
      <c r="C171">
        <f>CONFIG!C171</f>
        <v>0</v>
      </c>
      <c r="D171">
        <f t="array" ref="D171">_xlfn.SWITCH(E171,CONFIG!$F$8,L170,D170-F171)</f>
        <v>0</v>
      </c>
      <c r="E171">
        <f>IF(L170,CONFIG!$F$8,MAX(E170-1,0))</f>
        <v>0</v>
      </c>
      <c r="F171">
        <f t="shared" si="23"/>
        <v>0</v>
      </c>
      <c r="G171">
        <f t="shared" ca="1" si="16"/>
        <v>3</v>
      </c>
      <c r="H171">
        <f t="shared" ca="1" si="17"/>
        <v>0</v>
      </c>
      <c r="I171">
        <f t="shared" ca="1" si="18"/>
        <v>0</v>
      </c>
      <c r="J171">
        <f t="shared" ca="1" si="19"/>
        <v>3</v>
      </c>
      <c r="M171">
        <f t="shared" ca="1" si="20"/>
        <v>45</v>
      </c>
      <c r="O171">
        <f ca="1">CONFIG!$F$2*H171</f>
        <v>0</v>
      </c>
      <c r="P171">
        <f>CONFIG!$F$3*F171</f>
        <v>0</v>
      </c>
      <c r="Q171">
        <f>SIGN(L171)*CONFIG!$F$4</f>
        <v>0</v>
      </c>
      <c r="R171">
        <f ca="1">CONFIG!$F$6*(G171+J171)/2</f>
        <v>30</v>
      </c>
      <c r="S171">
        <f ca="1">(CONFIG!$F$2-CONFIG!$F$3)*I171</f>
        <v>0</v>
      </c>
      <c r="T171">
        <f t="shared" ca="1" si="21"/>
        <v>-30</v>
      </c>
      <c r="U171">
        <f t="shared" ca="1" si="22"/>
        <v>30</v>
      </c>
    </row>
    <row r="172" spans="2:21">
      <c r="B172">
        <v>169</v>
      </c>
      <c r="C172">
        <f>CONFIG!C172</f>
        <v>0</v>
      </c>
      <c r="D172">
        <f t="array" ref="D172">_xlfn.SWITCH(E172,CONFIG!$F$8,L171,D171-F172)</f>
        <v>0</v>
      </c>
      <c r="E172">
        <f>IF(L171,CONFIG!$F$8,MAX(E171-1,0))</f>
        <v>0</v>
      </c>
      <c r="F172">
        <f t="shared" si="23"/>
        <v>0</v>
      </c>
      <c r="G172">
        <f t="shared" ca="1" si="16"/>
        <v>3</v>
      </c>
      <c r="H172">
        <f t="shared" ca="1" si="17"/>
        <v>0</v>
      </c>
      <c r="I172">
        <f t="shared" ca="1" si="18"/>
        <v>0</v>
      </c>
      <c r="J172">
        <f t="shared" ca="1" si="19"/>
        <v>3</v>
      </c>
      <c r="M172">
        <f t="shared" ca="1" si="20"/>
        <v>45</v>
      </c>
      <c r="O172">
        <f ca="1">CONFIG!$F$2*H172</f>
        <v>0</v>
      </c>
      <c r="P172">
        <f>CONFIG!$F$3*F172</f>
        <v>0</v>
      </c>
      <c r="Q172">
        <f>SIGN(L172)*CONFIG!$F$4</f>
        <v>0</v>
      </c>
      <c r="R172">
        <f ca="1">CONFIG!$F$6*(G172+J172)/2</f>
        <v>30</v>
      </c>
      <c r="S172">
        <f ca="1">(CONFIG!$F$2-CONFIG!$F$3)*I172</f>
        <v>0</v>
      </c>
      <c r="T172">
        <f t="shared" ca="1" si="21"/>
        <v>-30</v>
      </c>
      <c r="U172">
        <f t="shared" ca="1" si="22"/>
        <v>30</v>
      </c>
    </row>
    <row r="173" spans="2:21">
      <c r="B173">
        <v>170</v>
      </c>
      <c r="C173">
        <f>CONFIG!C173</f>
        <v>0</v>
      </c>
      <c r="D173">
        <f t="array" ref="D173">_xlfn.SWITCH(E173,CONFIG!$F$8,L172,D172-F173)</f>
        <v>0</v>
      </c>
      <c r="E173">
        <f>IF(L172,CONFIG!$F$8,MAX(E172-1,0))</f>
        <v>0</v>
      </c>
      <c r="F173">
        <f t="shared" si="23"/>
        <v>0</v>
      </c>
      <c r="G173">
        <f t="shared" ca="1" si="16"/>
        <v>3</v>
      </c>
      <c r="H173">
        <f t="shared" ca="1" si="17"/>
        <v>0</v>
      </c>
      <c r="I173">
        <f t="shared" ca="1" si="18"/>
        <v>0</v>
      </c>
      <c r="J173">
        <f t="shared" ca="1" si="19"/>
        <v>3</v>
      </c>
      <c r="M173">
        <f t="shared" ca="1" si="20"/>
        <v>45</v>
      </c>
      <c r="O173">
        <f ca="1">CONFIG!$F$2*H173</f>
        <v>0</v>
      </c>
      <c r="P173">
        <f>CONFIG!$F$3*F173</f>
        <v>0</v>
      </c>
      <c r="Q173">
        <f>SIGN(L173)*CONFIG!$F$4</f>
        <v>0</v>
      </c>
      <c r="R173">
        <f ca="1">CONFIG!$F$6*(G173+J173)/2</f>
        <v>30</v>
      </c>
      <c r="S173">
        <f ca="1">(CONFIG!$F$2-CONFIG!$F$3)*I173</f>
        <v>0</v>
      </c>
      <c r="T173">
        <f t="shared" ca="1" si="21"/>
        <v>-30</v>
      </c>
      <c r="U173">
        <f t="shared" ca="1" si="22"/>
        <v>30</v>
      </c>
    </row>
    <row r="174" spans="2:21">
      <c r="B174">
        <v>171</v>
      </c>
      <c r="C174">
        <f>CONFIG!C174</f>
        <v>0</v>
      </c>
      <c r="D174">
        <f t="array" ref="D174">_xlfn.SWITCH(E174,CONFIG!$F$8,L173,D173-F174)</f>
        <v>0</v>
      </c>
      <c r="E174">
        <f>IF(L173,CONFIG!$F$8,MAX(E173-1,0))</f>
        <v>0</v>
      </c>
      <c r="F174">
        <f t="shared" si="23"/>
        <v>0</v>
      </c>
      <c r="G174">
        <f t="shared" ca="1" si="16"/>
        <v>3</v>
      </c>
      <c r="H174">
        <f t="shared" ca="1" si="17"/>
        <v>0</v>
      </c>
      <c r="I174">
        <f t="shared" ca="1" si="18"/>
        <v>0</v>
      </c>
      <c r="J174">
        <f t="shared" ca="1" si="19"/>
        <v>3</v>
      </c>
      <c r="M174">
        <f t="shared" ca="1" si="20"/>
        <v>45</v>
      </c>
      <c r="O174">
        <f ca="1">CONFIG!$F$2*H174</f>
        <v>0</v>
      </c>
      <c r="P174">
        <f>CONFIG!$F$3*F174</f>
        <v>0</v>
      </c>
      <c r="Q174">
        <f>SIGN(L174)*CONFIG!$F$4</f>
        <v>0</v>
      </c>
      <c r="R174">
        <f ca="1">CONFIG!$F$6*(G174+J174)/2</f>
        <v>30</v>
      </c>
      <c r="S174">
        <f ca="1">(CONFIG!$F$2-CONFIG!$F$3)*I174</f>
        <v>0</v>
      </c>
      <c r="T174">
        <f t="shared" ca="1" si="21"/>
        <v>-30</v>
      </c>
      <c r="U174">
        <f t="shared" ca="1" si="22"/>
        <v>30</v>
      </c>
    </row>
    <row r="175" spans="2:21">
      <c r="B175">
        <v>172</v>
      </c>
      <c r="C175">
        <f>CONFIG!C175</f>
        <v>0</v>
      </c>
      <c r="D175">
        <f t="array" ref="D175">_xlfn.SWITCH(E175,CONFIG!$F$8,L174,D174-F175)</f>
        <v>0</v>
      </c>
      <c r="E175">
        <f>IF(L174,CONFIG!$F$8,MAX(E174-1,0))</f>
        <v>0</v>
      </c>
      <c r="F175">
        <f t="shared" si="23"/>
        <v>0</v>
      </c>
      <c r="G175">
        <f t="shared" ca="1" si="16"/>
        <v>3</v>
      </c>
      <c r="H175">
        <f t="shared" ca="1" si="17"/>
        <v>0</v>
      </c>
      <c r="I175">
        <f t="shared" ca="1" si="18"/>
        <v>0</v>
      </c>
      <c r="J175">
        <f t="shared" ca="1" si="19"/>
        <v>3</v>
      </c>
      <c r="M175">
        <f t="shared" ca="1" si="20"/>
        <v>45</v>
      </c>
      <c r="O175">
        <f ca="1">CONFIG!$F$2*H175</f>
        <v>0</v>
      </c>
      <c r="P175">
        <f>CONFIG!$F$3*F175</f>
        <v>0</v>
      </c>
      <c r="Q175">
        <f>SIGN(L175)*CONFIG!$F$4</f>
        <v>0</v>
      </c>
      <c r="R175">
        <f ca="1">CONFIG!$F$6*(G175+J175)/2</f>
        <v>30</v>
      </c>
      <c r="S175">
        <f ca="1">(CONFIG!$F$2-CONFIG!$F$3)*I175</f>
        <v>0</v>
      </c>
      <c r="T175">
        <f t="shared" ca="1" si="21"/>
        <v>-30</v>
      </c>
      <c r="U175">
        <f t="shared" ca="1" si="22"/>
        <v>30</v>
      </c>
    </row>
    <row r="176" spans="2:21">
      <c r="B176">
        <v>173</v>
      </c>
      <c r="C176">
        <f>CONFIG!C176</f>
        <v>0</v>
      </c>
      <c r="D176">
        <f t="array" ref="D176">_xlfn.SWITCH(E176,CONFIG!$F$8,L175,D175-F176)</f>
        <v>0</v>
      </c>
      <c r="E176">
        <f>IF(L175,CONFIG!$F$8,MAX(E175-1,0))</f>
        <v>0</v>
      </c>
      <c r="F176">
        <f t="shared" si="23"/>
        <v>0</v>
      </c>
      <c r="G176">
        <f t="shared" ca="1" si="16"/>
        <v>3</v>
      </c>
      <c r="H176">
        <f t="shared" ca="1" si="17"/>
        <v>0</v>
      </c>
      <c r="I176">
        <f t="shared" ca="1" si="18"/>
        <v>0</v>
      </c>
      <c r="J176">
        <f t="shared" ca="1" si="19"/>
        <v>3</v>
      </c>
      <c r="M176">
        <f t="shared" ca="1" si="20"/>
        <v>45</v>
      </c>
      <c r="O176">
        <f ca="1">CONFIG!$F$2*H176</f>
        <v>0</v>
      </c>
      <c r="P176">
        <f>CONFIG!$F$3*F176</f>
        <v>0</v>
      </c>
      <c r="Q176">
        <f>SIGN(L176)*CONFIG!$F$4</f>
        <v>0</v>
      </c>
      <c r="R176">
        <f ca="1">CONFIG!$F$6*(G176+J176)/2</f>
        <v>30</v>
      </c>
      <c r="S176">
        <f ca="1">(CONFIG!$F$2-CONFIG!$F$3)*I176</f>
        <v>0</v>
      </c>
      <c r="T176">
        <f t="shared" ca="1" si="21"/>
        <v>-30</v>
      </c>
      <c r="U176">
        <f t="shared" ca="1" si="22"/>
        <v>30</v>
      </c>
    </row>
    <row r="177" spans="2:21">
      <c r="B177">
        <v>174</v>
      </c>
      <c r="C177">
        <f>CONFIG!C177</f>
        <v>0</v>
      </c>
      <c r="D177">
        <f t="array" ref="D177">_xlfn.SWITCH(E177,CONFIG!$F$8,L176,D176-F177)</f>
        <v>0</v>
      </c>
      <c r="E177">
        <f>IF(L176,CONFIG!$F$8,MAX(E176-1,0))</f>
        <v>0</v>
      </c>
      <c r="F177">
        <f t="shared" si="23"/>
        <v>0</v>
      </c>
      <c r="G177">
        <f t="shared" ca="1" si="16"/>
        <v>3</v>
      </c>
      <c r="H177">
        <f t="shared" ca="1" si="17"/>
        <v>0</v>
      </c>
      <c r="I177">
        <f t="shared" ca="1" si="18"/>
        <v>0</v>
      </c>
      <c r="J177">
        <f t="shared" ca="1" si="19"/>
        <v>3</v>
      </c>
      <c r="M177">
        <f t="shared" ca="1" si="20"/>
        <v>45</v>
      </c>
      <c r="O177">
        <f ca="1">CONFIG!$F$2*H177</f>
        <v>0</v>
      </c>
      <c r="P177">
        <f>CONFIG!$F$3*F177</f>
        <v>0</v>
      </c>
      <c r="Q177">
        <f>SIGN(L177)*CONFIG!$F$4</f>
        <v>0</v>
      </c>
      <c r="R177">
        <f ca="1">CONFIG!$F$6*(G177+J177)/2</f>
        <v>30</v>
      </c>
      <c r="S177">
        <f ca="1">(CONFIG!$F$2-CONFIG!$F$3)*I177</f>
        <v>0</v>
      </c>
      <c r="T177">
        <f t="shared" ca="1" si="21"/>
        <v>-30</v>
      </c>
      <c r="U177">
        <f t="shared" ca="1" si="22"/>
        <v>30</v>
      </c>
    </row>
    <row r="178" spans="2:21">
      <c r="B178">
        <v>175</v>
      </c>
      <c r="C178">
        <f>CONFIG!C178</f>
        <v>0</v>
      </c>
      <c r="D178">
        <f t="array" ref="D178">_xlfn.SWITCH(E178,CONFIG!$F$8,L177,D177-F178)</f>
        <v>0</v>
      </c>
      <c r="E178">
        <f>IF(L177,CONFIG!$F$8,MAX(E177-1,0))</f>
        <v>0</v>
      </c>
      <c r="F178">
        <f t="shared" si="23"/>
        <v>0</v>
      </c>
      <c r="G178">
        <f t="shared" ca="1" si="16"/>
        <v>3</v>
      </c>
      <c r="H178">
        <f t="shared" ca="1" si="17"/>
        <v>0</v>
      </c>
      <c r="I178">
        <f t="shared" ca="1" si="18"/>
        <v>0</v>
      </c>
      <c r="J178">
        <f t="shared" ca="1" si="19"/>
        <v>3</v>
      </c>
      <c r="M178">
        <f t="shared" ca="1" si="20"/>
        <v>45</v>
      </c>
      <c r="O178">
        <f ca="1">CONFIG!$F$2*H178</f>
        <v>0</v>
      </c>
      <c r="P178">
        <f>CONFIG!$F$3*F178</f>
        <v>0</v>
      </c>
      <c r="Q178">
        <f>SIGN(L178)*CONFIG!$F$4</f>
        <v>0</v>
      </c>
      <c r="R178">
        <f ca="1">CONFIG!$F$6*(G178+J178)/2</f>
        <v>30</v>
      </c>
      <c r="S178">
        <f ca="1">(CONFIG!$F$2-CONFIG!$F$3)*I178</f>
        <v>0</v>
      </c>
      <c r="T178">
        <f t="shared" ca="1" si="21"/>
        <v>-30</v>
      </c>
      <c r="U178">
        <f t="shared" ca="1" si="22"/>
        <v>30</v>
      </c>
    </row>
    <row r="179" spans="2:21">
      <c r="B179">
        <v>176</v>
      </c>
      <c r="C179">
        <f>CONFIG!C179</f>
        <v>0</v>
      </c>
      <c r="D179">
        <f t="array" ref="D179">_xlfn.SWITCH(E179,CONFIG!$F$8,L178,D178-F179)</f>
        <v>0</v>
      </c>
      <c r="E179">
        <f>IF(L178,CONFIG!$F$8,MAX(E178-1,0))</f>
        <v>0</v>
      </c>
      <c r="F179">
        <f t="shared" si="23"/>
        <v>0</v>
      </c>
      <c r="G179">
        <f t="shared" ca="1" si="16"/>
        <v>3</v>
      </c>
      <c r="H179">
        <f t="shared" ca="1" si="17"/>
        <v>0</v>
      </c>
      <c r="I179">
        <f t="shared" ca="1" si="18"/>
        <v>0</v>
      </c>
      <c r="J179">
        <f t="shared" ca="1" si="19"/>
        <v>3</v>
      </c>
      <c r="M179">
        <f t="shared" ca="1" si="20"/>
        <v>45</v>
      </c>
      <c r="O179">
        <f ca="1">CONFIG!$F$2*H179</f>
        <v>0</v>
      </c>
      <c r="P179">
        <f>CONFIG!$F$3*F179</f>
        <v>0</v>
      </c>
      <c r="Q179">
        <f>SIGN(L179)*CONFIG!$F$4</f>
        <v>0</v>
      </c>
      <c r="R179">
        <f ca="1">CONFIG!$F$6*(G179+J179)/2</f>
        <v>30</v>
      </c>
      <c r="S179">
        <f ca="1">(CONFIG!$F$2-CONFIG!$F$3)*I179</f>
        <v>0</v>
      </c>
      <c r="T179">
        <f t="shared" ca="1" si="21"/>
        <v>-30</v>
      </c>
      <c r="U179">
        <f t="shared" ca="1" si="22"/>
        <v>30</v>
      </c>
    </row>
    <row r="180" spans="2:21">
      <c r="B180">
        <v>177</v>
      </c>
      <c r="C180">
        <f>CONFIG!C180</f>
        <v>0</v>
      </c>
      <c r="D180">
        <f t="array" ref="D180">_xlfn.SWITCH(E180,CONFIG!$F$8,L179,D179-F180)</f>
        <v>0</v>
      </c>
      <c r="E180">
        <f>IF(L179,CONFIG!$F$8,MAX(E179-1,0))</f>
        <v>0</v>
      </c>
      <c r="F180">
        <f t="shared" si="23"/>
        <v>0</v>
      </c>
      <c r="G180">
        <f t="shared" ca="1" si="16"/>
        <v>3</v>
      </c>
      <c r="H180">
        <f t="shared" ca="1" si="17"/>
        <v>0</v>
      </c>
      <c r="I180">
        <f t="shared" ca="1" si="18"/>
        <v>0</v>
      </c>
      <c r="J180">
        <f t="shared" ca="1" si="19"/>
        <v>3</v>
      </c>
      <c r="M180">
        <f t="shared" ca="1" si="20"/>
        <v>45</v>
      </c>
      <c r="O180">
        <f ca="1">CONFIG!$F$2*H180</f>
        <v>0</v>
      </c>
      <c r="P180">
        <f>CONFIG!$F$3*F180</f>
        <v>0</v>
      </c>
      <c r="Q180">
        <f>SIGN(L180)*CONFIG!$F$4</f>
        <v>0</v>
      </c>
      <c r="R180">
        <f ca="1">CONFIG!$F$6*(G180+J180)/2</f>
        <v>30</v>
      </c>
      <c r="S180">
        <f ca="1">(CONFIG!$F$2-CONFIG!$F$3)*I180</f>
        <v>0</v>
      </c>
      <c r="T180">
        <f t="shared" ca="1" si="21"/>
        <v>-30</v>
      </c>
      <c r="U180">
        <f t="shared" ca="1" si="22"/>
        <v>30</v>
      </c>
    </row>
    <row r="181" spans="2:21">
      <c r="B181">
        <v>178</v>
      </c>
      <c r="C181">
        <f>CONFIG!C181</f>
        <v>0</v>
      </c>
      <c r="D181">
        <f t="array" ref="D181">_xlfn.SWITCH(E181,CONFIG!$F$8,L180,D180-F181)</f>
        <v>0</v>
      </c>
      <c r="E181">
        <f>IF(L180,CONFIG!$F$8,MAX(E180-1,0))</f>
        <v>0</v>
      </c>
      <c r="F181">
        <f t="shared" si="23"/>
        <v>0</v>
      </c>
      <c r="G181">
        <f t="shared" ca="1" si="16"/>
        <v>3</v>
      </c>
      <c r="H181">
        <f t="shared" ca="1" si="17"/>
        <v>0</v>
      </c>
      <c r="I181">
        <f t="shared" ca="1" si="18"/>
        <v>0</v>
      </c>
      <c r="J181">
        <f t="shared" ca="1" si="19"/>
        <v>3</v>
      </c>
      <c r="M181">
        <f t="shared" ca="1" si="20"/>
        <v>45</v>
      </c>
      <c r="O181">
        <f ca="1">CONFIG!$F$2*H181</f>
        <v>0</v>
      </c>
      <c r="P181">
        <f>CONFIG!$F$3*F181</f>
        <v>0</v>
      </c>
      <c r="Q181">
        <f>SIGN(L181)*CONFIG!$F$4</f>
        <v>0</v>
      </c>
      <c r="R181">
        <f ca="1">CONFIG!$F$6*(G181+J181)/2</f>
        <v>30</v>
      </c>
      <c r="S181">
        <f ca="1">(CONFIG!$F$2-CONFIG!$F$3)*I181</f>
        <v>0</v>
      </c>
      <c r="T181">
        <f t="shared" ca="1" si="21"/>
        <v>-30</v>
      </c>
      <c r="U181">
        <f t="shared" ca="1" si="22"/>
        <v>30</v>
      </c>
    </row>
    <row r="182" spans="2:21">
      <c r="B182">
        <v>179</v>
      </c>
      <c r="C182">
        <f>CONFIG!C182</f>
        <v>0</v>
      </c>
      <c r="D182">
        <f t="array" ref="D182">_xlfn.SWITCH(E182,CONFIG!$F$8,L181,D181-F182)</f>
        <v>0</v>
      </c>
      <c r="E182">
        <f>IF(L181,CONFIG!$F$8,MAX(E181-1,0))</f>
        <v>0</v>
      </c>
      <c r="F182">
        <f t="shared" si="23"/>
        <v>0</v>
      </c>
      <c r="G182">
        <f t="shared" ca="1" si="16"/>
        <v>3</v>
      </c>
      <c r="H182">
        <f t="shared" ca="1" si="17"/>
        <v>0</v>
      </c>
      <c r="I182">
        <f t="shared" ca="1" si="18"/>
        <v>0</v>
      </c>
      <c r="J182">
        <f t="shared" ca="1" si="19"/>
        <v>3</v>
      </c>
      <c r="M182">
        <f t="shared" ca="1" si="20"/>
        <v>45</v>
      </c>
      <c r="O182">
        <f ca="1">CONFIG!$F$2*H182</f>
        <v>0</v>
      </c>
      <c r="P182">
        <f>CONFIG!$F$3*F182</f>
        <v>0</v>
      </c>
      <c r="Q182">
        <f>SIGN(L182)*CONFIG!$F$4</f>
        <v>0</v>
      </c>
      <c r="R182">
        <f ca="1">CONFIG!$F$6*(G182+J182)/2</f>
        <v>30</v>
      </c>
      <c r="S182">
        <f ca="1">(CONFIG!$F$2-CONFIG!$F$3)*I182</f>
        <v>0</v>
      </c>
      <c r="T182">
        <f t="shared" ca="1" si="21"/>
        <v>-30</v>
      </c>
      <c r="U182">
        <f t="shared" ca="1" si="22"/>
        <v>30</v>
      </c>
    </row>
    <row r="183" spans="2:21">
      <c r="B183">
        <v>180</v>
      </c>
      <c r="C183">
        <f>CONFIG!C183</f>
        <v>0</v>
      </c>
      <c r="D183">
        <f t="array" ref="D183">_xlfn.SWITCH(E183,CONFIG!$F$8,L182,D182-F183)</f>
        <v>0</v>
      </c>
      <c r="E183">
        <f>IF(L182,CONFIG!$F$8,MAX(E182-1,0))</f>
        <v>0</v>
      </c>
      <c r="F183">
        <f t="shared" si="23"/>
        <v>0</v>
      </c>
      <c r="G183">
        <f t="shared" ca="1" si="16"/>
        <v>3</v>
      </c>
      <c r="H183">
        <f t="shared" ca="1" si="17"/>
        <v>0</v>
      </c>
      <c r="I183">
        <f t="shared" ca="1" si="18"/>
        <v>0</v>
      </c>
      <c r="J183">
        <f t="shared" ca="1" si="19"/>
        <v>3</v>
      </c>
      <c r="M183">
        <f t="shared" ca="1" si="20"/>
        <v>45</v>
      </c>
      <c r="O183">
        <f ca="1">CONFIG!$F$2*H183</f>
        <v>0</v>
      </c>
      <c r="P183">
        <f>CONFIG!$F$3*F183</f>
        <v>0</v>
      </c>
      <c r="Q183">
        <f>SIGN(L183)*CONFIG!$F$4</f>
        <v>0</v>
      </c>
      <c r="R183">
        <f ca="1">CONFIG!$F$6*(G183+J183)/2</f>
        <v>30</v>
      </c>
      <c r="S183">
        <f ca="1">(CONFIG!$F$2-CONFIG!$F$3)*I183</f>
        <v>0</v>
      </c>
      <c r="T183">
        <f t="shared" ca="1" si="21"/>
        <v>-30</v>
      </c>
      <c r="U183">
        <f t="shared" ca="1" si="22"/>
        <v>30</v>
      </c>
    </row>
    <row r="184" spans="2:21">
      <c r="B184">
        <v>181</v>
      </c>
      <c r="C184">
        <f>CONFIG!C184</f>
        <v>0</v>
      </c>
      <c r="D184">
        <f t="array" ref="D184">_xlfn.SWITCH(E184,CONFIG!$F$8,L183,D183-F184)</f>
        <v>0</v>
      </c>
      <c r="E184">
        <f>IF(L183,CONFIG!$F$8,MAX(E183-1,0))</f>
        <v>0</v>
      </c>
      <c r="F184">
        <f t="shared" si="23"/>
        <v>0</v>
      </c>
      <c r="G184">
        <f t="shared" ca="1" si="16"/>
        <v>3</v>
      </c>
      <c r="H184">
        <f t="shared" ca="1" si="17"/>
        <v>0</v>
      </c>
      <c r="I184">
        <f t="shared" ca="1" si="18"/>
        <v>0</v>
      </c>
      <c r="J184">
        <f t="shared" ca="1" si="19"/>
        <v>3</v>
      </c>
      <c r="M184">
        <f t="shared" ca="1" si="20"/>
        <v>45</v>
      </c>
      <c r="O184">
        <f ca="1">CONFIG!$F$2*H184</f>
        <v>0</v>
      </c>
      <c r="P184">
        <f>CONFIG!$F$3*F184</f>
        <v>0</v>
      </c>
      <c r="Q184">
        <f>SIGN(L184)*CONFIG!$F$4</f>
        <v>0</v>
      </c>
      <c r="R184">
        <f ca="1">CONFIG!$F$6*(G184+J184)/2</f>
        <v>30</v>
      </c>
      <c r="S184">
        <f ca="1">(CONFIG!$F$2-CONFIG!$F$3)*I184</f>
        <v>0</v>
      </c>
      <c r="T184">
        <f t="shared" ca="1" si="21"/>
        <v>-30</v>
      </c>
      <c r="U184">
        <f t="shared" ca="1" si="22"/>
        <v>30</v>
      </c>
    </row>
    <row r="185" spans="2:21">
      <c r="B185">
        <v>182</v>
      </c>
      <c r="C185">
        <f>CONFIG!C185</f>
        <v>0</v>
      </c>
      <c r="D185">
        <f t="array" ref="D185">_xlfn.SWITCH(E185,CONFIG!$F$8,L184,D184-F185)</f>
        <v>0</v>
      </c>
      <c r="E185">
        <f>IF(L184,CONFIG!$F$8,MAX(E184-1,0))</f>
        <v>0</v>
      </c>
      <c r="F185">
        <f t="shared" si="23"/>
        <v>0</v>
      </c>
      <c r="G185">
        <f t="shared" ca="1" si="16"/>
        <v>3</v>
      </c>
      <c r="H185">
        <f t="shared" ca="1" si="17"/>
        <v>0</v>
      </c>
      <c r="I185">
        <f t="shared" ca="1" si="18"/>
        <v>0</v>
      </c>
      <c r="J185">
        <f t="shared" ca="1" si="19"/>
        <v>3</v>
      </c>
      <c r="M185">
        <f t="shared" ca="1" si="20"/>
        <v>45</v>
      </c>
      <c r="O185">
        <f ca="1">CONFIG!$F$2*H185</f>
        <v>0</v>
      </c>
      <c r="P185">
        <f>CONFIG!$F$3*F185</f>
        <v>0</v>
      </c>
      <c r="Q185">
        <f>SIGN(L185)*CONFIG!$F$4</f>
        <v>0</v>
      </c>
      <c r="R185">
        <f ca="1">CONFIG!$F$6*(G185+J185)/2</f>
        <v>30</v>
      </c>
      <c r="S185">
        <f ca="1">(CONFIG!$F$2-CONFIG!$F$3)*I185</f>
        <v>0</v>
      </c>
      <c r="T185">
        <f t="shared" ca="1" si="21"/>
        <v>-30</v>
      </c>
      <c r="U185">
        <f t="shared" ca="1" si="22"/>
        <v>30</v>
      </c>
    </row>
    <row r="186" spans="2:21">
      <c r="B186">
        <v>183</v>
      </c>
      <c r="C186">
        <f>CONFIG!C186</f>
        <v>0</v>
      </c>
      <c r="D186">
        <f t="array" ref="D186">_xlfn.SWITCH(E186,CONFIG!$F$8,L185,D185-F186)</f>
        <v>0</v>
      </c>
      <c r="E186">
        <f>IF(L185,CONFIG!$F$8,MAX(E185-1,0))</f>
        <v>0</v>
      </c>
      <c r="F186">
        <f t="shared" si="23"/>
        <v>0</v>
      </c>
      <c r="G186">
        <f t="shared" ca="1" si="16"/>
        <v>3</v>
      </c>
      <c r="H186">
        <f t="shared" ca="1" si="17"/>
        <v>0</v>
      </c>
      <c r="I186">
        <f t="shared" ca="1" si="18"/>
        <v>0</v>
      </c>
      <c r="J186">
        <f t="shared" ca="1" si="19"/>
        <v>3</v>
      </c>
      <c r="M186">
        <f t="shared" ca="1" si="20"/>
        <v>45</v>
      </c>
      <c r="O186">
        <f ca="1">CONFIG!$F$2*H186</f>
        <v>0</v>
      </c>
      <c r="P186">
        <f>CONFIG!$F$3*F186</f>
        <v>0</v>
      </c>
      <c r="Q186">
        <f>SIGN(L186)*CONFIG!$F$4</f>
        <v>0</v>
      </c>
      <c r="R186">
        <f ca="1">CONFIG!$F$6*(G186+J186)/2</f>
        <v>30</v>
      </c>
      <c r="S186">
        <f ca="1">(CONFIG!$F$2-CONFIG!$F$3)*I186</f>
        <v>0</v>
      </c>
      <c r="T186">
        <f t="shared" ca="1" si="21"/>
        <v>-30</v>
      </c>
      <c r="U186">
        <f t="shared" ca="1" si="22"/>
        <v>30</v>
      </c>
    </row>
    <row r="187" spans="2:21">
      <c r="B187">
        <v>184</v>
      </c>
      <c r="C187">
        <f>CONFIG!C187</f>
        <v>0</v>
      </c>
      <c r="D187">
        <f t="array" ref="D187">_xlfn.SWITCH(E187,CONFIG!$F$8,L186,D186-F187)</f>
        <v>0</v>
      </c>
      <c r="E187">
        <f>IF(L186,CONFIG!$F$8,MAX(E186-1,0))</f>
        <v>0</v>
      </c>
      <c r="F187">
        <f t="shared" si="23"/>
        <v>0</v>
      </c>
      <c r="G187">
        <f t="shared" ca="1" si="16"/>
        <v>3</v>
      </c>
      <c r="H187">
        <f t="shared" ca="1" si="17"/>
        <v>0</v>
      </c>
      <c r="I187">
        <f t="shared" ca="1" si="18"/>
        <v>0</v>
      </c>
      <c r="J187">
        <f t="shared" ca="1" si="19"/>
        <v>3</v>
      </c>
      <c r="M187">
        <f t="shared" ca="1" si="20"/>
        <v>45</v>
      </c>
      <c r="O187">
        <f ca="1">CONFIG!$F$2*H187</f>
        <v>0</v>
      </c>
      <c r="P187">
        <f>CONFIG!$F$3*F187</f>
        <v>0</v>
      </c>
      <c r="Q187">
        <f>SIGN(L187)*CONFIG!$F$4</f>
        <v>0</v>
      </c>
      <c r="R187">
        <f ca="1">CONFIG!$F$6*(G187+J187)/2</f>
        <v>30</v>
      </c>
      <c r="S187">
        <f ca="1">(CONFIG!$F$2-CONFIG!$F$3)*I187</f>
        <v>0</v>
      </c>
      <c r="T187">
        <f t="shared" ca="1" si="21"/>
        <v>-30</v>
      </c>
      <c r="U187">
        <f t="shared" ca="1" si="22"/>
        <v>30</v>
      </c>
    </row>
    <row r="188" spans="2:21">
      <c r="B188">
        <v>185</v>
      </c>
      <c r="C188">
        <f>CONFIG!C188</f>
        <v>0</v>
      </c>
      <c r="D188">
        <f t="array" ref="D188">_xlfn.SWITCH(E188,CONFIG!$F$8,L187,D187-F188)</f>
        <v>0</v>
      </c>
      <c r="E188">
        <f>IF(L187,CONFIG!$F$8,MAX(E187-1,0))</f>
        <v>0</v>
      </c>
      <c r="F188">
        <f t="shared" si="23"/>
        <v>0</v>
      </c>
      <c r="G188">
        <f t="shared" ca="1" si="16"/>
        <v>3</v>
      </c>
      <c r="H188">
        <f t="shared" ca="1" si="17"/>
        <v>0</v>
      </c>
      <c r="I188">
        <f t="shared" ca="1" si="18"/>
        <v>0</v>
      </c>
      <c r="J188">
        <f t="shared" ca="1" si="19"/>
        <v>3</v>
      </c>
      <c r="M188">
        <f t="shared" ca="1" si="20"/>
        <v>45</v>
      </c>
      <c r="O188">
        <f ca="1">CONFIG!$F$2*H188</f>
        <v>0</v>
      </c>
      <c r="P188">
        <f>CONFIG!$F$3*F188</f>
        <v>0</v>
      </c>
      <c r="Q188">
        <f>SIGN(L188)*CONFIG!$F$4</f>
        <v>0</v>
      </c>
      <c r="R188">
        <f ca="1">CONFIG!$F$6*(G188+J188)/2</f>
        <v>30</v>
      </c>
      <c r="S188">
        <f ca="1">(CONFIG!$F$2-CONFIG!$F$3)*I188</f>
        <v>0</v>
      </c>
      <c r="T188">
        <f t="shared" ca="1" si="21"/>
        <v>-30</v>
      </c>
      <c r="U188">
        <f t="shared" ca="1" si="22"/>
        <v>30</v>
      </c>
    </row>
    <row r="189" spans="2:21">
      <c r="B189">
        <v>186</v>
      </c>
      <c r="C189">
        <f>CONFIG!C189</f>
        <v>0</v>
      </c>
      <c r="D189">
        <f t="array" ref="D189">_xlfn.SWITCH(E189,CONFIG!$F$8,L188,D188-F189)</f>
        <v>0</v>
      </c>
      <c r="E189">
        <f>IF(L188,CONFIG!$F$8,MAX(E188-1,0))</f>
        <v>0</v>
      </c>
      <c r="F189">
        <f t="shared" si="23"/>
        <v>0</v>
      </c>
      <c r="G189">
        <f t="shared" ca="1" si="16"/>
        <v>3</v>
      </c>
      <c r="H189">
        <f t="shared" ca="1" si="17"/>
        <v>0</v>
      </c>
      <c r="I189">
        <f t="shared" ca="1" si="18"/>
        <v>0</v>
      </c>
      <c r="J189">
        <f t="shared" ca="1" si="19"/>
        <v>3</v>
      </c>
      <c r="M189">
        <f t="shared" ca="1" si="20"/>
        <v>45</v>
      </c>
      <c r="O189">
        <f ca="1">CONFIG!$F$2*H189</f>
        <v>0</v>
      </c>
      <c r="P189">
        <f>CONFIG!$F$3*F189</f>
        <v>0</v>
      </c>
      <c r="Q189">
        <f>SIGN(L189)*CONFIG!$F$4</f>
        <v>0</v>
      </c>
      <c r="R189">
        <f ca="1">CONFIG!$F$6*(G189+J189)/2</f>
        <v>30</v>
      </c>
      <c r="S189">
        <f ca="1">(CONFIG!$F$2-CONFIG!$F$3)*I189</f>
        <v>0</v>
      </c>
      <c r="T189">
        <f t="shared" ca="1" si="21"/>
        <v>-30</v>
      </c>
      <c r="U189">
        <f t="shared" ca="1" si="22"/>
        <v>30</v>
      </c>
    </row>
    <row r="190" spans="2:21">
      <c r="B190">
        <v>187</v>
      </c>
      <c r="C190">
        <f>CONFIG!C190</f>
        <v>0</v>
      </c>
      <c r="D190">
        <f t="array" ref="D190">_xlfn.SWITCH(E190,CONFIG!$F$8,L189,D189-F190)</f>
        <v>0</v>
      </c>
      <c r="E190">
        <f>IF(L189,CONFIG!$F$8,MAX(E189-1,0))</f>
        <v>0</v>
      </c>
      <c r="F190">
        <f t="shared" si="23"/>
        <v>0</v>
      </c>
      <c r="G190">
        <f t="shared" ca="1" si="16"/>
        <v>3</v>
      </c>
      <c r="H190">
        <f t="shared" ca="1" si="17"/>
        <v>0</v>
      </c>
      <c r="I190">
        <f t="shared" ca="1" si="18"/>
        <v>0</v>
      </c>
      <c r="J190">
        <f t="shared" ca="1" si="19"/>
        <v>3</v>
      </c>
      <c r="M190">
        <f t="shared" ca="1" si="20"/>
        <v>45</v>
      </c>
      <c r="O190">
        <f ca="1">CONFIG!$F$2*H190</f>
        <v>0</v>
      </c>
      <c r="P190">
        <f>CONFIG!$F$3*F190</f>
        <v>0</v>
      </c>
      <c r="Q190">
        <f>SIGN(L190)*CONFIG!$F$4</f>
        <v>0</v>
      </c>
      <c r="R190">
        <f ca="1">CONFIG!$F$6*(G190+J190)/2</f>
        <v>30</v>
      </c>
      <c r="S190">
        <f ca="1">(CONFIG!$F$2-CONFIG!$F$3)*I190</f>
        <v>0</v>
      </c>
      <c r="T190">
        <f t="shared" ca="1" si="21"/>
        <v>-30</v>
      </c>
      <c r="U190">
        <f t="shared" ca="1" si="22"/>
        <v>30</v>
      </c>
    </row>
    <row r="191" spans="2:21">
      <c r="B191">
        <v>188</v>
      </c>
      <c r="C191">
        <f>CONFIG!C191</f>
        <v>0</v>
      </c>
      <c r="D191">
        <f t="array" ref="D191">_xlfn.SWITCH(E191,CONFIG!$F$8,L190,D190-F191)</f>
        <v>0</v>
      </c>
      <c r="E191">
        <f>IF(L190,CONFIG!$F$8,MAX(E190-1,0))</f>
        <v>0</v>
      </c>
      <c r="F191">
        <f t="shared" si="23"/>
        <v>0</v>
      </c>
      <c r="G191">
        <f t="shared" ca="1" si="16"/>
        <v>3</v>
      </c>
      <c r="H191">
        <f t="shared" ca="1" si="17"/>
        <v>0</v>
      </c>
      <c r="I191">
        <f t="shared" ca="1" si="18"/>
        <v>0</v>
      </c>
      <c r="J191">
        <f t="shared" ca="1" si="19"/>
        <v>3</v>
      </c>
      <c r="M191">
        <f t="shared" ca="1" si="20"/>
        <v>45</v>
      </c>
      <c r="O191">
        <f ca="1">CONFIG!$F$2*H191</f>
        <v>0</v>
      </c>
      <c r="P191">
        <f>CONFIG!$F$3*F191</f>
        <v>0</v>
      </c>
      <c r="Q191">
        <f>SIGN(L191)*CONFIG!$F$4</f>
        <v>0</v>
      </c>
      <c r="R191">
        <f ca="1">CONFIG!$F$6*(G191+J191)/2</f>
        <v>30</v>
      </c>
      <c r="S191">
        <f ca="1">(CONFIG!$F$2-CONFIG!$F$3)*I191</f>
        <v>0</v>
      </c>
      <c r="T191">
        <f t="shared" ca="1" si="21"/>
        <v>-30</v>
      </c>
      <c r="U191">
        <f t="shared" ca="1" si="22"/>
        <v>30</v>
      </c>
    </row>
    <row r="192" spans="2:21">
      <c r="B192">
        <v>189</v>
      </c>
      <c r="C192">
        <f>CONFIG!C192</f>
        <v>0</v>
      </c>
      <c r="D192">
        <f t="array" ref="D192">_xlfn.SWITCH(E192,CONFIG!$F$8,L191,D191-F192)</f>
        <v>0</v>
      </c>
      <c r="E192">
        <f>IF(L191,CONFIG!$F$8,MAX(E191-1,0))</f>
        <v>0</v>
      </c>
      <c r="F192">
        <f t="shared" si="23"/>
        <v>0</v>
      </c>
      <c r="G192">
        <f t="shared" ca="1" si="16"/>
        <v>3</v>
      </c>
      <c r="H192">
        <f t="shared" ca="1" si="17"/>
        <v>0</v>
      </c>
      <c r="I192">
        <f t="shared" ca="1" si="18"/>
        <v>0</v>
      </c>
      <c r="J192">
        <f t="shared" ca="1" si="19"/>
        <v>3</v>
      </c>
      <c r="M192">
        <f t="shared" ca="1" si="20"/>
        <v>45</v>
      </c>
      <c r="O192">
        <f ca="1">CONFIG!$F$2*H192</f>
        <v>0</v>
      </c>
      <c r="P192">
        <f>CONFIG!$F$3*F192</f>
        <v>0</v>
      </c>
      <c r="Q192">
        <f>SIGN(L192)*CONFIG!$F$4</f>
        <v>0</v>
      </c>
      <c r="R192">
        <f ca="1">CONFIG!$F$6*(G192+J192)/2</f>
        <v>30</v>
      </c>
      <c r="S192">
        <f ca="1">(CONFIG!$F$2-CONFIG!$F$3)*I192</f>
        <v>0</v>
      </c>
      <c r="T192">
        <f t="shared" ca="1" si="21"/>
        <v>-30</v>
      </c>
      <c r="U192">
        <f t="shared" ca="1" si="22"/>
        <v>30</v>
      </c>
    </row>
    <row r="193" spans="2:21">
      <c r="B193">
        <v>190</v>
      </c>
      <c r="C193">
        <f>CONFIG!C193</f>
        <v>0</v>
      </c>
      <c r="D193">
        <f t="array" ref="D193">_xlfn.SWITCH(E193,CONFIG!$F$8,L192,D192-F193)</f>
        <v>0</v>
      </c>
      <c r="E193">
        <f>IF(L192,CONFIG!$F$8,MAX(E192-1,0))</f>
        <v>0</v>
      </c>
      <c r="F193">
        <f t="shared" si="23"/>
        <v>0</v>
      </c>
      <c r="G193">
        <f t="shared" ca="1" si="16"/>
        <v>3</v>
      </c>
      <c r="H193">
        <f t="shared" ca="1" si="17"/>
        <v>0</v>
      </c>
      <c r="I193">
        <f t="shared" ca="1" si="18"/>
        <v>0</v>
      </c>
      <c r="J193">
        <f t="shared" ca="1" si="19"/>
        <v>3</v>
      </c>
      <c r="M193">
        <f t="shared" ca="1" si="20"/>
        <v>45</v>
      </c>
      <c r="O193">
        <f ca="1">CONFIG!$F$2*H193</f>
        <v>0</v>
      </c>
      <c r="P193">
        <f>CONFIG!$F$3*F193</f>
        <v>0</v>
      </c>
      <c r="Q193">
        <f>SIGN(L193)*CONFIG!$F$4</f>
        <v>0</v>
      </c>
      <c r="R193">
        <f ca="1">CONFIG!$F$6*(G193+J193)/2</f>
        <v>30</v>
      </c>
      <c r="S193">
        <f ca="1">(CONFIG!$F$2-CONFIG!$F$3)*I193</f>
        <v>0</v>
      </c>
      <c r="T193">
        <f t="shared" ca="1" si="21"/>
        <v>-30</v>
      </c>
      <c r="U193">
        <f t="shared" ca="1" si="22"/>
        <v>30</v>
      </c>
    </row>
    <row r="194" spans="2:21">
      <c r="B194">
        <v>191</v>
      </c>
      <c r="C194">
        <f>CONFIG!C194</f>
        <v>0</v>
      </c>
      <c r="D194">
        <f t="array" ref="D194">_xlfn.SWITCH(E194,CONFIG!$F$8,L193,D193-F194)</f>
        <v>0</v>
      </c>
      <c r="E194">
        <f>IF(L193,CONFIG!$F$8,MAX(E193-1,0))</f>
        <v>0</v>
      </c>
      <c r="F194">
        <f t="shared" si="23"/>
        <v>0</v>
      </c>
      <c r="G194">
        <f t="shared" ca="1" si="16"/>
        <v>3</v>
      </c>
      <c r="H194">
        <f t="shared" ca="1" si="17"/>
        <v>0</v>
      </c>
      <c r="I194">
        <f t="shared" ca="1" si="18"/>
        <v>0</v>
      </c>
      <c r="J194">
        <f t="shared" ca="1" si="19"/>
        <v>3</v>
      </c>
      <c r="M194">
        <f t="shared" ca="1" si="20"/>
        <v>45</v>
      </c>
      <c r="O194">
        <f ca="1">CONFIG!$F$2*H194</f>
        <v>0</v>
      </c>
      <c r="P194">
        <f>CONFIG!$F$3*F194</f>
        <v>0</v>
      </c>
      <c r="Q194">
        <f>SIGN(L194)*CONFIG!$F$4</f>
        <v>0</v>
      </c>
      <c r="R194">
        <f ca="1">CONFIG!$F$6*(G194+J194)/2</f>
        <v>30</v>
      </c>
      <c r="S194">
        <f ca="1">(CONFIG!$F$2-CONFIG!$F$3)*I194</f>
        <v>0</v>
      </c>
      <c r="T194">
        <f t="shared" ca="1" si="21"/>
        <v>-30</v>
      </c>
      <c r="U194">
        <f t="shared" ca="1" si="22"/>
        <v>30</v>
      </c>
    </row>
    <row r="195" spans="2:21">
      <c r="B195">
        <v>192</v>
      </c>
      <c r="C195">
        <f>CONFIG!C195</f>
        <v>0</v>
      </c>
      <c r="D195">
        <f t="array" ref="D195">_xlfn.SWITCH(E195,CONFIG!$F$8,L194,D194-F195)</f>
        <v>0</v>
      </c>
      <c r="E195">
        <f>IF(L194,CONFIG!$F$8,MAX(E194-1,0))</f>
        <v>0</v>
      </c>
      <c r="F195">
        <f t="shared" si="23"/>
        <v>0</v>
      </c>
      <c r="G195">
        <f t="shared" ca="1" si="16"/>
        <v>3</v>
      </c>
      <c r="H195">
        <f t="shared" ca="1" si="17"/>
        <v>0</v>
      </c>
      <c r="I195">
        <f t="shared" ca="1" si="18"/>
        <v>0</v>
      </c>
      <c r="J195">
        <f t="shared" ca="1" si="19"/>
        <v>3</v>
      </c>
      <c r="M195">
        <f t="shared" ca="1" si="20"/>
        <v>45</v>
      </c>
      <c r="O195">
        <f ca="1">CONFIG!$F$2*H195</f>
        <v>0</v>
      </c>
      <c r="P195">
        <f>CONFIG!$F$3*F195</f>
        <v>0</v>
      </c>
      <c r="Q195">
        <f>SIGN(L195)*CONFIG!$F$4</f>
        <v>0</v>
      </c>
      <c r="R195">
        <f ca="1">CONFIG!$F$6*(G195+J195)/2</f>
        <v>30</v>
      </c>
      <c r="S195">
        <f ca="1">(CONFIG!$F$2-CONFIG!$F$3)*I195</f>
        <v>0</v>
      </c>
      <c r="T195">
        <f t="shared" ca="1" si="21"/>
        <v>-30</v>
      </c>
      <c r="U195">
        <f t="shared" ca="1" si="22"/>
        <v>30</v>
      </c>
    </row>
    <row r="196" spans="2:21">
      <c r="B196">
        <v>193</v>
      </c>
      <c r="C196">
        <f>CONFIG!C196</f>
        <v>0</v>
      </c>
      <c r="D196">
        <f t="array" ref="D196">_xlfn.SWITCH(E196,CONFIG!$F$8,L195,D195-F196)</f>
        <v>0</v>
      </c>
      <c r="E196">
        <f>IF(L195,CONFIG!$F$8,MAX(E195-1,0))</f>
        <v>0</v>
      </c>
      <c r="F196">
        <f t="shared" si="23"/>
        <v>0</v>
      </c>
      <c r="G196">
        <f t="shared" ref="G196:G259" ca="1" si="24">J195+F196</f>
        <v>3</v>
      </c>
      <c r="H196">
        <f t="shared" ref="H196:H259" ca="1" si="25">MIN(G196,C196)</f>
        <v>0</v>
      </c>
      <c r="I196">
        <f t="shared" ref="I196:I259" ca="1" si="26">C196-H196</f>
        <v>0</v>
      </c>
      <c r="J196">
        <f t="shared" ref="J196:J259" ca="1" si="27">G196-H196</f>
        <v>3</v>
      </c>
      <c r="M196">
        <f t="shared" ref="M196:M259" ca="1" si="28">IF(J196+D196&lt;=$X$6,$X$5,0)</f>
        <v>45</v>
      </c>
      <c r="O196">
        <f ca="1">CONFIG!$F$2*H196</f>
        <v>0</v>
      </c>
      <c r="P196">
        <f>CONFIG!$F$3*F196</f>
        <v>0</v>
      </c>
      <c r="Q196">
        <f>SIGN(L196)*CONFIG!$F$4</f>
        <v>0</v>
      </c>
      <c r="R196">
        <f ca="1">CONFIG!$F$6*(G196+J196)/2</f>
        <v>30</v>
      </c>
      <c r="S196">
        <f ca="1">(CONFIG!$F$2-CONFIG!$F$3)*I196</f>
        <v>0</v>
      </c>
      <c r="T196">
        <f t="shared" ref="T196:T259" ca="1" si="29">O196-P196-Q196-R196</f>
        <v>-30</v>
      </c>
      <c r="U196">
        <f t="shared" ref="U196:U259" ca="1" si="30">SUM(Q196:S196)</f>
        <v>30</v>
      </c>
    </row>
    <row r="197" spans="2:21">
      <c r="B197">
        <v>194</v>
      </c>
      <c r="C197">
        <f>CONFIG!C197</f>
        <v>0</v>
      </c>
      <c r="D197">
        <f t="array" ref="D197">_xlfn.SWITCH(E197,CONFIG!$F$8,L196,D196-F197)</f>
        <v>0</v>
      </c>
      <c r="E197">
        <f>IF(L196,CONFIG!$F$8,MAX(E196-1,0))</f>
        <v>0</v>
      </c>
      <c r="F197">
        <f t="shared" ref="F197:F260" si="31">IF(E197,0,D196)</f>
        <v>0</v>
      </c>
      <c r="G197">
        <f t="shared" ca="1" si="24"/>
        <v>3</v>
      </c>
      <c r="H197">
        <f t="shared" ca="1" si="25"/>
        <v>0</v>
      </c>
      <c r="I197">
        <f t="shared" ca="1" si="26"/>
        <v>0</v>
      </c>
      <c r="J197">
        <f t="shared" ca="1" si="27"/>
        <v>3</v>
      </c>
      <c r="M197">
        <f t="shared" ca="1" si="28"/>
        <v>45</v>
      </c>
      <c r="O197">
        <f ca="1">CONFIG!$F$2*H197</f>
        <v>0</v>
      </c>
      <c r="P197">
        <f>CONFIG!$F$3*F197</f>
        <v>0</v>
      </c>
      <c r="Q197">
        <f>SIGN(L197)*CONFIG!$F$4</f>
        <v>0</v>
      </c>
      <c r="R197">
        <f ca="1">CONFIG!$F$6*(G197+J197)/2</f>
        <v>30</v>
      </c>
      <c r="S197">
        <f ca="1">(CONFIG!$F$2-CONFIG!$F$3)*I197</f>
        <v>0</v>
      </c>
      <c r="T197">
        <f t="shared" ca="1" si="29"/>
        <v>-30</v>
      </c>
      <c r="U197">
        <f t="shared" ca="1" si="30"/>
        <v>30</v>
      </c>
    </row>
    <row r="198" spans="2:21">
      <c r="B198">
        <v>195</v>
      </c>
      <c r="C198">
        <f>CONFIG!C198</f>
        <v>0</v>
      </c>
      <c r="D198">
        <f t="array" ref="D198">_xlfn.SWITCH(E198,CONFIG!$F$8,L197,D197-F198)</f>
        <v>0</v>
      </c>
      <c r="E198">
        <f>IF(L197,CONFIG!$F$8,MAX(E197-1,0))</f>
        <v>0</v>
      </c>
      <c r="F198">
        <f t="shared" si="31"/>
        <v>0</v>
      </c>
      <c r="G198">
        <f t="shared" ca="1" si="24"/>
        <v>3</v>
      </c>
      <c r="H198">
        <f t="shared" ca="1" si="25"/>
        <v>0</v>
      </c>
      <c r="I198">
        <f t="shared" ca="1" si="26"/>
        <v>0</v>
      </c>
      <c r="J198">
        <f t="shared" ca="1" si="27"/>
        <v>3</v>
      </c>
      <c r="M198">
        <f t="shared" ca="1" si="28"/>
        <v>45</v>
      </c>
      <c r="O198">
        <f ca="1">CONFIG!$F$2*H198</f>
        <v>0</v>
      </c>
      <c r="P198">
        <f>CONFIG!$F$3*F198</f>
        <v>0</v>
      </c>
      <c r="Q198">
        <f>SIGN(L198)*CONFIG!$F$4</f>
        <v>0</v>
      </c>
      <c r="R198">
        <f ca="1">CONFIG!$F$6*(G198+J198)/2</f>
        <v>30</v>
      </c>
      <c r="S198">
        <f ca="1">(CONFIG!$F$2-CONFIG!$F$3)*I198</f>
        <v>0</v>
      </c>
      <c r="T198">
        <f t="shared" ca="1" si="29"/>
        <v>-30</v>
      </c>
      <c r="U198">
        <f t="shared" ca="1" si="30"/>
        <v>30</v>
      </c>
    </row>
    <row r="199" spans="2:21">
      <c r="B199">
        <v>196</v>
      </c>
      <c r="C199">
        <f>CONFIG!C199</f>
        <v>0</v>
      </c>
      <c r="D199">
        <f t="array" ref="D199">_xlfn.SWITCH(E199,CONFIG!$F$8,L198,D198-F199)</f>
        <v>0</v>
      </c>
      <c r="E199">
        <f>IF(L198,CONFIG!$F$8,MAX(E198-1,0))</f>
        <v>0</v>
      </c>
      <c r="F199">
        <f t="shared" si="31"/>
        <v>0</v>
      </c>
      <c r="G199">
        <f t="shared" ca="1" si="24"/>
        <v>3</v>
      </c>
      <c r="H199">
        <f t="shared" ca="1" si="25"/>
        <v>0</v>
      </c>
      <c r="I199">
        <f t="shared" ca="1" si="26"/>
        <v>0</v>
      </c>
      <c r="J199">
        <f t="shared" ca="1" si="27"/>
        <v>3</v>
      </c>
      <c r="M199">
        <f t="shared" ca="1" si="28"/>
        <v>45</v>
      </c>
      <c r="O199">
        <f ca="1">CONFIG!$F$2*H199</f>
        <v>0</v>
      </c>
      <c r="P199">
        <f>CONFIG!$F$3*F199</f>
        <v>0</v>
      </c>
      <c r="Q199">
        <f>SIGN(L199)*CONFIG!$F$4</f>
        <v>0</v>
      </c>
      <c r="R199">
        <f ca="1">CONFIG!$F$6*(G199+J199)/2</f>
        <v>30</v>
      </c>
      <c r="S199">
        <f ca="1">(CONFIG!$F$2-CONFIG!$F$3)*I199</f>
        <v>0</v>
      </c>
      <c r="T199">
        <f t="shared" ca="1" si="29"/>
        <v>-30</v>
      </c>
      <c r="U199">
        <f t="shared" ca="1" si="30"/>
        <v>30</v>
      </c>
    </row>
    <row r="200" spans="2:21">
      <c r="B200">
        <v>197</v>
      </c>
      <c r="C200">
        <f>CONFIG!C200</f>
        <v>0</v>
      </c>
      <c r="D200">
        <f t="array" ref="D200">_xlfn.SWITCH(E200,CONFIG!$F$8,L199,D199-F200)</f>
        <v>0</v>
      </c>
      <c r="E200">
        <f>IF(L199,CONFIG!$F$8,MAX(E199-1,0))</f>
        <v>0</v>
      </c>
      <c r="F200">
        <f t="shared" si="31"/>
        <v>0</v>
      </c>
      <c r="G200">
        <f t="shared" ca="1" si="24"/>
        <v>3</v>
      </c>
      <c r="H200">
        <f t="shared" ca="1" si="25"/>
        <v>0</v>
      </c>
      <c r="I200">
        <f t="shared" ca="1" si="26"/>
        <v>0</v>
      </c>
      <c r="J200">
        <f t="shared" ca="1" si="27"/>
        <v>3</v>
      </c>
      <c r="M200">
        <f t="shared" ca="1" si="28"/>
        <v>45</v>
      </c>
      <c r="O200">
        <f ca="1">CONFIG!$F$2*H200</f>
        <v>0</v>
      </c>
      <c r="P200">
        <f>CONFIG!$F$3*F200</f>
        <v>0</v>
      </c>
      <c r="Q200">
        <f>SIGN(L200)*CONFIG!$F$4</f>
        <v>0</v>
      </c>
      <c r="R200">
        <f ca="1">CONFIG!$F$6*(G200+J200)/2</f>
        <v>30</v>
      </c>
      <c r="S200">
        <f ca="1">(CONFIG!$F$2-CONFIG!$F$3)*I200</f>
        <v>0</v>
      </c>
      <c r="T200">
        <f t="shared" ca="1" si="29"/>
        <v>-30</v>
      </c>
      <c r="U200">
        <f t="shared" ca="1" si="30"/>
        <v>30</v>
      </c>
    </row>
    <row r="201" spans="2:21">
      <c r="B201">
        <v>198</v>
      </c>
      <c r="C201">
        <f>CONFIG!C201</f>
        <v>0</v>
      </c>
      <c r="D201">
        <f t="array" ref="D201">_xlfn.SWITCH(E201,CONFIG!$F$8,L200,D200-F201)</f>
        <v>0</v>
      </c>
      <c r="E201">
        <f>IF(L200,CONFIG!$F$8,MAX(E200-1,0))</f>
        <v>0</v>
      </c>
      <c r="F201">
        <f t="shared" si="31"/>
        <v>0</v>
      </c>
      <c r="G201">
        <f t="shared" ca="1" si="24"/>
        <v>3</v>
      </c>
      <c r="H201">
        <f t="shared" ca="1" si="25"/>
        <v>0</v>
      </c>
      <c r="I201">
        <f t="shared" ca="1" si="26"/>
        <v>0</v>
      </c>
      <c r="J201">
        <f t="shared" ca="1" si="27"/>
        <v>3</v>
      </c>
      <c r="M201">
        <f t="shared" ca="1" si="28"/>
        <v>45</v>
      </c>
      <c r="O201">
        <f ca="1">CONFIG!$F$2*H201</f>
        <v>0</v>
      </c>
      <c r="P201">
        <f>CONFIG!$F$3*F201</f>
        <v>0</v>
      </c>
      <c r="Q201">
        <f>SIGN(L201)*CONFIG!$F$4</f>
        <v>0</v>
      </c>
      <c r="R201">
        <f ca="1">CONFIG!$F$6*(G201+J201)/2</f>
        <v>30</v>
      </c>
      <c r="S201">
        <f ca="1">(CONFIG!$F$2-CONFIG!$F$3)*I201</f>
        <v>0</v>
      </c>
      <c r="T201">
        <f t="shared" ca="1" si="29"/>
        <v>-30</v>
      </c>
      <c r="U201">
        <f t="shared" ca="1" si="30"/>
        <v>30</v>
      </c>
    </row>
    <row r="202" spans="2:21">
      <c r="B202">
        <v>199</v>
      </c>
      <c r="C202">
        <f>CONFIG!C202</f>
        <v>0</v>
      </c>
      <c r="D202">
        <f t="array" ref="D202">_xlfn.SWITCH(E202,CONFIG!$F$8,L201,D201-F202)</f>
        <v>0</v>
      </c>
      <c r="E202">
        <f>IF(L201,CONFIG!$F$8,MAX(E201-1,0))</f>
        <v>0</v>
      </c>
      <c r="F202">
        <f t="shared" si="31"/>
        <v>0</v>
      </c>
      <c r="G202">
        <f t="shared" ca="1" si="24"/>
        <v>3</v>
      </c>
      <c r="H202">
        <f t="shared" ca="1" si="25"/>
        <v>0</v>
      </c>
      <c r="I202">
        <f t="shared" ca="1" si="26"/>
        <v>0</v>
      </c>
      <c r="J202">
        <f t="shared" ca="1" si="27"/>
        <v>3</v>
      </c>
      <c r="M202">
        <f t="shared" ca="1" si="28"/>
        <v>45</v>
      </c>
      <c r="O202">
        <f ca="1">CONFIG!$F$2*H202</f>
        <v>0</v>
      </c>
      <c r="P202">
        <f>CONFIG!$F$3*F202</f>
        <v>0</v>
      </c>
      <c r="Q202">
        <f>SIGN(L202)*CONFIG!$F$4</f>
        <v>0</v>
      </c>
      <c r="R202">
        <f ca="1">CONFIG!$F$6*(G202+J202)/2</f>
        <v>30</v>
      </c>
      <c r="S202">
        <f ca="1">(CONFIG!$F$2-CONFIG!$F$3)*I202</f>
        <v>0</v>
      </c>
      <c r="T202">
        <f t="shared" ca="1" si="29"/>
        <v>-30</v>
      </c>
      <c r="U202">
        <f t="shared" ca="1" si="30"/>
        <v>30</v>
      </c>
    </row>
    <row r="203" spans="2:21">
      <c r="B203">
        <v>200</v>
      </c>
      <c r="C203">
        <f>CONFIG!C203</f>
        <v>0</v>
      </c>
      <c r="D203">
        <f t="array" ref="D203">_xlfn.SWITCH(E203,CONFIG!$F$8,L202,D202-F203)</f>
        <v>0</v>
      </c>
      <c r="E203">
        <f>IF(L202,CONFIG!$F$8,MAX(E202-1,0))</f>
        <v>0</v>
      </c>
      <c r="F203">
        <f t="shared" si="31"/>
        <v>0</v>
      </c>
      <c r="G203">
        <f t="shared" ca="1" si="24"/>
        <v>3</v>
      </c>
      <c r="H203">
        <f t="shared" ca="1" si="25"/>
        <v>0</v>
      </c>
      <c r="I203">
        <f t="shared" ca="1" si="26"/>
        <v>0</v>
      </c>
      <c r="J203">
        <f t="shared" ca="1" si="27"/>
        <v>3</v>
      </c>
      <c r="M203">
        <f t="shared" ca="1" si="28"/>
        <v>45</v>
      </c>
      <c r="O203">
        <f ca="1">CONFIG!$F$2*H203</f>
        <v>0</v>
      </c>
      <c r="P203">
        <f>CONFIG!$F$3*F203</f>
        <v>0</v>
      </c>
      <c r="Q203">
        <f>SIGN(L203)*CONFIG!$F$4</f>
        <v>0</v>
      </c>
      <c r="R203">
        <f ca="1">CONFIG!$F$6*(G203+J203)/2</f>
        <v>30</v>
      </c>
      <c r="S203">
        <f ca="1">(CONFIG!$F$2-CONFIG!$F$3)*I203</f>
        <v>0</v>
      </c>
      <c r="T203">
        <f t="shared" ca="1" si="29"/>
        <v>-30</v>
      </c>
      <c r="U203">
        <f t="shared" ca="1" si="30"/>
        <v>30</v>
      </c>
    </row>
    <row r="204" spans="2:21">
      <c r="B204">
        <v>201</v>
      </c>
      <c r="C204">
        <f>CONFIG!C204</f>
        <v>0</v>
      </c>
      <c r="D204">
        <f t="array" ref="D204">_xlfn.SWITCH(E204,CONFIG!$F$8,L203,D203-F204)</f>
        <v>0</v>
      </c>
      <c r="E204">
        <f>IF(L203,CONFIG!$F$8,MAX(E203-1,0))</f>
        <v>0</v>
      </c>
      <c r="F204">
        <f t="shared" si="31"/>
        <v>0</v>
      </c>
      <c r="G204">
        <f t="shared" ca="1" si="24"/>
        <v>3</v>
      </c>
      <c r="H204">
        <f t="shared" ca="1" si="25"/>
        <v>0</v>
      </c>
      <c r="I204">
        <f t="shared" ca="1" si="26"/>
        <v>0</v>
      </c>
      <c r="J204">
        <f t="shared" ca="1" si="27"/>
        <v>3</v>
      </c>
      <c r="M204">
        <f t="shared" ca="1" si="28"/>
        <v>45</v>
      </c>
      <c r="O204">
        <f ca="1">CONFIG!$F$2*H204</f>
        <v>0</v>
      </c>
      <c r="P204">
        <f>CONFIG!$F$3*F204</f>
        <v>0</v>
      </c>
      <c r="Q204">
        <f>SIGN(L204)*CONFIG!$F$4</f>
        <v>0</v>
      </c>
      <c r="R204">
        <f ca="1">CONFIG!$F$6*(G204+J204)/2</f>
        <v>30</v>
      </c>
      <c r="S204">
        <f ca="1">(CONFIG!$F$2-CONFIG!$F$3)*I204</f>
        <v>0</v>
      </c>
      <c r="T204">
        <f t="shared" ca="1" si="29"/>
        <v>-30</v>
      </c>
      <c r="U204">
        <f t="shared" ca="1" si="30"/>
        <v>30</v>
      </c>
    </row>
    <row r="205" spans="2:21">
      <c r="B205">
        <v>202</v>
      </c>
      <c r="C205">
        <f>CONFIG!C205</f>
        <v>0</v>
      </c>
      <c r="D205">
        <f t="array" ref="D205">_xlfn.SWITCH(E205,CONFIG!$F$8,L204,D204-F205)</f>
        <v>0</v>
      </c>
      <c r="E205">
        <f>IF(L204,CONFIG!$F$8,MAX(E204-1,0))</f>
        <v>0</v>
      </c>
      <c r="F205">
        <f t="shared" si="31"/>
        <v>0</v>
      </c>
      <c r="G205">
        <f t="shared" ca="1" si="24"/>
        <v>3</v>
      </c>
      <c r="H205">
        <f t="shared" ca="1" si="25"/>
        <v>0</v>
      </c>
      <c r="I205">
        <f t="shared" ca="1" si="26"/>
        <v>0</v>
      </c>
      <c r="J205">
        <f t="shared" ca="1" si="27"/>
        <v>3</v>
      </c>
      <c r="M205">
        <f t="shared" ca="1" si="28"/>
        <v>45</v>
      </c>
      <c r="O205">
        <f ca="1">CONFIG!$F$2*H205</f>
        <v>0</v>
      </c>
      <c r="P205">
        <f>CONFIG!$F$3*F205</f>
        <v>0</v>
      </c>
      <c r="Q205">
        <f>SIGN(L205)*CONFIG!$F$4</f>
        <v>0</v>
      </c>
      <c r="R205">
        <f ca="1">CONFIG!$F$6*(G205+J205)/2</f>
        <v>30</v>
      </c>
      <c r="S205">
        <f ca="1">(CONFIG!$F$2-CONFIG!$F$3)*I205</f>
        <v>0</v>
      </c>
      <c r="T205">
        <f t="shared" ca="1" si="29"/>
        <v>-30</v>
      </c>
      <c r="U205">
        <f t="shared" ca="1" si="30"/>
        <v>30</v>
      </c>
    </row>
    <row r="206" spans="2:21">
      <c r="B206">
        <v>203</v>
      </c>
      <c r="C206">
        <f>CONFIG!C206</f>
        <v>0</v>
      </c>
      <c r="D206">
        <f t="array" ref="D206">_xlfn.SWITCH(E206,CONFIG!$F$8,L205,D205-F206)</f>
        <v>0</v>
      </c>
      <c r="E206">
        <f>IF(L205,CONFIG!$F$8,MAX(E205-1,0))</f>
        <v>0</v>
      </c>
      <c r="F206">
        <f t="shared" si="31"/>
        <v>0</v>
      </c>
      <c r="G206">
        <f t="shared" ca="1" si="24"/>
        <v>3</v>
      </c>
      <c r="H206">
        <f t="shared" ca="1" si="25"/>
        <v>0</v>
      </c>
      <c r="I206">
        <f t="shared" ca="1" si="26"/>
        <v>0</v>
      </c>
      <c r="J206">
        <f t="shared" ca="1" si="27"/>
        <v>3</v>
      </c>
      <c r="M206">
        <f t="shared" ca="1" si="28"/>
        <v>45</v>
      </c>
      <c r="O206">
        <f ca="1">CONFIG!$F$2*H206</f>
        <v>0</v>
      </c>
      <c r="P206">
        <f>CONFIG!$F$3*F206</f>
        <v>0</v>
      </c>
      <c r="Q206">
        <f>SIGN(L206)*CONFIG!$F$4</f>
        <v>0</v>
      </c>
      <c r="R206">
        <f ca="1">CONFIG!$F$6*(G206+J206)/2</f>
        <v>30</v>
      </c>
      <c r="S206">
        <f ca="1">(CONFIG!$F$2-CONFIG!$F$3)*I206</f>
        <v>0</v>
      </c>
      <c r="T206">
        <f t="shared" ca="1" si="29"/>
        <v>-30</v>
      </c>
      <c r="U206">
        <f t="shared" ca="1" si="30"/>
        <v>30</v>
      </c>
    </row>
    <row r="207" spans="2:21">
      <c r="B207">
        <v>204</v>
      </c>
      <c r="C207">
        <f>CONFIG!C207</f>
        <v>0</v>
      </c>
      <c r="D207">
        <f t="array" ref="D207">_xlfn.SWITCH(E207,CONFIG!$F$8,L206,D206-F207)</f>
        <v>0</v>
      </c>
      <c r="E207">
        <f>IF(L206,CONFIG!$F$8,MAX(E206-1,0))</f>
        <v>0</v>
      </c>
      <c r="F207">
        <f t="shared" si="31"/>
        <v>0</v>
      </c>
      <c r="G207">
        <f t="shared" ca="1" si="24"/>
        <v>3</v>
      </c>
      <c r="H207">
        <f t="shared" ca="1" si="25"/>
        <v>0</v>
      </c>
      <c r="I207">
        <f t="shared" ca="1" si="26"/>
        <v>0</v>
      </c>
      <c r="J207">
        <f t="shared" ca="1" si="27"/>
        <v>3</v>
      </c>
      <c r="M207">
        <f t="shared" ca="1" si="28"/>
        <v>45</v>
      </c>
      <c r="O207">
        <f ca="1">CONFIG!$F$2*H207</f>
        <v>0</v>
      </c>
      <c r="P207">
        <f>CONFIG!$F$3*F207</f>
        <v>0</v>
      </c>
      <c r="Q207">
        <f>SIGN(L207)*CONFIG!$F$4</f>
        <v>0</v>
      </c>
      <c r="R207">
        <f ca="1">CONFIG!$F$6*(G207+J207)/2</f>
        <v>30</v>
      </c>
      <c r="S207">
        <f ca="1">(CONFIG!$F$2-CONFIG!$F$3)*I207</f>
        <v>0</v>
      </c>
      <c r="T207">
        <f t="shared" ca="1" si="29"/>
        <v>-30</v>
      </c>
      <c r="U207">
        <f t="shared" ca="1" si="30"/>
        <v>30</v>
      </c>
    </row>
    <row r="208" spans="2:21">
      <c r="B208">
        <v>205</v>
      </c>
      <c r="C208">
        <f>CONFIG!C208</f>
        <v>0</v>
      </c>
      <c r="D208">
        <f t="array" ref="D208">_xlfn.SWITCH(E208,CONFIG!$F$8,L207,D207-F208)</f>
        <v>0</v>
      </c>
      <c r="E208">
        <f>IF(L207,CONFIG!$F$8,MAX(E207-1,0))</f>
        <v>0</v>
      </c>
      <c r="F208">
        <f t="shared" si="31"/>
        <v>0</v>
      </c>
      <c r="G208">
        <f t="shared" ca="1" si="24"/>
        <v>3</v>
      </c>
      <c r="H208">
        <f t="shared" ca="1" si="25"/>
        <v>0</v>
      </c>
      <c r="I208">
        <f t="shared" ca="1" si="26"/>
        <v>0</v>
      </c>
      <c r="J208">
        <f t="shared" ca="1" si="27"/>
        <v>3</v>
      </c>
      <c r="M208">
        <f t="shared" ca="1" si="28"/>
        <v>45</v>
      </c>
      <c r="O208">
        <f ca="1">CONFIG!$F$2*H208</f>
        <v>0</v>
      </c>
      <c r="P208">
        <f>CONFIG!$F$3*F208</f>
        <v>0</v>
      </c>
      <c r="Q208">
        <f>SIGN(L208)*CONFIG!$F$4</f>
        <v>0</v>
      </c>
      <c r="R208">
        <f ca="1">CONFIG!$F$6*(G208+J208)/2</f>
        <v>30</v>
      </c>
      <c r="S208">
        <f ca="1">(CONFIG!$F$2-CONFIG!$F$3)*I208</f>
        <v>0</v>
      </c>
      <c r="T208">
        <f t="shared" ca="1" si="29"/>
        <v>-30</v>
      </c>
      <c r="U208">
        <f t="shared" ca="1" si="30"/>
        <v>30</v>
      </c>
    </row>
    <row r="209" spans="2:21">
      <c r="B209">
        <v>206</v>
      </c>
      <c r="C209">
        <f>CONFIG!C209</f>
        <v>0</v>
      </c>
      <c r="D209">
        <f t="array" ref="D209">_xlfn.SWITCH(E209,CONFIG!$F$8,L208,D208-F209)</f>
        <v>0</v>
      </c>
      <c r="E209">
        <f>IF(L208,CONFIG!$F$8,MAX(E208-1,0))</f>
        <v>0</v>
      </c>
      <c r="F209">
        <f t="shared" si="31"/>
        <v>0</v>
      </c>
      <c r="G209">
        <f t="shared" ca="1" si="24"/>
        <v>3</v>
      </c>
      <c r="H209">
        <f t="shared" ca="1" si="25"/>
        <v>0</v>
      </c>
      <c r="I209">
        <f t="shared" ca="1" si="26"/>
        <v>0</v>
      </c>
      <c r="J209">
        <f t="shared" ca="1" si="27"/>
        <v>3</v>
      </c>
      <c r="M209">
        <f t="shared" ca="1" si="28"/>
        <v>45</v>
      </c>
      <c r="O209">
        <f ca="1">CONFIG!$F$2*H209</f>
        <v>0</v>
      </c>
      <c r="P209">
        <f>CONFIG!$F$3*F209</f>
        <v>0</v>
      </c>
      <c r="Q209">
        <f>SIGN(L209)*CONFIG!$F$4</f>
        <v>0</v>
      </c>
      <c r="R209">
        <f ca="1">CONFIG!$F$6*(G209+J209)/2</f>
        <v>30</v>
      </c>
      <c r="S209">
        <f ca="1">(CONFIG!$F$2-CONFIG!$F$3)*I209</f>
        <v>0</v>
      </c>
      <c r="T209">
        <f t="shared" ca="1" si="29"/>
        <v>-30</v>
      </c>
      <c r="U209">
        <f t="shared" ca="1" si="30"/>
        <v>30</v>
      </c>
    </row>
    <row r="210" spans="2:21">
      <c r="B210">
        <v>207</v>
      </c>
      <c r="C210">
        <f>CONFIG!C210</f>
        <v>0</v>
      </c>
      <c r="D210">
        <f t="array" ref="D210">_xlfn.SWITCH(E210,CONFIG!$F$8,L209,D209-F210)</f>
        <v>0</v>
      </c>
      <c r="E210">
        <f>IF(L209,CONFIG!$F$8,MAX(E209-1,0))</f>
        <v>0</v>
      </c>
      <c r="F210">
        <f t="shared" si="31"/>
        <v>0</v>
      </c>
      <c r="G210">
        <f t="shared" ca="1" si="24"/>
        <v>3</v>
      </c>
      <c r="H210">
        <f t="shared" ca="1" si="25"/>
        <v>0</v>
      </c>
      <c r="I210">
        <f t="shared" ca="1" si="26"/>
        <v>0</v>
      </c>
      <c r="J210">
        <f t="shared" ca="1" si="27"/>
        <v>3</v>
      </c>
      <c r="M210">
        <f t="shared" ca="1" si="28"/>
        <v>45</v>
      </c>
      <c r="O210">
        <f ca="1">CONFIG!$F$2*H210</f>
        <v>0</v>
      </c>
      <c r="P210">
        <f>CONFIG!$F$3*F210</f>
        <v>0</v>
      </c>
      <c r="Q210">
        <f>SIGN(L210)*CONFIG!$F$4</f>
        <v>0</v>
      </c>
      <c r="R210">
        <f ca="1">CONFIG!$F$6*(G210+J210)/2</f>
        <v>30</v>
      </c>
      <c r="S210">
        <f ca="1">(CONFIG!$F$2-CONFIG!$F$3)*I210</f>
        <v>0</v>
      </c>
      <c r="T210">
        <f t="shared" ca="1" si="29"/>
        <v>-30</v>
      </c>
      <c r="U210">
        <f t="shared" ca="1" si="30"/>
        <v>30</v>
      </c>
    </row>
    <row r="211" spans="2:21">
      <c r="B211">
        <v>208</v>
      </c>
      <c r="C211">
        <f>CONFIG!C211</f>
        <v>0</v>
      </c>
      <c r="D211">
        <f t="array" ref="D211">_xlfn.SWITCH(E211,CONFIG!$F$8,L210,D210-F211)</f>
        <v>0</v>
      </c>
      <c r="E211">
        <f>IF(L210,CONFIG!$F$8,MAX(E210-1,0))</f>
        <v>0</v>
      </c>
      <c r="F211">
        <f t="shared" si="31"/>
        <v>0</v>
      </c>
      <c r="G211">
        <f t="shared" ca="1" si="24"/>
        <v>3</v>
      </c>
      <c r="H211">
        <f t="shared" ca="1" si="25"/>
        <v>0</v>
      </c>
      <c r="I211">
        <f t="shared" ca="1" si="26"/>
        <v>0</v>
      </c>
      <c r="J211">
        <f t="shared" ca="1" si="27"/>
        <v>3</v>
      </c>
      <c r="M211">
        <f t="shared" ca="1" si="28"/>
        <v>45</v>
      </c>
      <c r="O211">
        <f ca="1">CONFIG!$F$2*H211</f>
        <v>0</v>
      </c>
      <c r="P211">
        <f>CONFIG!$F$3*F211</f>
        <v>0</v>
      </c>
      <c r="Q211">
        <f>SIGN(L211)*CONFIG!$F$4</f>
        <v>0</v>
      </c>
      <c r="R211">
        <f ca="1">CONFIG!$F$6*(G211+J211)/2</f>
        <v>30</v>
      </c>
      <c r="S211">
        <f ca="1">(CONFIG!$F$2-CONFIG!$F$3)*I211</f>
        <v>0</v>
      </c>
      <c r="T211">
        <f t="shared" ca="1" si="29"/>
        <v>-30</v>
      </c>
      <c r="U211">
        <f t="shared" ca="1" si="30"/>
        <v>30</v>
      </c>
    </row>
    <row r="212" spans="2:21">
      <c r="B212">
        <v>209</v>
      </c>
      <c r="C212">
        <f>CONFIG!C212</f>
        <v>0</v>
      </c>
      <c r="D212">
        <f t="array" ref="D212">_xlfn.SWITCH(E212,CONFIG!$F$8,L211,D211-F212)</f>
        <v>0</v>
      </c>
      <c r="E212">
        <f>IF(L211,CONFIG!$F$8,MAX(E211-1,0))</f>
        <v>0</v>
      </c>
      <c r="F212">
        <f t="shared" si="31"/>
        <v>0</v>
      </c>
      <c r="G212">
        <f t="shared" ca="1" si="24"/>
        <v>3</v>
      </c>
      <c r="H212">
        <f t="shared" ca="1" si="25"/>
        <v>0</v>
      </c>
      <c r="I212">
        <f t="shared" ca="1" si="26"/>
        <v>0</v>
      </c>
      <c r="J212">
        <f t="shared" ca="1" si="27"/>
        <v>3</v>
      </c>
      <c r="M212">
        <f t="shared" ca="1" si="28"/>
        <v>45</v>
      </c>
      <c r="O212">
        <f ca="1">CONFIG!$F$2*H212</f>
        <v>0</v>
      </c>
      <c r="P212">
        <f>CONFIG!$F$3*F212</f>
        <v>0</v>
      </c>
      <c r="Q212">
        <f>SIGN(L212)*CONFIG!$F$4</f>
        <v>0</v>
      </c>
      <c r="R212">
        <f ca="1">CONFIG!$F$6*(G212+J212)/2</f>
        <v>30</v>
      </c>
      <c r="S212">
        <f ca="1">(CONFIG!$F$2-CONFIG!$F$3)*I212</f>
        <v>0</v>
      </c>
      <c r="T212">
        <f t="shared" ca="1" si="29"/>
        <v>-30</v>
      </c>
      <c r="U212">
        <f t="shared" ca="1" si="30"/>
        <v>30</v>
      </c>
    </row>
    <row r="213" spans="2:21">
      <c r="B213">
        <v>210</v>
      </c>
      <c r="C213">
        <f>CONFIG!C213</f>
        <v>0</v>
      </c>
      <c r="D213">
        <f t="array" ref="D213">_xlfn.SWITCH(E213,CONFIG!$F$8,L212,D212-F213)</f>
        <v>0</v>
      </c>
      <c r="E213">
        <f>IF(L212,CONFIG!$F$8,MAX(E212-1,0))</f>
        <v>0</v>
      </c>
      <c r="F213">
        <f t="shared" si="31"/>
        <v>0</v>
      </c>
      <c r="G213">
        <f t="shared" ca="1" si="24"/>
        <v>3</v>
      </c>
      <c r="H213">
        <f t="shared" ca="1" si="25"/>
        <v>0</v>
      </c>
      <c r="I213">
        <f t="shared" ca="1" si="26"/>
        <v>0</v>
      </c>
      <c r="J213">
        <f t="shared" ca="1" si="27"/>
        <v>3</v>
      </c>
      <c r="M213">
        <f t="shared" ca="1" si="28"/>
        <v>45</v>
      </c>
      <c r="O213">
        <f ca="1">CONFIG!$F$2*H213</f>
        <v>0</v>
      </c>
      <c r="P213">
        <f>CONFIG!$F$3*F213</f>
        <v>0</v>
      </c>
      <c r="Q213">
        <f>SIGN(L213)*CONFIG!$F$4</f>
        <v>0</v>
      </c>
      <c r="R213">
        <f ca="1">CONFIG!$F$6*(G213+J213)/2</f>
        <v>30</v>
      </c>
      <c r="S213">
        <f ca="1">(CONFIG!$F$2-CONFIG!$F$3)*I213</f>
        <v>0</v>
      </c>
      <c r="T213">
        <f t="shared" ca="1" si="29"/>
        <v>-30</v>
      </c>
      <c r="U213">
        <f t="shared" ca="1" si="30"/>
        <v>30</v>
      </c>
    </row>
    <row r="214" spans="2:21">
      <c r="B214">
        <v>211</v>
      </c>
      <c r="C214">
        <f>CONFIG!C214</f>
        <v>0</v>
      </c>
      <c r="D214">
        <f t="array" ref="D214">_xlfn.SWITCH(E214,CONFIG!$F$8,L213,D213-F214)</f>
        <v>0</v>
      </c>
      <c r="E214">
        <f>IF(L213,CONFIG!$F$8,MAX(E213-1,0))</f>
        <v>0</v>
      </c>
      <c r="F214">
        <f t="shared" si="31"/>
        <v>0</v>
      </c>
      <c r="G214">
        <f t="shared" ca="1" si="24"/>
        <v>3</v>
      </c>
      <c r="H214">
        <f t="shared" ca="1" si="25"/>
        <v>0</v>
      </c>
      <c r="I214">
        <f t="shared" ca="1" si="26"/>
        <v>0</v>
      </c>
      <c r="J214">
        <f t="shared" ca="1" si="27"/>
        <v>3</v>
      </c>
      <c r="M214">
        <f t="shared" ca="1" si="28"/>
        <v>45</v>
      </c>
      <c r="O214">
        <f ca="1">CONFIG!$F$2*H214</f>
        <v>0</v>
      </c>
      <c r="P214">
        <f>CONFIG!$F$3*F214</f>
        <v>0</v>
      </c>
      <c r="Q214">
        <f>SIGN(L214)*CONFIG!$F$4</f>
        <v>0</v>
      </c>
      <c r="R214">
        <f ca="1">CONFIG!$F$6*(G214+J214)/2</f>
        <v>30</v>
      </c>
      <c r="S214">
        <f ca="1">(CONFIG!$F$2-CONFIG!$F$3)*I214</f>
        <v>0</v>
      </c>
      <c r="T214">
        <f t="shared" ca="1" si="29"/>
        <v>-30</v>
      </c>
      <c r="U214">
        <f t="shared" ca="1" si="30"/>
        <v>30</v>
      </c>
    </row>
    <row r="215" spans="2:21">
      <c r="B215">
        <v>212</v>
      </c>
      <c r="C215">
        <f>CONFIG!C215</f>
        <v>0</v>
      </c>
      <c r="D215">
        <f t="array" ref="D215">_xlfn.SWITCH(E215,CONFIG!$F$8,L214,D214-F215)</f>
        <v>0</v>
      </c>
      <c r="E215">
        <f>IF(L214,CONFIG!$F$8,MAX(E214-1,0))</f>
        <v>0</v>
      </c>
      <c r="F215">
        <f t="shared" si="31"/>
        <v>0</v>
      </c>
      <c r="G215">
        <f t="shared" ca="1" si="24"/>
        <v>3</v>
      </c>
      <c r="H215">
        <f t="shared" ca="1" si="25"/>
        <v>0</v>
      </c>
      <c r="I215">
        <f t="shared" ca="1" si="26"/>
        <v>0</v>
      </c>
      <c r="J215">
        <f t="shared" ca="1" si="27"/>
        <v>3</v>
      </c>
      <c r="M215">
        <f t="shared" ca="1" si="28"/>
        <v>45</v>
      </c>
      <c r="O215">
        <f ca="1">CONFIG!$F$2*H215</f>
        <v>0</v>
      </c>
      <c r="P215">
        <f>CONFIG!$F$3*F215</f>
        <v>0</v>
      </c>
      <c r="Q215">
        <f>SIGN(L215)*CONFIG!$F$4</f>
        <v>0</v>
      </c>
      <c r="R215">
        <f ca="1">CONFIG!$F$6*(G215+J215)/2</f>
        <v>30</v>
      </c>
      <c r="S215">
        <f ca="1">(CONFIG!$F$2-CONFIG!$F$3)*I215</f>
        <v>0</v>
      </c>
      <c r="T215">
        <f t="shared" ca="1" si="29"/>
        <v>-30</v>
      </c>
      <c r="U215">
        <f t="shared" ca="1" si="30"/>
        <v>30</v>
      </c>
    </row>
    <row r="216" spans="2:21">
      <c r="B216">
        <v>213</v>
      </c>
      <c r="C216">
        <f>CONFIG!C216</f>
        <v>0</v>
      </c>
      <c r="D216">
        <f t="array" ref="D216">_xlfn.SWITCH(E216,CONFIG!$F$8,L215,D215-F216)</f>
        <v>0</v>
      </c>
      <c r="E216">
        <f>IF(L215,CONFIG!$F$8,MAX(E215-1,0))</f>
        <v>0</v>
      </c>
      <c r="F216">
        <f t="shared" si="31"/>
        <v>0</v>
      </c>
      <c r="G216">
        <f t="shared" ca="1" si="24"/>
        <v>3</v>
      </c>
      <c r="H216">
        <f t="shared" ca="1" si="25"/>
        <v>0</v>
      </c>
      <c r="I216">
        <f t="shared" ca="1" si="26"/>
        <v>0</v>
      </c>
      <c r="J216">
        <f t="shared" ca="1" si="27"/>
        <v>3</v>
      </c>
      <c r="M216">
        <f t="shared" ca="1" si="28"/>
        <v>45</v>
      </c>
      <c r="O216">
        <f ca="1">CONFIG!$F$2*H216</f>
        <v>0</v>
      </c>
      <c r="P216">
        <f>CONFIG!$F$3*F216</f>
        <v>0</v>
      </c>
      <c r="Q216">
        <f>SIGN(L216)*CONFIG!$F$4</f>
        <v>0</v>
      </c>
      <c r="R216">
        <f ca="1">CONFIG!$F$6*(G216+J216)/2</f>
        <v>30</v>
      </c>
      <c r="S216">
        <f ca="1">(CONFIG!$F$2-CONFIG!$F$3)*I216</f>
        <v>0</v>
      </c>
      <c r="T216">
        <f t="shared" ca="1" si="29"/>
        <v>-30</v>
      </c>
      <c r="U216">
        <f t="shared" ca="1" si="30"/>
        <v>30</v>
      </c>
    </row>
    <row r="217" spans="2:21">
      <c r="B217">
        <v>214</v>
      </c>
      <c r="C217">
        <f>CONFIG!C217</f>
        <v>0</v>
      </c>
      <c r="D217">
        <f t="array" ref="D217">_xlfn.SWITCH(E217,CONFIG!$F$8,L216,D216-F217)</f>
        <v>0</v>
      </c>
      <c r="E217">
        <f>IF(L216,CONFIG!$F$8,MAX(E216-1,0))</f>
        <v>0</v>
      </c>
      <c r="F217">
        <f t="shared" si="31"/>
        <v>0</v>
      </c>
      <c r="G217">
        <f t="shared" ca="1" si="24"/>
        <v>3</v>
      </c>
      <c r="H217">
        <f t="shared" ca="1" si="25"/>
        <v>0</v>
      </c>
      <c r="I217">
        <f t="shared" ca="1" si="26"/>
        <v>0</v>
      </c>
      <c r="J217">
        <f t="shared" ca="1" si="27"/>
        <v>3</v>
      </c>
      <c r="M217">
        <f t="shared" ca="1" si="28"/>
        <v>45</v>
      </c>
      <c r="O217">
        <f ca="1">CONFIG!$F$2*H217</f>
        <v>0</v>
      </c>
      <c r="P217">
        <f>CONFIG!$F$3*F217</f>
        <v>0</v>
      </c>
      <c r="Q217">
        <f>SIGN(L217)*CONFIG!$F$4</f>
        <v>0</v>
      </c>
      <c r="R217">
        <f ca="1">CONFIG!$F$6*(G217+J217)/2</f>
        <v>30</v>
      </c>
      <c r="S217">
        <f ca="1">(CONFIG!$F$2-CONFIG!$F$3)*I217</f>
        <v>0</v>
      </c>
      <c r="T217">
        <f t="shared" ca="1" si="29"/>
        <v>-30</v>
      </c>
      <c r="U217">
        <f t="shared" ca="1" si="30"/>
        <v>30</v>
      </c>
    </row>
    <row r="218" spans="2:21">
      <c r="B218">
        <v>215</v>
      </c>
      <c r="C218">
        <f>CONFIG!C218</f>
        <v>0</v>
      </c>
      <c r="D218">
        <f t="array" ref="D218">_xlfn.SWITCH(E218,CONFIG!$F$8,L217,D217-F218)</f>
        <v>0</v>
      </c>
      <c r="E218">
        <f>IF(L217,CONFIG!$F$8,MAX(E217-1,0))</f>
        <v>0</v>
      </c>
      <c r="F218">
        <f t="shared" si="31"/>
        <v>0</v>
      </c>
      <c r="G218">
        <f t="shared" ca="1" si="24"/>
        <v>3</v>
      </c>
      <c r="H218">
        <f t="shared" ca="1" si="25"/>
        <v>0</v>
      </c>
      <c r="I218">
        <f t="shared" ca="1" si="26"/>
        <v>0</v>
      </c>
      <c r="J218">
        <f t="shared" ca="1" si="27"/>
        <v>3</v>
      </c>
      <c r="M218">
        <f t="shared" ca="1" si="28"/>
        <v>45</v>
      </c>
      <c r="O218">
        <f ca="1">CONFIG!$F$2*H218</f>
        <v>0</v>
      </c>
      <c r="P218">
        <f>CONFIG!$F$3*F218</f>
        <v>0</v>
      </c>
      <c r="Q218">
        <f>SIGN(L218)*CONFIG!$F$4</f>
        <v>0</v>
      </c>
      <c r="R218">
        <f ca="1">CONFIG!$F$6*(G218+J218)/2</f>
        <v>30</v>
      </c>
      <c r="S218">
        <f ca="1">(CONFIG!$F$2-CONFIG!$F$3)*I218</f>
        <v>0</v>
      </c>
      <c r="T218">
        <f t="shared" ca="1" si="29"/>
        <v>-30</v>
      </c>
      <c r="U218">
        <f t="shared" ca="1" si="30"/>
        <v>30</v>
      </c>
    </row>
    <row r="219" spans="2:21">
      <c r="B219">
        <v>216</v>
      </c>
      <c r="C219">
        <f>CONFIG!C219</f>
        <v>0</v>
      </c>
      <c r="D219">
        <f t="array" ref="D219">_xlfn.SWITCH(E219,CONFIG!$F$8,L218,D218-F219)</f>
        <v>0</v>
      </c>
      <c r="E219">
        <f>IF(L218,CONFIG!$F$8,MAX(E218-1,0))</f>
        <v>0</v>
      </c>
      <c r="F219">
        <f t="shared" si="31"/>
        <v>0</v>
      </c>
      <c r="G219">
        <f t="shared" ca="1" si="24"/>
        <v>3</v>
      </c>
      <c r="H219">
        <f t="shared" ca="1" si="25"/>
        <v>0</v>
      </c>
      <c r="I219">
        <f t="shared" ca="1" si="26"/>
        <v>0</v>
      </c>
      <c r="J219">
        <f t="shared" ca="1" si="27"/>
        <v>3</v>
      </c>
      <c r="M219">
        <f t="shared" ca="1" si="28"/>
        <v>45</v>
      </c>
      <c r="O219">
        <f ca="1">CONFIG!$F$2*H219</f>
        <v>0</v>
      </c>
      <c r="P219">
        <f>CONFIG!$F$3*F219</f>
        <v>0</v>
      </c>
      <c r="Q219">
        <f>SIGN(L219)*CONFIG!$F$4</f>
        <v>0</v>
      </c>
      <c r="R219">
        <f ca="1">CONFIG!$F$6*(G219+J219)/2</f>
        <v>30</v>
      </c>
      <c r="S219">
        <f ca="1">(CONFIG!$F$2-CONFIG!$F$3)*I219</f>
        <v>0</v>
      </c>
      <c r="T219">
        <f t="shared" ca="1" si="29"/>
        <v>-30</v>
      </c>
      <c r="U219">
        <f t="shared" ca="1" si="30"/>
        <v>30</v>
      </c>
    </row>
    <row r="220" spans="2:21">
      <c r="B220">
        <v>217</v>
      </c>
      <c r="C220">
        <f>CONFIG!C220</f>
        <v>0</v>
      </c>
      <c r="D220">
        <f t="array" ref="D220">_xlfn.SWITCH(E220,CONFIG!$F$8,L219,D219-F220)</f>
        <v>0</v>
      </c>
      <c r="E220">
        <f>IF(L219,CONFIG!$F$8,MAX(E219-1,0))</f>
        <v>0</v>
      </c>
      <c r="F220">
        <f t="shared" si="31"/>
        <v>0</v>
      </c>
      <c r="G220">
        <f t="shared" ca="1" si="24"/>
        <v>3</v>
      </c>
      <c r="H220">
        <f t="shared" ca="1" si="25"/>
        <v>0</v>
      </c>
      <c r="I220">
        <f t="shared" ca="1" si="26"/>
        <v>0</v>
      </c>
      <c r="J220">
        <f t="shared" ca="1" si="27"/>
        <v>3</v>
      </c>
      <c r="M220">
        <f t="shared" ca="1" si="28"/>
        <v>45</v>
      </c>
      <c r="O220">
        <f ca="1">CONFIG!$F$2*H220</f>
        <v>0</v>
      </c>
      <c r="P220">
        <f>CONFIG!$F$3*F220</f>
        <v>0</v>
      </c>
      <c r="Q220">
        <f>SIGN(L220)*CONFIG!$F$4</f>
        <v>0</v>
      </c>
      <c r="R220">
        <f ca="1">CONFIG!$F$6*(G220+J220)/2</f>
        <v>30</v>
      </c>
      <c r="S220">
        <f ca="1">(CONFIG!$F$2-CONFIG!$F$3)*I220</f>
        <v>0</v>
      </c>
      <c r="T220">
        <f t="shared" ca="1" si="29"/>
        <v>-30</v>
      </c>
      <c r="U220">
        <f t="shared" ca="1" si="30"/>
        <v>30</v>
      </c>
    </row>
    <row r="221" spans="2:21">
      <c r="B221">
        <v>218</v>
      </c>
      <c r="C221">
        <f>CONFIG!C221</f>
        <v>0</v>
      </c>
      <c r="D221">
        <f t="array" ref="D221">_xlfn.SWITCH(E221,CONFIG!$F$8,L220,D220-F221)</f>
        <v>0</v>
      </c>
      <c r="E221">
        <f>IF(L220,CONFIG!$F$8,MAX(E220-1,0))</f>
        <v>0</v>
      </c>
      <c r="F221">
        <f t="shared" si="31"/>
        <v>0</v>
      </c>
      <c r="G221">
        <f t="shared" ca="1" si="24"/>
        <v>3</v>
      </c>
      <c r="H221">
        <f t="shared" ca="1" si="25"/>
        <v>0</v>
      </c>
      <c r="I221">
        <f t="shared" ca="1" si="26"/>
        <v>0</v>
      </c>
      <c r="J221">
        <f t="shared" ca="1" si="27"/>
        <v>3</v>
      </c>
      <c r="M221">
        <f t="shared" ca="1" si="28"/>
        <v>45</v>
      </c>
      <c r="O221">
        <f ca="1">CONFIG!$F$2*H221</f>
        <v>0</v>
      </c>
      <c r="P221">
        <f>CONFIG!$F$3*F221</f>
        <v>0</v>
      </c>
      <c r="Q221">
        <f>SIGN(L221)*CONFIG!$F$4</f>
        <v>0</v>
      </c>
      <c r="R221">
        <f ca="1">CONFIG!$F$6*(G221+J221)/2</f>
        <v>30</v>
      </c>
      <c r="S221">
        <f ca="1">(CONFIG!$F$2-CONFIG!$F$3)*I221</f>
        <v>0</v>
      </c>
      <c r="T221">
        <f t="shared" ca="1" si="29"/>
        <v>-30</v>
      </c>
      <c r="U221">
        <f t="shared" ca="1" si="30"/>
        <v>30</v>
      </c>
    </row>
    <row r="222" spans="2:21">
      <c r="B222">
        <v>219</v>
      </c>
      <c r="C222">
        <f>CONFIG!C222</f>
        <v>0</v>
      </c>
      <c r="D222">
        <f t="array" ref="D222">_xlfn.SWITCH(E222,CONFIG!$F$8,L221,D221-F222)</f>
        <v>0</v>
      </c>
      <c r="E222">
        <f>IF(L221,CONFIG!$F$8,MAX(E221-1,0))</f>
        <v>0</v>
      </c>
      <c r="F222">
        <f t="shared" si="31"/>
        <v>0</v>
      </c>
      <c r="G222">
        <f t="shared" ca="1" si="24"/>
        <v>3</v>
      </c>
      <c r="H222">
        <f t="shared" ca="1" si="25"/>
        <v>0</v>
      </c>
      <c r="I222">
        <f t="shared" ca="1" si="26"/>
        <v>0</v>
      </c>
      <c r="J222">
        <f t="shared" ca="1" si="27"/>
        <v>3</v>
      </c>
      <c r="M222">
        <f t="shared" ca="1" si="28"/>
        <v>45</v>
      </c>
      <c r="O222">
        <f ca="1">CONFIG!$F$2*H222</f>
        <v>0</v>
      </c>
      <c r="P222">
        <f>CONFIG!$F$3*F222</f>
        <v>0</v>
      </c>
      <c r="Q222">
        <f>SIGN(L222)*CONFIG!$F$4</f>
        <v>0</v>
      </c>
      <c r="R222">
        <f ca="1">CONFIG!$F$6*(G222+J222)/2</f>
        <v>30</v>
      </c>
      <c r="S222">
        <f ca="1">(CONFIG!$F$2-CONFIG!$F$3)*I222</f>
        <v>0</v>
      </c>
      <c r="T222">
        <f t="shared" ca="1" si="29"/>
        <v>-30</v>
      </c>
      <c r="U222">
        <f t="shared" ca="1" si="30"/>
        <v>30</v>
      </c>
    </row>
    <row r="223" spans="2:21">
      <c r="B223">
        <v>220</v>
      </c>
      <c r="C223">
        <f>CONFIG!C223</f>
        <v>0</v>
      </c>
      <c r="D223">
        <f t="array" ref="D223">_xlfn.SWITCH(E223,CONFIG!$F$8,L222,D222-F223)</f>
        <v>0</v>
      </c>
      <c r="E223">
        <f>IF(L222,CONFIG!$F$8,MAX(E222-1,0))</f>
        <v>0</v>
      </c>
      <c r="F223">
        <f t="shared" si="31"/>
        <v>0</v>
      </c>
      <c r="G223">
        <f t="shared" ca="1" si="24"/>
        <v>3</v>
      </c>
      <c r="H223">
        <f t="shared" ca="1" si="25"/>
        <v>0</v>
      </c>
      <c r="I223">
        <f t="shared" ca="1" si="26"/>
        <v>0</v>
      </c>
      <c r="J223">
        <f t="shared" ca="1" si="27"/>
        <v>3</v>
      </c>
      <c r="M223">
        <f t="shared" ca="1" si="28"/>
        <v>45</v>
      </c>
      <c r="O223">
        <f ca="1">CONFIG!$F$2*H223</f>
        <v>0</v>
      </c>
      <c r="P223">
        <f>CONFIG!$F$3*F223</f>
        <v>0</v>
      </c>
      <c r="Q223">
        <f>SIGN(L223)*CONFIG!$F$4</f>
        <v>0</v>
      </c>
      <c r="R223">
        <f ca="1">CONFIG!$F$6*(G223+J223)/2</f>
        <v>30</v>
      </c>
      <c r="S223">
        <f ca="1">(CONFIG!$F$2-CONFIG!$F$3)*I223</f>
        <v>0</v>
      </c>
      <c r="T223">
        <f t="shared" ca="1" si="29"/>
        <v>-30</v>
      </c>
      <c r="U223">
        <f t="shared" ca="1" si="30"/>
        <v>30</v>
      </c>
    </row>
    <row r="224" spans="2:21">
      <c r="B224">
        <v>221</v>
      </c>
      <c r="C224">
        <f>CONFIG!C224</f>
        <v>0</v>
      </c>
      <c r="D224">
        <f t="array" ref="D224">_xlfn.SWITCH(E224,CONFIG!$F$8,L223,D223-F224)</f>
        <v>0</v>
      </c>
      <c r="E224">
        <f>IF(L223,CONFIG!$F$8,MAX(E223-1,0))</f>
        <v>0</v>
      </c>
      <c r="F224">
        <f t="shared" si="31"/>
        <v>0</v>
      </c>
      <c r="G224">
        <f t="shared" ca="1" si="24"/>
        <v>3</v>
      </c>
      <c r="H224">
        <f t="shared" ca="1" si="25"/>
        <v>0</v>
      </c>
      <c r="I224">
        <f t="shared" ca="1" si="26"/>
        <v>0</v>
      </c>
      <c r="J224">
        <f t="shared" ca="1" si="27"/>
        <v>3</v>
      </c>
      <c r="M224">
        <f t="shared" ca="1" si="28"/>
        <v>45</v>
      </c>
      <c r="O224">
        <f ca="1">CONFIG!$F$2*H224</f>
        <v>0</v>
      </c>
      <c r="P224">
        <f>CONFIG!$F$3*F224</f>
        <v>0</v>
      </c>
      <c r="Q224">
        <f>SIGN(L224)*CONFIG!$F$4</f>
        <v>0</v>
      </c>
      <c r="R224">
        <f ca="1">CONFIG!$F$6*(G224+J224)/2</f>
        <v>30</v>
      </c>
      <c r="S224">
        <f ca="1">(CONFIG!$F$2-CONFIG!$F$3)*I224</f>
        <v>0</v>
      </c>
      <c r="T224">
        <f t="shared" ca="1" si="29"/>
        <v>-30</v>
      </c>
      <c r="U224">
        <f t="shared" ca="1" si="30"/>
        <v>30</v>
      </c>
    </row>
    <row r="225" spans="2:21">
      <c r="B225">
        <v>222</v>
      </c>
      <c r="C225">
        <f>CONFIG!C225</f>
        <v>0</v>
      </c>
      <c r="D225">
        <f t="array" ref="D225">_xlfn.SWITCH(E225,CONFIG!$F$8,L224,D224-F225)</f>
        <v>0</v>
      </c>
      <c r="E225">
        <f>IF(L224,CONFIG!$F$8,MAX(E224-1,0))</f>
        <v>0</v>
      </c>
      <c r="F225">
        <f t="shared" si="31"/>
        <v>0</v>
      </c>
      <c r="G225">
        <f t="shared" ca="1" si="24"/>
        <v>3</v>
      </c>
      <c r="H225">
        <f t="shared" ca="1" si="25"/>
        <v>0</v>
      </c>
      <c r="I225">
        <f t="shared" ca="1" si="26"/>
        <v>0</v>
      </c>
      <c r="J225">
        <f t="shared" ca="1" si="27"/>
        <v>3</v>
      </c>
      <c r="M225">
        <f t="shared" ca="1" si="28"/>
        <v>45</v>
      </c>
      <c r="O225">
        <f ca="1">CONFIG!$F$2*H225</f>
        <v>0</v>
      </c>
      <c r="P225">
        <f>CONFIG!$F$3*F225</f>
        <v>0</v>
      </c>
      <c r="Q225">
        <f>SIGN(L225)*CONFIG!$F$4</f>
        <v>0</v>
      </c>
      <c r="R225">
        <f ca="1">CONFIG!$F$6*(G225+J225)/2</f>
        <v>30</v>
      </c>
      <c r="S225">
        <f ca="1">(CONFIG!$F$2-CONFIG!$F$3)*I225</f>
        <v>0</v>
      </c>
      <c r="T225">
        <f t="shared" ca="1" si="29"/>
        <v>-30</v>
      </c>
      <c r="U225">
        <f t="shared" ca="1" si="30"/>
        <v>30</v>
      </c>
    </row>
    <row r="226" spans="2:21">
      <c r="B226">
        <v>223</v>
      </c>
      <c r="C226">
        <f>CONFIG!C226</f>
        <v>0</v>
      </c>
      <c r="D226">
        <f t="array" ref="D226">_xlfn.SWITCH(E226,CONFIG!$F$8,L225,D225-F226)</f>
        <v>0</v>
      </c>
      <c r="E226">
        <f>IF(L225,CONFIG!$F$8,MAX(E225-1,0))</f>
        <v>0</v>
      </c>
      <c r="F226">
        <f t="shared" si="31"/>
        <v>0</v>
      </c>
      <c r="G226">
        <f t="shared" ca="1" si="24"/>
        <v>3</v>
      </c>
      <c r="H226">
        <f t="shared" ca="1" si="25"/>
        <v>0</v>
      </c>
      <c r="I226">
        <f t="shared" ca="1" si="26"/>
        <v>0</v>
      </c>
      <c r="J226">
        <f t="shared" ca="1" si="27"/>
        <v>3</v>
      </c>
      <c r="M226">
        <f t="shared" ca="1" si="28"/>
        <v>45</v>
      </c>
      <c r="O226">
        <f ca="1">CONFIG!$F$2*H226</f>
        <v>0</v>
      </c>
      <c r="P226">
        <f>CONFIG!$F$3*F226</f>
        <v>0</v>
      </c>
      <c r="Q226">
        <f>SIGN(L226)*CONFIG!$F$4</f>
        <v>0</v>
      </c>
      <c r="R226">
        <f ca="1">CONFIG!$F$6*(G226+J226)/2</f>
        <v>30</v>
      </c>
      <c r="S226">
        <f ca="1">(CONFIG!$F$2-CONFIG!$F$3)*I226</f>
        <v>0</v>
      </c>
      <c r="T226">
        <f t="shared" ca="1" si="29"/>
        <v>-30</v>
      </c>
      <c r="U226">
        <f t="shared" ca="1" si="30"/>
        <v>30</v>
      </c>
    </row>
    <row r="227" spans="2:21">
      <c r="B227">
        <v>224</v>
      </c>
      <c r="C227">
        <f>CONFIG!C227</f>
        <v>0</v>
      </c>
      <c r="D227">
        <f t="array" ref="D227">_xlfn.SWITCH(E227,CONFIG!$F$8,L226,D226-F227)</f>
        <v>0</v>
      </c>
      <c r="E227">
        <f>IF(L226,CONFIG!$F$8,MAX(E226-1,0))</f>
        <v>0</v>
      </c>
      <c r="F227">
        <f t="shared" si="31"/>
        <v>0</v>
      </c>
      <c r="G227">
        <f t="shared" ca="1" si="24"/>
        <v>3</v>
      </c>
      <c r="H227">
        <f t="shared" ca="1" si="25"/>
        <v>0</v>
      </c>
      <c r="I227">
        <f t="shared" ca="1" si="26"/>
        <v>0</v>
      </c>
      <c r="J227">
        <f t="shared" ca="1" si="27"/>
        <v>3</v>
      </c>
      <c r="M227">
        <f t="shared" ca="1" si="28"/>
        <v>45</v>
      </c>
      <c r="O227">
        <f ca="1">CONFIG!$F$2*H227</f>
        <v>0</v>
      </c>
      <c r="P227">
        <f>CONFIG!$F$3*F227</f>
        <v>0</v>
      </c>
      <c r="Q227">
        <f>SIGN(L227)*CONFIG!$F$4</f>
        <v>0</v>
      </c>
      <c r="R227">
        <f ca="1">CONFIG!$F$6*(G227+J227)/2</f>
        <v>30</v>
      </c>
      <c r="S227">
        <f ca="1">(CONFIG!$F$2-CONFIG!$F$3)*I227</f>
        <v>0</v>
      </c>
      <c r="T227">
        <f t="shared" ca="1" si="29"/>
        <v>-30</v>
      </c>
      <c r="U227">
        <f t="shared" ca="1" si="30"/>
        <v>30</v>
      </c>
    </row>
    <row r="228" spans="2:21">
      <c r="B228">
        <v>225</v>
      </c>
      <c r="C228">
        <f>CONFIG!C228</f>
        <v>0</v>
      </c>
      <c r="D228">
        <f t="array" ref="D228">_xlfn.SWITCH(E228,CONFIG!$F$8,L227,D227-F228)</f>
        <v>0</v>
      </c>
      <c r="E228">
        <f>IF(L227,CONFIG!$F$8,MAX(E227-1,0))</f>
        <v>0</v>
      </c>
      <c r="F228">
        <f t="shared" si="31"/>
        <v>0</v>
      </c>
      <c r="G228">
        <f t="shared" ca="1" si="24"/>
        <v>3</v>
      </c>
      <c r="H228">
        <f t="shared" ca="1" si="25"/>
        <v>0</v>
      </c>
      <c r="I228">
        <f t="shared" ca="1" si="26"/>
        <v>0</v>
      </c>
      <c r="J228">
        <f t="shared" ca="1" si="27"/>
        <v>3</v>
      </c>
      <c r="M228">
        <f t="shared" ca="1" si="28"/>
        <v>45</v>
      </c>
      <c r="O228">
        <f ca="1">CONFIG!$F$2*H228</f>
        <v>0</v>
      </c>
      <c r="P228">
        <f>CONFIG!$F$3*F228</f>
        <v>0</v>
      </c>
      <c r="Q228">
        <f>SIGN(L228)*CONFIG!$F$4</f>
        <v>0</v>
      </c>
      <c r="R228">
        <f ca="1">CONFIG!$F$6*(G228+J228)/2</f>
        <v>30</v>
      </c>
      <c r="S228">
        <f ca="1">(CONFIG!$F$2-CONFIG!$F$3)*I228</f>
        <v>0</v>
      </c>
      <c r="T228">
        <f t="shared" ca="1" si="29"/>
        <v>-30</v>
      </c>
      <c r="U228">
        <f t="shared" ca="1" si="30"/>
        <v>30</v>
      </c>
    </row>
    <row r="229" spans="2:21">
      <c r="B229">
        <v>226</v>
      </c>
      <c r="C229">
        <f>CONFIG!C229</f>
        <v>0</v>
      </c>
      <c r="D229">
        <f t="array" ref="D229">_xlfn.SWITCH(E229,CONFIG!$F$8,L228,D228-F229)</f>
        <v>0</v>
      </c>
      <c r="E229">
        <f>IF(L228,CONFIG!$F$8,MAX(E228-1,0))</f>
        <v>0</v>
      </c>
      <c r="F229">
        <f t="shared" si="31"/>
        <v>0</v>
      </c>
      <c r="G229">
        <f t="shared" ca="1" si="24"/>
        <v>3</v>
      </c>
      <c r="H229">
        <f t="shared" ca="1" si="25"/>
        <v>0</v>
      </c>
      <c r="I229">
        <f t="shared" ca="1" si="26"/>
        <v>0</v>
      </c>
      <c r="J229">
        <f t="shared" ca="1" si="27"/>
        <v>3</v>
      </c>
      <c r="M229">
        <f t="shared" ca="1" si="28"/>
        <v>45</v>
      </c>
      <c r="O229">
        <f ca="1">CONFIG!$F$2*H229</f>
        <v>0</v>
      </c>
      <c r="P229">
        <f>CONFIG!$F$3*F229</f>
        <v>0</v>
      </c>
      <c r="Q229">
        <f>SIGN(L229)*CONFIG!$F$4</f>
        <v>0</v>
      </c>
      <c r="R229">
        <f ca="1">CONFIG!$F$6*(G229+J229)/2</f>
        <v>30</v>
      </c>
      <c r="S229">
        <f ca="1">(CONFIG!$F$2-CONFIG!$F$3)*I229</f>
        <v>0</v>
      </c>
      <c r="T229">
        <f t="shared" ca="1" si="29"/>
        <v>-30</v>
      </c>
      <c r="U229">
        <f t="shared" ca="1" si="30"/>
        <v>30</v>
      </c>
    </row>
    <row r="230" spans="2:21">
      <c r="B230">
        <v>227</v>
      </c>
      <c r="C230">
        <f>CONFIG!C230</f>
        <v>0</v>
      </c>
      <c r="D230">
        <f t="array" ref="D230">_xlfn.SWITCH(E230,CONFIG!$F$8,L229,D229-F230)</f>
        <v>0</v>
      </c>
      <c r="E230">
        <f>IF(L229,CONFIG!$F$8,MAX(E229-1,0))</f>
        <v>0</v>
      </c>
      <c r="F230">
        <f t="shared" si="31"/>
        <v>0</v>
      </c>
      <c r="G230">
        <f t="shared" ca="1" si="24"/>
        <v>3</v>
      </c>
      <c r="H230">
        <f t="shared" ca="1" si="25"/>
        <v>0</v>
      </c>
      <c r="I230">
        <f t="shared" ca="1" si="26"/>
        <v>0</v>
      </c>
      <c r="J230">
        <f t="shared" ca="1" si="27"/>
        <v>3</v>
      </c>
      <c r="M230">
        <f t="shared" ca="1" si="28"/>
        <v>45</v>
      </c>
      <c r="O230">
        <f ca="1">CONFIG!$F$2*H230</f>
        <v>0</v>
      </c>
      <c r="P230">
        <f>CONFIG!$F$3*F230</f>
        <v>0</v>
      </c>
      <c r="Q230">
        <f>SIGN(L230)*CONFIG!$F$4</f>
        <v>0</v>
      </c>
      <c r="R230">
        <f ca="1">CONFIG!$F$6*(G230+J230)/2</f>
        <v>30</v>
      </c>
      <c r="S230">
        <f ca="1">(CONFIG!$F$2-CONFIG!$F$3)*I230</f>
        <v>0</v>
      </c>
      <c r="T230">
        <f t="shared" ca="1" si="29"/>
        <v>-30</v>
      </c>
      <c r="U230">
        <f t="shared" ca="1" si="30"/>
        <v>30</v>
      </c>
    </row>
    <row r="231" spans="2:21">
      <c r="B231">
        <v>228</v>
      </c>
      <c r="C231">
        <f>CONFIG!C231</f>
        <v>0</v>
      </c>
      <c r="D231">
        <f t="array" ref="D231">_xlfn.SWITCH(E231,CONFIG!$F$8,L230,D230-F231)</f>
        <v>0</v>
      </c>
      <c r="E231">
        <f>IF(L230,CONFIG!$F$8,MAX(E230-1,0))</f>
        <v>0</v>
      </c>
      <c r="F231">
        <f t="shared" si="31"/>
        <v>0</v>
      </c>
      <c r="G231">
        <f t="shared" ca="1" si="24"/>
        <v>3</v>
      </c>
      <c r="H231">
        <f t="shared" ca="1" si="25"/>
        <v>0</v>
      </c>
      <c r="I231">
        <f t="shared" ca="1" si="26"/>
        <v>0</v>
      </c>
      <c r="J231">
        <f t="shared" ca="1" si="27"/>
        <v>3</v>
      </c>
      <c r="M231">
        <f t="shared" ca="1" si="28"/>
        <v>45</v>
      </c>
      <c r="O231">
        <f ca="1">CONFIG!$F$2*H231</f>
        <v>0</v>
      </c>
      <c r="P231">
        <f>CONFIG!$F$3*F231</f>
        <v>0</v>
      </c>
      <c r="Q231">
        <f>SIGN(L231)*CONFIG!$F$4</f>
        <v>0</v>
      </c>
      <c r="R231">
        <f ca="1">CONFIG!$F$6*(G231+J231)/2</f>
        <v>30</v>
      </c>
      <c r="S231">
        <f ca="1">(CONFIG!$F$2-CONFIG!$F$3)*I231</f>
        <v>0</v>
      </c>
      <c r="T231">
        <f t="shared" ca="1" si="29"/>
        <v>-30</v>
      </c>
      <c r="U231">
        <f t="shared" ca="1" si="30"/>
        <v>30</v>
      </c>
    </row>
    <row r="232" spans="2:21">
      <c r="B232">
        <v>229</v>
      </c>
      <c r="C232">
        <f>CONFIG!C232</f>
        <v>0</v>
      </c>
      <c r="D232">
        <f t="array" ref="D232">_xlfn.SWITCH(E232,CONFIG!$F$8,L231,D231-F232)</f>
        <v>0</v>
      </c>
      <c r="E232">
        <f>IF(L231,CONFIG!$F$8,MAX(E231-1,0))</f>
        <v>0</v>
      </c>
      <c r="F232">
        <f t="shared" si="31"/>
        <v>0</v>
      </c>
      <c r="G232">
        <f t="shared" ca="1" si="24"/>
        <v>3</v>
      </c>
      <c r="H232">
        <f t="shared" ca="1" si="25"/>
        <v>0</v>
      </c>
      <c r="I232">
        <f t="shared" ca="1" si="26"/>
        <v>0</v>
      </c>
      <c r="J232">
        <f t="shared" ca="1" si="27"/>
        <v>3</v>
      </c>
      <c r="M232">
        <f t="shared" ca="1" si="28"/>
        <v>45</v>
      </c>
      <c r="O232">
        <f ca="1">CONFIG!$F$2*H232</f>
        <v>0</v>
      </c>
      <c r="P232">
        <f>CONFIG!$F$3*F232</f>
        <v>0</v>
      </c>
      <c r="Q232">
        <f>SIGN(L232)*CONFIG!$F$4</f>
        <v>0</v>
      </c>
      <c r="R232">
        <f ca="1">CONFIG!$F$6*(G232+J232)/2</f>
        <v>30</v>
      </c>
      <c r="S232">
        <f ca="1">(CONFIG!$F$2-CONFIG!$F$3)*I232</f>
        <v>0</v>
      </c>
      <c r="T232">
        <f t="shared" ca="1" si="29"/>
        <v>-30</v>
      </c>
      <c r="U232">
        <f t="shared" ca="1" si="30"/>
        <v>30</v>
      </c>
    </row>
    <row r="233" spans="2:21">
      <c r="B233">
        <v>230</v>
      </c>
      <c r="C233">
        <f>CONFIG!C233</f>
        <v>0</v>
      </c>
      <c r="D233">
        <f t="array" ref="D233">_xlfn.SWITCH(E233,CONFIG!$F$8,L232,D232-F233)</f>
        <v>0</v>
      </c>
      <c r="E233">
        <f>IF(L232,CONFIG!$F$8,MAX(E232-1,0))</f>
        <v>0</v>
      </c>
      <c r="F233">
        <f t="shared" si="31"/>
        <v>0</v>
      </c>
      <c r="G233">
        <f t="shared" ca="1" si="24"/>
        <v>3</v>
      </c>
      <c r="H233">
        <f t="shared" ca="1" si="25"/>
        <v>0</v>
      </c>
      <c r="I233">
        <f t="shared" ca="1" si="26"/>
        <v>0</v>
      </c>
      <c r="J233">
        <f t="shared" ca="1" si="27"/>
        <v>3</v>
      </c>
      <c r="M233">
        <f t="shared" ca="1" si="28"/>
        <v>45</v>
      </c>
      <c r="O233">
        <f ca="1">CONFIG!$F$2*H233</f>
        <v>0</v>
      </c>
      <c r="P233">
        <f>CONFIG!$F$3*F233</f>
        <v>0</v>
      </c>
      <c r="Q233">
        <f>SIGN(L233)*CONFIG!$F$4</f>
        <v>0</v>
      </c>
      <c r="R233">
        <f ca="1">CONFIG!$F$6*(G233+J233)/2</f>
        <v>30</v>
      </c>
      <c r="S233">
        <f ca="1">(CONFIG!$F$2-CONFIG!$F$3)*I233</f>
        <v>0</v>
      </c>
      <c r="T233">
        <f t="shared" ca="1" si="29"/>
        <v>-30</v>
      </c>
      <c r="U233">
        <f t="shared" ca="1" si="30"/>
        <v>30</v>
      </c>
    </row>
    <row r="234" spans="2:21">
      <c r="B234">
        <v>231</v>
      </c>
      <c r="C234">
        <f>CONFIG!C234</f>
        <v>0</v>
      </c>
      <c r="D234">
        <f t="array" ref="D234">_xlfn.SWITCH(E234,CONFIG!$F$8,L233,D233-F234)</f>
        <v>0</v>
      </c>
      <c r="E234">
        <f>IF(L233,CONFIG!$F$8,MAX(E233-1,0))</f>
        <v>0</v>
      </c>
      <c r="F234">
        <f t="shared" si="31"/>
        <v>0</v>
      </c>
      <c r="G234">
        <f t="shared" ca="1" si="24"/>
        <v>3</v>
      </c>
      <c r="H234">
        <f t="shared" ca="1" si="25"/>
        <v>0</v>
      </c>
      <c r="I234">
        <f t="shared" ca="1" si="26"/>
        <v>0</v>
      </c>
      <c r="J234">
        <f t="shared" ca="1" si="27"/>
        <v>3</v>
      </c>
      <c r="M234">
        <f t="shared" ca="1" si="28"/>
        <v>45</v>
      </c>
      <c r="O234">
        <f ca="1">CONFIG!$F$2*H234</f>
        <v>0</v>
      </c>
      <c r="P234">
        <f>CONFIG!$F$3*F234</f>
        <v>0</v>
      </c>
      <c r="Q234">
        <f>SIGN(L234)*CONFIG!$F$4</f>
        <v>0</v>
      </c>
      <c r="R234">
        <f ca="1">CONFIG!$F$6*(G234+J234)/2</f>
        <v>30</v>
      </c>
      <c r="S234">
        <f ca="1">(CONFIG!$F$2-CONFIG!$F$3)*I234</f>
        <v>0</v>
      </c>
      <c r="T234">
        <f t="shared" ca="1" si="29"/>
        <v>-30</v>
      </c>
      <c r="U234">
        <f t="shared" ca="1" si="30"/>
        <v>30</v>
      </c>
    </row>
    <row r="235" spans="2:21">
      <c r="B235">
        <v>232</v>
      </c>
      <c r="C235">
        <f>CONFIG!C235</f>
        <v>0</v>
      </c>
      <c r="D235">
        <f t="array" ref="D235">_xlfn.SWITCH(E235,CONFIG!$F$8,L234,D234-F235)</f>
        <v>0</v>
      </c>
      <c r="E235">
        <f>IF(L234,CONFIG!$F$8,MAX(E234-1,0))</f>
        <v>0</v>
      </c>
      <c r="F235">
        <f t="shared" si="31"/>
        <v>0</v>
      </c>
      <c r="G235">
        <f t="shared" ca="1" si="24"/>
        <v>3</v>
      </c>
      <c r="H235">
        <f t="shared" ca="1" si="25"/>
        <v>0</v>
      </c>
      <c r="I235">
        <f t="shared" ca="1" si="26"/>
        <v>0</v>
      </c>
      <c r="J235">
        <f t="shared" ca="1" si="27"/>
        <v>3</v>
      </c>
      <c r="M235">
        <f t="shared" ca="1" si="28"/>
        <v>45</v>
      </c>
      <c r="O235">
        <f ca="1">CONFIG!$F$2*H235</f>
        <v>0</v>
      </c>
      <c r="P235">
        <f>CONFIG!$F$3*F235</f>
        <v>0</v>
      </c>
      <c r="Q235">
        <f>SIGN(L235)*CONFIG!$F$4</f>
        <v>0</v>
      </c>
      <c r="R235">
        <f ca="1">CONFIG!$F$6*(G235+J235)/2</f>
        <v>30</v>
      </c>
      <c r="S235">
        <f ca="1">(CONFIG!$F$2-CONFIG!$F$3)*I235</f>
        <v>0</v>
      </c>
      <c r="T235">
        <f t="shared" ca="1" si="29"/>
        <v>-30</v>
      </c>
      <c r="U235">
        <f t="shared" ca="1" si="30"/>
        <v>30</v>
      </c>
    </row>
    <row r="236" spans="2:21">
      <c r="B236">
        <v>233</v>
      </c>
      <c r="C236">
        <f>CONFIG!C236</f>
        <v>0</v>
      </c>
      <c r="D236">
        <f t="array" ref="D236">_xlfn.SWITCH(E236,CONFIG!$F$8,L235,D235-F236)</f>
        <v>0</v>
      </c>
      <c r="E236">
        <f>IF(L235,CONFIG!$F$8,MAX(E235-1,0))</f>
        <v>0</v>
      </c>
      <c r="F236">
        <f t="shared" si="31"/>
        <v>0</v>
      </c>
      <c r="G236">
        <f t="shared" ca="1" si="24"/>
        <v>3</v>
      </c>
      <c r="H236">
        <f t="shared" ca="1" si="25"/>
        <v>0</v>
      </c>
      <c r="I236">
        <f t="shared" ca="1" si="26"/>
        <v>0</v>
      </c>
      <c r="J236">
        <f t="shared" ca="1" si="27"/>
        <v>3</v>
      </c>
      <c r="M236">
        <f t="shared" ca="1" si="28"/>
        <v>45</v>
      </c>
      <c r="O236">
        <f ca="1">CONFIG!$F$2*H236</f>
        <v>0</v>
      </c>
      <c r="P236">
        <f>CONFIG!$F$3*F236</f>
        <v>0</v>
      </c>
      <c r="Q236">
        <f>SIGN(L236)*CONFIG!$F$4</f>
        <v>0</v>
      </c>
      <c r="R236">
        <f ca="1">CONFIG!$F$6*(G236+J236)/2</f>
        <v>30</v>
      </c>
      <c r="S236">
        <f ca="1">(CONFIG!$F$2-CONFIG!$F$3)*I236</f>
        <v>0</v>
      </c>
      <c r="T236">
        <f t="shared" ca="1" si="29"/>
        <v>-30</v>
      </c>
      <c r="U236">
        <f t="shared" ca="1" si="30"/>
        <v>30</v>
      </c>
    </row>
    <row r="237" spans="2:21">
      <c r="B237">
        <v>234</v>
      </c>
      <c r="C237">
        <f>CONFIG!C237</f>
        <v>0</v>
      </c>
      <c r="D237">
        <f t="array" ref="D237">_xlfn.SWITCH(E237,CONFIG!$F$8,L236,D236-F237)</f>
        <v>0</v>
      </c>
      <c r="E237">
        <f>IF(L236,CONFIG!$F$8,MAX(E236-1,0))</f>
        <v>0</v>
      </c>
      <c r="F237">
        <f t="shared" si="31"/>
        <v>0</v>
      </c>
      <c r="G237">
        <f t="shared" ca="1" si="24"/>
        <v>3</v>
      </c>
      <c r="H237">
        <f t="shared" ca="1" si="25"/>
        <v>0</v>
      </c>
      <c r="I237">
        <f t="shared" ca="1" si="26"/>
        <v>0</v>
      </c>
      <c r="J237">
        <f t="shared" ca="1" si="27"/>
        <v>3</v>
      </c>
      <c r="M237">
        <f t="shared" ca="1" si="28"/>
        <v>45</v>
      </c>
      <c r="O237">
        <f ca="1">CONFIG!$F$2*H237</f>
        <v>0</v>
      </c>
      <c r="P237">
        <f>CONFIG!$F$3*F237</f>
        <v>0</v>
      </c>
      <c r="Q237">
        <f>SIGN(L237)*CONFIG!$F$4</f>
        <v>0</v>
      </c>
      <c r="R237">
        <f ca="1">CONFIG!$F$6*(G237+J237)/2</f>
        <v>30</v>
      </c>
      <c r="S237">
        <f ca="1">(CONFIG!$F$2-CONFIG!$F$3)*I237</f>
        <v>0</v>
      </c>
      <c r="T237">
        <f t="shared" ca="1" si="29"/>
        <v>-30</v>
      </c>
      <c r="U237">
        <f t="shared" ca="1" si="30"/>
        <v>30</v>
      </c>
    </row>
    <row r="238" spans="2:21">
      <c r="B238">
        <v>235</v>
      </c>
      <c r="C238">
        <f>CONFIG!C238</f>
        <v>0</v>
      </c>
      <c r="D238">
        <f t="array" ref="D238">_xlfn.SWITCH(E238,CONFIG!$F$8,L237,D237-F238)</f>
        <v>0</v>
      </c>
      <c r="E238">
        <f>IF(L237,CONFIG!$F$8,MAX(E237-1,0))</f>
        <v>0</v>
      </c>
      <c r="F238">
        <f t="shared" si="31"/>
        <v>0</v>
      </c>
      <c r="G238">
        <f t="shared" ca="1" si="24"/>
        <v>3</v>
      </c>
      <c r="H238">
        <f t="shared" ca="1" si="25"/>
        <v>0</v>
      </c>
      <c r="I238">
        <f t="shared" ca="1" si="26"/>
        <v>0</v>
      </c>
      <c r="J238">
        <f t="shared" ca="1" si="27"/>
        <v>3</v>
      </c>
      <c r="M238">
        <f t="shared" ca="1" si="28"/>
        <v>45</v>
      </c>
      <c r="O238">
        <f ca="1">CONFIG!$F$2*H238</f>
        <v>0</v>
      </c>
      <c r="P238">
        <f>CONFIG!$F$3*F238</f>
        <v>0</v>
      </c>
      <c r="Q238">
        <f>SIGN(L238)*CONFIG!$F$4</f>
        <v>0</v>
      </c>
      <c r="R238">
        <f ca="1">CONFIG!$F$6*(G238+J238)/2</f>
        <v>30</v>
      </c>
      <c r="S238">
        <f ca="1">(CONFIG!$F$2-CONFIG!$F$3)*I238</f>
        <v>0</v>
      </c>
      <c r="T238">
        <f t="shared" ca="1" si="29"/>
        <v>-30</v>
      </c>
      <c r="U238">
        <f t="shared" ca="1" si="30"/>
        <v>30</v>
      </c>
    </row>
    <row r="239" spans="2:21">
      <c r="B239">
        <v>236</v>
      </c>
      <c r="C239">
        <f>CONFIG!C239</f>
        <v>0</v>
      </c>
      <c r="D239">
        <f t="array" ref="D239">_xlfn.SWITCH(E239,CONFIG!$F$8,L238,D238-F239)</f>
        <v>0</v>
      </c>
      <c r="E239">
        <f>IF(L238,CONFIG!$F$8,MAX(E238-1,0))</f>
        <v>0</v>
      </c>
      <c r="F239">
        <f t="shared" si="31"/>
        <v>0</v>
      </c>
      <c r="G239">
        <f t="shared" ca="1" si="24"/>
        <v>3</v>
      </c>
      <c r="H239">
        <f t="shared" ca="1" si="25"/>
        <v>0</v>
      </c>
      <c r="I239">
        <f t="shared" ca="1" si="26"/>
        <v>0</v>
      </c>
      <c r="J239">
        <f t="shared" ca="1" si="27"/>
        <v>3</v>
      </c>
      <c r="M239">
        <f t="shared" ca="1" si="28"/>
        <v>45</v>
      </c>
      <c r="O239">
        <f ca="1">CONFIG!$F$2*H239</f>
        <v>0</v>
      </c>
      <c r="P239">
        <f>CONFIG!$F$3*F239</f>
        <v>0</v>
      </c>
      <c r="Q239">
        <f>SIGN(L239)*CONFIG!$F$4</f>
        <v>0</v>
      </c>
      <c r="R239">
        <f ca="1">CONFIG!$F$6*(G239+J239)/2</f>
        <v>30</v>
      </c>
      <c r="S239">
        <f ca="1">(CONFIG!$F$2-CONFIG!$F$3)*I239</f>
        <v>0</v>
      </c>
      <c r="T239">
        <f t="shared" ca="1" si="29"/>
        <v>-30</v>
      </c>
      <c r="U239">
        <f t="shared" ca="1" si="30"/>
        <v>30</v>
      </c>
    </row>
    <row r="240" spans="2:21">
      <c r="B240">
        <v>237</v>
      </c>
      <c r="C240">
        <f>CONFIG!C240</f>
        <v>0</v>
      </c>
      <c r="D240">
        <f t="array" ref="D240">_xlfn.SWITCH(E240,CONFIG!$F$8,L239,D239-F240)</f>
        <v>0</v>
      </c>
      <c r="E240">
        <f>IF(L239,CONFIG!$F$8,MAX(E239-1,0))</f>
        <v>0</v>
      </c>
      <c r="F240">
        <f t="shared" si="31"/>
        <v>0</v>
      </c>
      <c r="G240">
        <f t="shared" ca="1" si="24"/>
        <v>3</v>
      </c>
      <c r="H240">
        <f t="shared" ca="1" si="25"/>
        <v>0</v>
      </c>
      <c r="I240">
        <f t="shared" ca="1" si="26"/>
        <v>0</v>
      </c>
      <c r="J240">
        <f t="shared" ca="1" si="27"/>
        <v>3</v>
      </c>
      <c r="M240">
        <f t="shared" ca="1" si="28"/>
        <v>45</v>
      </c>
      <c r="O240">
        <f ca="1">CONFIG!$F$2*H240</f>
        <v>0</v>
      </c>
      <c r="P240">
        <f>CONFIG!$F$3*F240</f>
        <v>0</v>
      </c>
      <c r="Q240">
        <f>SIGN(L240)*CONFIG!$F$4</f>
        <v>0</v>
      </c>
      <c r="R240">
        <f ca="1">CONFIG!$F$6*(G240+J240)/2</f>
        <v>30</v>
      </c>
      <c r="S240">
        <f ca="1">(CONFIG!$F$2-CONFIG!$F$3)*I240</f>
        <v>0</v>
      </c>
      <c r="T240">
        <f t="shared" ca="1" si="29"/>
        <v>-30</v>
      </c>
      <c r="U240">
        <f t="shared" ca="1" si="30"/>
        <v>30</v>
      </c>
    </row>
    <row r="241" spans="2:21">
      <c r="B241">
        <v>238</v>
      </c>
      <c r="C241">
        <f>CONFIG!C241</f>
        <v>0</v>
      </c>
      <c r="D241">
        <f t="array" ref="D241">_xlfn.SWITCH(E241,CONFIG!$F$8,L240,D240-F241)</f>
        <v>0</v>
      </c>
      <c r="E241">
        <f>IF(L240,CONFIG!$F$8,MAX(E240-1,0))</f>
        <v>0</v>
      </c>
      <c r="F241">
        <f t="shared" si="31"/>
        <v>0</v>
      </c>
      <c r="G241">
        <f t="shared" ca="1" si="24"/>
        <v>3</v>
      </c>
      <c r="H241">
        <f t="shared" ca="1" si="25"/>
        <v>0</v>
      </c>
      <c r="I241">
        <f t="shared" ca="1" si="26"/>
        <v>0</v>
      </c>
      <c r="J241">
        <f t="shared" ca="1" si="27"/>
        <v>3</v>
      </c>
      <c r="M241">
        <f t="shared" ca="1" si="28"/>
        <v>45</v>
      </c>
      <c r="O241">
        <f ca="1">CONFIG!$F$2*H241</f>
        <v>0</v>
      </c>
      <c r="P241">
        <f>CONFIG!$F$3*F241</f>
        <v>0</v>
      </c>
      <c r="Q241">
        <f>SIGN(L241)*CONFIG!$F$4</f>
        <v>0</v>
      </c>
      <c r="R241">
        <f ca="1">CONFIG!$F$6*(G241+J241)/2</f>
        <v>30</v>
      </c>
      <c r="S241">
        <f ca="1">(CONFIG!$F$2-CONFIG!$F$3)*I241</f>
        <v>0</v>
      </c>
      <c r="T241">
        <f t="shared" ca="1" si="29"/>
        <v>-30</v>
      </c>
      <c r="U241">
        <f t="shared" ca="1" si="30"/>
        <v>30</v>
      </c>
    </row>
    <row r="242" spans="2:21">
      <c r="B242">
        <v>239</v>
      </c>
      <c r="C242">
        <f>CONFIG!C242</f>
        <v>0</v>
      </c>
      <c r="D242">
        <f t="array" ref="D242">_xlfn.SWITCH(E242,CONFIG!$F$8,L241,D241-F242)</f>
        <v>0</v>
      </c>
      <c r="E242">
        <f>IF(L241,CONFIG!$F$8,MAX(E241-1,0))</f>
        <v>0</v>
      </c>
      <c r="F242">
        <f t="shared" si="31"/>
        <v>0</v>
      </c>
      <c r="G242">
        <f t="shared" ca="1" si="24"/>
        <v>3</v>
      </c>
      <c r="H242">
        <f t="shared" ca="1" si="25"/>
        <v>0</v>
      </c>
      <c r="I242">
        <f t="shared" ca="1" si="26"/>
        <v>0</v>
      </c>
      <c r="J242">
        <f t="shared" ca="1" si="27"/>
        <v>3</v>
      </c>
      <c r="M242">
        <f t="shared" ca="1" si="28"/>
        <v>45</v>
      </c>
      <c r="O242">
        <f ca="1">CONFIG!$F$2*H242</f>
        <v>0</v>
      </c>
      <c r="P242">
        <f>CONFIG!$F$3*F242</f>
        <v>0</v>
      </c>
      <c r="Q242">
        <f>SIGN(L242)*CONFIG!$F$4</f>
        <v>0</v>
      </c>
      <c r="R242">
        <f ca="1">CONFIG!$F$6*(G242+J242)/2</f>
        <v>30</v>
      </c>
      <c r="S242">
        <f ca="1">(CONFIG!$F$2-CONFIG!$F$3)*I242</f>
        <v>0</v>
      </c>
      <c r="T242">
        <f t="shared" ca="1" si="29"/>
        <v>-30</v>
      </c>
      <c r="U242">
        <f t="shared" ca="1" si="30"/>
        <v>30</v>
      </c>
    </row>
    <row r="243" spans="2:21">
      <c r="B243">
        <v>240</v>
      </c>
      <c r="C243">
        <f>CONFIG!C243</f>
        <v>0</v>
      </c>
      <c r="D243">
        <f t="array" ref="D243">_xlfn.SWITCH(E243,CONFIG!$F$8,L242,D242-F243)</f>
        <v>0</v>
      </c>
      <c r="E243">
        <f>IF(L242,CONFIG!$F$8,MAX(E242-1,0))</f>
        <v>0</v>
      </c>
      <c r="F243">
        <f t="shared" si="31"/>
        <v>0</v>
      </c>
      <c r="G243">
        <f t="shared" ca="1" si="24"/>
        <v>3</v>
      </c>
      <c r="H243">
        <f t="shared" ca="1" si="25"/>
        <v>0</v>
      </c>
      <c r="I243">
        <f t="shared" ca="1" si="26"/>
        <v>0</v>
      </c>
      <c r="J243">
        <f t="shared" ca="1" si="27"/>
        <v>3</v>
      </c>
      <c r="M243">
        <f t="shared" ca="1" si="28"/>
        <v>45</v>
      </c>
      <c r="O243">
        <f ca="1">CONFIG!$F$2*H243</f>
        <v>0</v>
      </c>
      <c r="P243">
        <f>CONFIG!$F$3*F243</f>
        <v>0</v>
      </c>
      <c r="Q243">
        <f>SIGN(L243)*CONFIG!$F$4</f>
        <v>0</v>
      </c>
      <c r="R243">
        <f ca="1">CONFIG!$F$6*(G243+J243)/2</f>
        <v>30</v>
      </c>
      <c r="S243">
        <f ca="1">(CONFIG!$F$2-CONFIG!$F$3)*I243</f>
        <v>0</v>
      </c>
      <c r="T243">
        <f t="shared" ca="1" si="29"/>
        <v>-30</v>
      </c>
      <c r="U243">
        <f t="shared" ca="1" si="30"/>
        <v>30</v>
      </c>
    </row>
    <row r="244" spans="2:21">
      <c r="B244">
        <v>241</v>
      </c>
      <c r="C244">
        <f>CONFIG!C244</f>
        <v>0</v>
      </c>
      <c r="D244">
        <f t="array" ref="D244">_xlfn.SWITCH(E244,CONFIG!$F$8,L243,D243-F244)</f>
        <v>0</v>
      </c>
      <c r="E244">
        <f>IF(L243,CONFIG!$F$8,MAX(E243-1,0))</f>
        <v>0</v>
      </c>
      <c r="F244">
        <f t="shared" si="31"/>
        <v>0</v>
      </c>
      <c r="G244">
        <f t="shared" ca="1" si="24"/>
        <v>3</v>
      </c>
      <c r="H244">
        <f t="shared" ca="1" si="25"/>
        <v>0</v>
      </c>
      <c r="I244">
        <f t="shared" ca="1" si="26"/>
        <v>0</v>
      </c>
      <c r="J244">
        <f t="shared" ca="1" si="27"/>
        <v>3</v>
      </c>
      <c r="M244">
        <f t="shared" ca="1" si="28"/>
        <v>45</v>
      </c>
      <c r="O244">
        <f ca="1">CONFIG!$F$2*H244</f>
        <v>0</v>
      </c>
      <c r="P244">
        <f>CONFIG!$F$3*F244</f>
        <v>0</v>
      </c>
      <c r="Q244">
        <f>SIGN(L244)*CONFIG!$F$4</f>
        <v>0</v>
      </c>
      <c r="R244">
        <f ca="1">CONFIG!$F$6*(G244+J244)/2</f>
        <v>30</v>
      </c>
      <c r="S244">
        <f ca="1">(CONFIG!$F$2-CONFIG!$F$3)*I244</f>
        <v>0</v>
      </c>
      <c r="T244">
        <f t="shared" ca="1" si="29"/>
        <v>-30</v>
      </c>
      <c r="U244">
        <f t="shared" ca="1" si="30"/>
        <v>30</v>
      </c>
    </row>
    <row r="245" spans="2:21">
      <c r="B245">
        <v>242</v>
      </c>
      <c r="C245">
        <f>CONFIG!C245</f>
        <v>0</v>
      </c>
      <c r="D245">
        <f t="array" ref="D245">_xlfn.SWITCH(E245,CONFIG!$F$8,L244,D244-F245)</f>
        <v>0</v>
      </c>
      <c r="E245">
        <f>IF(L244,CONFIG!$F$8,MAX(E244-1,0))</f>
        <v>0</v>
      </c>
      <c r="F245">
        <f t="shared" si="31"/>
        <v>0</v>
      </c>
      <c r="G245">
        <f t="shared" ca="1" si="24"/>
        <v>3</v>
      </c>
      <c r="H245">
        <f t="shared" ca="1" si="25"/>
        <v>0</v>
      </c>
      <c r="I245">
        <f t="shared" ca="1" si="26"/>
        <v>0</v>
      </c>
      <c r="J245">
        <f t="shared" ca="1" si="27"/>
        <v>3</v>
      </c>
      <c r="M245">
        <f t="shared" ca="1" si="28"/>
        <v>45</v>
      </c>
      <c r="O245">
        <f ca="1">CONFIG!$F$2*H245</f>
        <v>0</v>
      </c>
      <c r="P245">
        <f>CONFIG!$F$3*F245</f>
        <v>0</v>
      </c>
      <c r="Q245">
        <f>SIGN(L245)*CONFIG!$F$4</f>
        <v>0</v>
      </c>
      <c r="R245">
        <f ca="1">CONFIG!$F$6*(G245+J245)/2</f>
        <v>30</v>
      </c>
      <c r="S245">
        <f ca="1">(CONFIG!$F$2-CONFIG!$F$3)*I245</f>
        <v>0</v>
      </c>
      <c r="T245">
        <f t="shared" ca="1" si="29"/>
        <v>-30</v>
      </c>
      <c r="U245">
        <f t="shared" ca="1" si="30"/>
        <v>30</v>
      </c>
    </row>
    <row r="246" spans="2:21">
      <c r="B246">
        <v>243</v>
      </c>
      <c r="C246">
        <f>CONFIG!C246</f>
        <v>0</v>
      </c>
      <c r="D246">
        <f t="array" ref="D246">_xlfn.SWITCH(E246,CONFIG!$F$8,L245,D245-F246)</f>
        <v>0</v>
      </c>
      <c r="E246">
        <f>IF(L245,CONFIG!$F$8,MAX(E245-1,0))</f>
        <v>0</v>
      </c>
      <c r="F246">
        <f t="shared" si="31"/>
        <v>0</v>
      </c>
      <c r="G246">
        <f t="shared" ca="1" si="24"/>
        <v>3</v>
      </c>
      <c r="H246">
        <f t="shared" ca="1" si="25"/>
        <v>0</v>
      </c>
      <c r="I246">
        <f t="shared" ca="1" si="26"/>
        <v>0</v>
      </c>
      <c r="J246">
        <f t="shared" ca="1" si="27"/>
        <v>3</v>
      </c>
      <c r="M246">
        <f t="shared" ca="1" si="28"/>
        <v>45</v>
      </c>
      <c r="O246">
        <f ca="1">CONFIG!$F$2*H246</f>
        <v>0</v>
      </c>
      <c r="P246">
        <f>CONFIG!$F$3*F246</f>
        <v>0</v>
      </c>
      <c r="Q246">
        <f>SIGN(L246)*CONFIG!$F$4</f>
        <v>0</v>
      </c>
      <c r="R246">
        <f ca="1">CONFIG!$F$6*(G246+J246)/2</f>
        <v>30</v>
      </c>
      <c r="S246">
        <f ca="1">(CONFIG!$F$2-CONFIG!$F$3)*I246</f>
        <v>0</v>
      </c>
      <c r="T246">
        <f t="shared" ca="1" si="29"/>
        <v>-30</v>
      </c>
      <c r="U246">
        <f t="shared" ca="1" si="30"/>
        <v>30</v>
      </c>
    </row>
    <row r="247" spans="2:21">
      <c r="B247">
        <v>244</v>
      </c>
      <c r="C247">
        <f>CONFIG!C247</f>
        <v>0</v>
      </c>
      <c r="D247">
        <f t="array" ref="D247">_xlfn.SWITCH(E247,CONFIG!$F$8,L246,D246-F247)</f>
        <v>0</v>
      </c>
      <c r="E247">
        <f>IF(L246,CONFIG!$F$8,MAX(E246-1,0))</f>
        <v>0</v>
      </c>
      <c r="F247">
        <f t="shared" si="31"/>
        <v>0</v>
      </c>
      <c r="G247">
        <f t="shared" ca="1" si="24"/>
        <v>3</v>
      </c>
      <c r="H247">
        <f t="shared" ca="1" si="25"/>
        <v>0</v>
      </c>
      <c r="I247">
        <f t="shared" ca="1" si="26"/>
        <v>0</v>
      </c>
      <c r="J247">
        <f t="shared" ca="1" si="27"/>
        <v>3</v>
      </c>
      <c r="M247">
        <f t="shared" ca="1" si="28"/>
        <v>45</v>
      </c>
      <c r="O247">
        <f ca="1">CONFIG!$F$2*H247</f>
        <v>0</v>
      </c>
      <c r="P247">
        <f>CONFIG!$F$3*F247</f>
        <v>0</v>
      </c>
      <c r="Q247">
        <f>SIGN(L247)*CONFIG!$F$4</f>
        <v>0</v>
      </c>
      <c r="R247">
        <f ca="1">CONFIG!$F$6*(G247+J247)/2</f>
        <v>30</v>
      </c>
      <c r="S247">
        <f ca="1">(CONFIG!$F$2-CONFIG!$F$3)*I247</f>
        <v>0</v>
      </c>
      <c r="T247">
        <f t="shared" ca="1" si="29"/>
        <v>-30</v>
      </c>
      <c r="U247">
        <f t="shared" ca="1" si="30"/>
        <v>30</v>
      </c>
    </row>
    <row r="248" spans="2:21">
      <c r="B248">
        <v>245</v>
      </c>
      <c r="C248">
        <f>CONFIG!C248</f>
        <v>0</v>
      </c>
      <c r="D248">
        <f t="array" ref="D248">_xlfn.SWITCH(E248,CONFIG!$F$8,L247,D247-F248)</f>
        <v>0</v>
      </c>
      <c r="E248">
        <f>IF(L247,CONFIG!$F$8,MAX(E247-1,0))</f>
        <v>0</v>
      </c>
      <c r="F248">
        <f t="shared" si="31"/>
        <v>0</v>
      </c>
      <c r="G248">
        <f t="shared" ca="1" si="24"/>
        <v>3</v>
      </c>
      <c r="H248">
        <f t="shared" ca="1" si="25"/>
        <v>0</v>
      </c>
      <c r="I248">
        <f t="shared" ca="1" si="26"/>
        <v>0</v>
      </c>
      <c r="J248">
        <f t="shared" ca="1" si="27"/>
        <v>3</v>
      </c>
      <c r="M248">
        <f t="shared" ca="1" si="28"/>
        <v>45</v>
      </c>
      <c r="O248">
        <f ca="1">CONFIG!$F$2*H248</f>
        <v>0</v>
      </c>
      <c r="P248">
        <f>CONFIG!$F$3*F248</f>
        <v>0</v>
      </c>
      <c r="Q248">
        <f>SIGN(L248)*CONFIG!$F$4</f>
        <v>0</v>
      </c>
      <c r="R248">
        <f ca="1">CONFIG!$F$6*(G248+J248)/2</f>
        <v>30</v>
      </c>
      <c r="S248">
        <f ca="1">(CONFIG!$F$2-CONFIG!$F$3)*I248</f>
        <v>0</v>
      </c>
      <c r="T248">
        <f t="shared" ca="1" si="29"/>
        <v>-30</v>
      </c>
      <c r="U248">
        <f t="shared" ca="1" si="30"/>
        <v>30</v>
      </c>
    </row>
    <row r="249" spans="2:21">
      <c r="B249">
        <v>246</v>
      </c>
      <c r="C249">
        <f>CONFIG!C249</f>
        <v>0</v>
      </c>
      <c r="D249">
        <f t="array" ref="D249">_xlfn.SWITCH(E249,CONFIG!$F$8,L248,D248-F249)</f>
        <v>0</v>
      </c>
      <c r="E249">
        <f>IF(L248,CONFIG!$F$8,MAX(E248-1,0))</f>
        <v>0</v>
      </c>
      <c r="F249">
        <f t="shared" si="31"/>
        <v>0</v>
      </c>
      <c r="G249">
        <f t="shared" ca="1" si="24"/>
        <v>3</v>
      </c>
      <c r="H249">
        <f t="shared" ca="1" si="25"/>
        <v>0</v>
      </c>
      <c r="I249">
        <f t="shared" ca="1" si="26"/>
        <v>0</v>
      </c>
      <c r="J249">
        <f t="shared" ca="1" si="27"/>
        <v>3</v>
      </c>
      <c r="M249">
        <f t="shared" ca="1" si="28"/>
        <v>45</v>
      </c>
      <c r="O249">
        <f ca="1">CONFIG!$F$2*H249</f>
        <v>0</v>
      </c>
      <c r="P249">
        <f>CONFIG!$F$3*F249</f>
        <v>0</v>
      </c>
      <c r="Q249">
        <f>SIGN(L249)*CONFIG!$F$4</f>
        <v>0</v>
      </c>
      <c r="R249">
        <f ca="1">CONFIG!$F$6*(G249+J249)/2</f>
        <v>30</v>
      </c>
      <c r="S249">
        <f ca="1">(CONFIG!$F$2-CONFIG!$F$3)*I249</f>
        <v>0</v>
      </c>
      <c r="T249">
        <f t="shared" ca="1" si="29"/>
        <v>-30</v>
      </c>
      <c r="U249">
        <f t="shared" ca="1" si="30"/>
        <v>30</v>
      </c>
    </row>
    <row r="250" spans="2:21">
      <c r="B250">
        <v>247</v>
      </c>
      <c r="C250">
        <f>CONFIG!C250</f>
        <v>0</v>
      </c>
      <c r="D250">
        <f t="array" ref="D250">_xlfn.SWITCH(E250,CONFIG!$F$8,L249,D249-F250)</f>
        <v>0</v>
      </c>
      <c r="E250">
        <f>IF(L249,CONFIG!$F$8,MAX(E249-1,0))</f>
        <v>0</v>
      </c>
      <c r="F250">
        <f t="shared" si="31"/>
        <v>0</v>
      </c>
      <c r="G250">
        <f t="shared" ca="1" si="24"/>
        <v>3</v>
      </c>
      <c r="H250">
        <f t="shared" ca="1" si="25"/>
        <v>0</v>
      </c>
      <c r="I250">
        <f t="shared" ca="1" si="26"/>
        <v>0</v>
      </c>
      <c r="J250">
        <f t="shared" ca="1" si="27"/>
        <v>3</v>
      </c>
      <c r="M250">
        <f t="shared" ca="1" si="28"/>
        <v>45</v>
      </c>
      <c r="O250">
        <f ca="1">CONFIG!$F$2*H250</f>
        <v>0</v>
      </c>
      <c r="P250">
        <f>CONFIG!$F$3*F250</f>
        <v>0</v>
      </c>
      <c r="Q250">
        <f>SIGN(L250)*CONFIG!$F$4</f>
        <v>0</v>
      </c>
      <c r="R250">
        <f ca="1">CONFIG!$F$6*(G250+J250)/2</f>
        <v>30</v>
      </c>
      <c r="S250">
        <f ca="1">(CONFIG!$F$2-CONFIG!$F$3)*I250</f>
        <v>0</v>
      </c>
      <c r="T250">
        <f t="shared" ca="1" si="29"/>
        <v>-30</v>
      </c>
      <c r="U250">
        <f t="shared" ca="1" si="30"/>
        <v>30</v>
      </c>
    </row>
    <row r="251" spans="2:21">
      <c r="B251">
        <v>248</v>
      </c>
      <c r="C251">
        <f>CONFIG!C251</f>
        <v>0</v>
      </c>
      <c r="D251">
        <f t="array" ref="D251">_xlfn.SWITCH(E251,CONFIG!$F$8,L250,D250-F251)</f>
        <v>0</v>
      </c>
      <c r="E251">
        <f>IF(L250,CONFIG!$F$8,MAX(E250-1,0))</f>
        <v>0</v>
      </c>
      <c r="F251">
        <f t="shared" si="31"/>
        <v>0</v>
      </c>
      <c r="G251">
        <f t="shared" ca="1" si="24"/>
        <v>3</v>
      </c>
      <c r="H251">
        <f t="shared" ca="1" si="25"/>
        <v>0</v>
      </c>
      <c r="I251">
        <f t="shared" ca="1" si="26"/>
        <v>0</v>
      </c>
      <c r="J251">
        <f t="shared" ca="1" si="27"/>
        <v>3</v>
      </c>
      <c r="M251">
        <f t="shared" ca="1" si="28"/>
        <v>45</v>
      </c>
      <c r="O251">
        <f ca="1">CONFIG!$F$2*H251</f>
        <v>0</v>
      </c>
      <c r="P251">
        <f>CONFIG!$F$3*F251</f>
        <v>0</v>
      </c>
      <c r="Q251">
        <f>SIGN(L251)*CONFIG!$F$4</f>
        <v>0</v>
      </c>
      <c r="R251">
        <f ca="1">CONFIG!$F$6*(G251+J251)/2</f>
        <v>30</v>
      </c>
      <c r="S251">
        <f ca="1">(CONFIG!$F$2-CONFIG!$F$3)*I251</f>
        <v>0</v>
      </c>
      <c r="T251">
        <f t="shared" ca="1" si="29"/>
        <v>-30</v>
      </c>
      <c r="U251">
        <f t="shared" ca="1" si="30"/>
        <v>30</v>
      </c>
    </row>
    <row r="252" spans="2:21">
      <c r="B252">
        <v>249</v>
      </c>
      <c r="C252">
        <f>CONFIG!C252</f>
        <v>0</v>
      </c>
      <c r="D252">
        <f t="array" ref="D252">_xlfn.SWITCH(E252,CONFIG!$F$8,L251,D251-F252)</f>
        <v>0</v>
      </c>
      <c r="E252">
        <f>IF(L251,CONFIG!$F$8,MAX(E251-1,0))</f>
        <v>0</v>
      </c>
      <c r="F252">
        <f t="shared" si="31"/>
        <v>0</v>
      </c>
      <c r="G252">
        <f t="shared" ca="1" si="24"/>
        <v>3</v>
      </c>
      <c r="H252">
        <f t="shared" ca="1" si="25"/>
        <v>0</v>
      </c>
      <c r="I252">
        <f t="shared" ca="1" si="26"/>
        <v>0</v>
      </c>
      <c r="J252">
        <f t="shared" ca="1" si="27"/>
        <v>3</v>
      </c>
      <c r="M252">
        <f t="shared" ca="1" si="28"/>
        <v>45</v>
      </c>
      <c r="O252">
        <f ca="1">CONFIG!$F$2*H252</f>
        <v>0</v>
      </c>
      <c r="P252">
        <f>CONFIG!$F$3*F252</f>
        <v>0</v>
      </c>
      <c r="Q252">
        <f>SIGN(L252)*CONFIG!$F$4</f>
        <v>0</v>
      </c>
      <c r="R252">
        <f ca="1">CONFIG!$F$6*(G252+J252)/2</f>
        <v>30</v>
      </c>
      <c r="S252">
        <f ca="1">(CONFIG!$F$2-CONFIG!$F$3)*I252</f>
        <v>0</v>
      </c>
      <c r="T252">
        <f t="shared" ca="1" si="29"/>
        <v>-30</v>
      </c>
      <c r="U252">
        <f t="shared" ca="1" si="30"/>
        <v>30</v>
      </c>
    </row>
    <row r="253" spans="2:21">
      <c r="B253">
        <v>250</v>
      </c>
      <c r="C253">
        <f>CONFIG!C253</f>
        <v>0</v>
      </c>
      <c r="D253">
        <f t="array" ref="D253">_xlfn.SWITCH(E253,CONFIG!$F$8,L252,D252-F253)</f>
        <v>0</v>
      </c>
      <c r="E253">
        <f>IF(L252,CONFIG!$F$8,MAX(E252-1,0))</f>
        <v>0</v>
      </c>
      <c r="F253">
        <f t="shared" si="31"/>
        <v>0</v>
      </c>
      <c r="G253">
        <f t="shared" ca="1" si="24"/>
        <v>3</v>
      </c>
      <c r="H253">
        <f t="shared" ca="1" si="25"/>
        <v>0</v>
      </c>
      <c r="I253">
        <f t="shared" ca="1" si="26"/>
        <v>0</v>
      </c>
      <c r="J253">
        <f t="shared" ca="1" si="27"/>
        <v>3</v>
      </c>
      <c r="M253">
        <f t="shared" ca="1" si="28"/>
        <v>45</v>
      </c>
      <c r="O253">
        <f ca="1">CONFIG!$F$2*H253</f>
        <v>0</v>
      </c>
      <c r="P253">
        <f>CONFIG!$F$3*F253</f>
        <v>0</v>
      </c>
      <c r="Q253">
        <f>SIGN(L253)*CONFIG!$F$4</f>
        <v>0</v>
      </c>
      <c r="R253">
        <f ca="1">CONFIG!$F$6*(G253+J253)/2</f>
        <v>30</v>
      </c>
      <c r="S253">
        <f ca="1">(CONFIG!$F$2-CONFIG!$F$3)*I253</f>
        <v>0</v>
      </c>
      <c r="T253">
        <f t="shared" ca="1" si="29"/>
        <v>-30</v>
      </c>
      <c r="U253">
        <f t="shared" ca="1" si="30"/>
        <v>30</v>
      </c>
    </row>
    <row r="254" spans="2:21">
      <c r="B254">
        <v>251</v>
      </c>
      <c r="C254">
        <f>CONFIG!C254</f>
        <v>0</v>
      </c>
      <c r="D254">
        <f t="array" ref="D254">_xlfn.SWITCH(E254,CONFIG!$F$8,L253,D253-F254)</f>
        <v>0</v>
      </c>
      <c r="E254">
        <f>IF(L253,CONFIG!$F$8,MAX(E253-1,0))</f>
        <v>0</v>
      </c>
      <c r="F254">
        <f t="shared" si="31"/>
        <v>0</v>
      </c>
      <c r="G254">
        <f t="shared" ca="1" si="24"/>
        <v>3</v>
      </c>
      <c r="H254">
        <f t="shared" ca="1" si="25"/>
        <v>0</v>
      </c>
      <c r="I254">
        <f t="shared" ca="1" si="26"/>
        <v>0</v>
      </c>
      <c r="J254">
        <f t="shared" ca="1" si="27"/>
        <v>3</v>
      </c>
      <c r="M254">
        <f t="shared" ca="1" si="28"/>
        <v>45</v>
      </c>
      <c r="O254">
        <f ca="1">CONFIG!$F$2*H254</f>
        <v>0</v>
      </c>
      <c r="P254">
        <f>CONFIG!$F$3*F254</f>
        <v>0</v>
      </c>
      <c r="Q254">
        <f>SIGN(L254)*CONFIG!$F$4</f>
        <v>0</v>
      </c>
      <c r="R254">
        <f ca="1">CONFIG!$F$6*(G254+J254)/2</f>
        <v>30</v>
      </c>
      <c r="S254">
        <f ca="1">(CONFIG!$F$2-CONFIG!$F$3)*I254</f>
        <v>0</v>
      </c>
      <c r="T254">
        <f t="shared" ca="1" si="29"/>
        <v>-30</v>
      </c>
      <c r="U254">
        <f t="shared" ca="1" si="30"/>
        <v>30</v>
      </c>
    </row>
    <row r="255" spans="2:21">
      <c r="B255">
        <v>252</v>
      </c>
      <c r="C255">
        <f>CONFIG!C255</f>
        <v>0</v>
      </c>
      <c r="D255">
        <f t="array" ref="D255">_xlfn.SWITCH(E255,CONFIG!$F$8,L254,D254-F255)</f>
        <v>0</v>
      </c>
      <c r="E255">
        <f>IF(L254,CONFIG!$F$8,MAX(E254-1,0))</f>
        <v>0</v>
      </c>
      <c r="F255">
        <f t="shared" si="31"/>
        <v>0</v>
      </c>
      <c r="G255">
        <f t="shared" ca="1" si="24"/>
        <v>3</v>
      </c>
      <c r="H255">
        <f t="shared" ca="1" si="25"/>
        <v>0</v>
      </c>
      <c r="I255">
        <f t="shared" ca="1" si="26"/>
        <v>0</v>
      </c>
      <c r="J255">
        <f t="shared" ca="1" si="27"/>
        <v>3</v>
      </c>
      <c r="M255">
        <f t="shared" ca="1" si="28"/>
        <v>45</v>
      </c>
      <c r="O255">
        <f ca="1">CONFIG!$F$2*H255</f>
        <v>0</v>
      </c>
      <c r="P255">
        <f>CONFIG!$F$3*F255</f>
        <v>0</v>
      </c>
      <c r="Q255">
        <f>SIGN(L255)*CONFIG!$F$4</f>
        <v>0</v>
      </c>
      <c r="R255">
        <f ca="1">CONFIG!$F$6*(G255+J255)/2</f>
        <v>30</v>
      </c>
      <c r="S255">
        <f ca="1">(CONFIG!$F$2-CONFIG!$F$3)*I255</f>
        <v>0</v>
      </c>
      <c r="T255">
        <f t="shared" ca="1" si="29"/>
        <v>-30</v>
      </c>
      <c r="U255">
        <f t="shared" ca="1" si="30"/>
        <v>30</v>
      </c>
    </row>
    <row r="256" spans="2:21">
      <c r="B256">
        <v>253</v>
      </c>
      <c r="C256">
        <f>CONFIG!C256</f>
        <v>0</v>
      </c>
      <c r="D256">
        <f t="array" ref="D256">_xlfn.SWITCH(E256,CONFIG!$F$8,L255,D255-F256)</f>
        <v>0</v>
      </c>
      <c r="E256">
        <f>IF(L255,CONFIG!$F$8,MAX(E255-1,0))</f>
        <v>0</v>
      </c>
      <c r="F256">
        <f t="shared" si="31"/>
        <v>0</v>
      </c>
      <c r="G256">
        <f t="shared" ca="1" si="24"/>
        <v>3</v>
      </c>
      <c r="H256">
        <f t="shared" ca="1" si="25"/>
        <v>0</v>
      </c>
      <c r="I256">
        <f t="shared" ca="1" si="26"/>
        <v>0</v>
      </c>
      <c r="J256">
        <f t="shared" ca="1" si="27"/>
        <v>3</v>
      </c>
      <c r="M256">
        <f t="shared" ca="1" si="28"/>
        <v>45</v>
      </c>
      <c r="O256">
        <f ca="1">CONFIG!$F$2*H256</f>
        <v>0</v>
      </c>
      <c r="P256">
        <f>CONFIG!$F$3*F256</f>
        <v>0</v>
      </c>
      <c r="Q256">
        <f>SIGN(L256)*CONFIG!$F$4</f>
        <v>0</v>
      </c>
      <c r="R256">
        <f ca="1">CONFIG!$F$6*(G256+J256)/2</f>
        <v>30</v>
      </c>
      <c r="S256">
        <f ca="1">(CONFIG!$F$2-CONFIG!$F$3)*I256</f>
        <v>0</v>
      </c>
      <c r="T256">
        <f t="shared" ca="1" si="29"/>
        <v>-30</v>
      </c>
      <c r="U256">
        <f t="shared" ca="1" si="30"/>
        <v>30</v>
      </c>
    </row>
    <row r="257" spans="2:21">
      <c r="B257">
        <v>254</v>
      </c>
      <c r="C257">
        <f>CONFIG!C257</f>
        <v>0</v>
      </c>
      <c r="D257">
        <f t="array" ref="D257">_xlfn.SWITCH(E257,CONFIG!$F$8,L256,D256-F257)</f>
        <v>0</v>
      </c>
      <c r="E257">
        <f>IF(L256,CONFIG!$F$8,MAX(E256-1,0))</f>
        <v>0</v>
      </c>
      <c r="F257">
        <f t="shared" si="31"/>
        <v>0</v>
      </c>
      <c r="G257">
        <f t="shared" ca="1" si="24"/>
        <v>3</v>
      </c>
      <c r="H257">
        <f t="shared" ca="1" si="25"/>
        <v>0</v>
      </c>
      <c r="I257">
        <f t="shared" ca="1" si="26"/>
        <v>0</v>
      </c>
      <c r="J257">
        <f t="shared" ca="1" si="27"/>
        <v>3</v>
      </c>
      <c r="M257">
        <f t="shared" ca="1" si="28"/>
        <v>45</v>
      </c>
      <c r="O257">
        <f ca="1">CONFIG!$F$2*H257</f>
        <v>0</v>
      </c>
      <c r="P257">
        <f>CONFIG!$F$3*F257</f>
        <v>0</v>
      </c>
      <c r="Q257">
        <f>SIGN(L257)*CONFIG!$F$4</f>
        <v>0</v>
      </c>
      <c r="R257">
        <f ca="1">CONFIG!$F$6*(G257+J257)/2</f>
        <v>30</v>
      </c>
      <c r="S257">
        <f ca="1">(CONFIG!$F$2-CONFIG!$F$3)*I257</f>
        <v>0</v>
      </c>
      <c r="T257">
        <f t="shared" ca="1" si="29"/>
        <v>-30</v>
      </c>
      <c r="U257">
        <f t="shared" ca="1" si="30"/>
        <v>30</v>
      </c>
    </row>
    <row r="258" spans="2:21">
      <c r="B258">
        <v>255</v>
      </c>
      <c r="C258">
        <f>CONFIG!C258</f>
        <v>0</v>
      </c>
      <c r="D258">
        <f t="array" ref="D258">_xlfn.SWITCH(E258,CONFIG!$F$8,L257,D257-F258)</f>
        <v>0</v>
      </c>
      <c r="E258">
        <f>IF(L257,CONFIG!$F$8,MAX(E257-1,0))</f>
        <v>0</v>
      </c>
      <c r="F258">
        <f t="shared" si="31"/>
        <v>0</v>
      </c>
      <c r="G258">
        <f t="shared" ca="1" si="24"/>
        <v>3</v>
      </c>
      <c r="H258">
        <f t="shared" ca="1" si="25"/>
        <v>0</v>
      </c>
      <c r="I258">
        <f t="shared" ca="1" si="26"/>
        <v>0</v>
      </c>
      <c r="J258">
        <f t="shared" ca="1" si="27"/>
        <v>3</v>
      </c>
      <c r="M258">
        <f t="shared" ca="1" si="28"/>
        <v>45</v>
      </c>
      <c r="O258">
        <f ca="1">CONFIG!$F$2*H258</f>
        <v>0</v>
      </c>
      <c r="P258">
        <f>CONFIG!$F$3*F258</f>
        <v>0</v>
      </c>
      <c r="Q258">
        <f>SIGN(L258)*CONFIG!$F$4</f>
        <v>0</v>
      </c>
      <c r="R258">
        <f ca="1">CONFIG!$F$6*(G258+J258)/2</f>
        <v>30</v>
      </c>
      <c r="S258">
        <f ca="1">(CONFIG!$F$2-CONFIG!$F$3)*I258</f>
        <v>0</v>
      </c>
      <c r="T258">
        <f t="shared" ca="1" si="29"/>
        <v>-30</v>
      </c>
      <c r="U258">
        <f t="shared" ca="1" si="30"/>
        <v>30</v>
      </c>
    </row>
    <row r="259" spans="2:21">
      <c r="B259">
        <v>256</v>
      </c>
      <c r="C259">
        <f>CONFIG!C259</f>
        <v>0</v>
      </c>
      <c r="D259">
        <f t="array" ref="D259">_xlfn.SWITCH(E259,CONFIG!$F$8,L258,D258-F259)</f>
        <v>0</v>
      </c>
      <c r="E259">
        <f>IF(L258,CONFIG!$F$8,MAX(E258-1,0))</f>
        <v>0</v>
      </c>
      <c r="F259">
        <f t="shared" si="31"/>
        <v>0</v>
      </c>
      <c r="G259">
        <f t="shared" ca="1" si="24"/>
        <v>3</v>
      </c>
      <c r="H259">
        <f t="shared" ca="1" si="25"/>
        <v>0</v>
      </c>
      <c r="I259">
        <f t="shared" ca="1" si="26"/>
        <v>0</v>
      </c>
      <c r="J259">
        <f t="shared" ca="1" si="27"/>
        <v>3</v>
      </c>
      <c r="M259">
        <f t="shared" ca="1" si="28"/>
        <v>45</v>
      </c>
      <c r="O259">
        <f ca="1">CONFIG!$F$2*H259</f>
        <v>0</v>
      </c>
      <c r="P259">
        <f>CONFIG!$F$3*F259</f>
        <v>0</v>
      </c>
      <c r="Q259">
        <f>SIGN(L259)*CONFIG!$F$4</f>
        <v>0</v>
      </c>
      <c r="R259">
        <f ca="1">CONFIG!$F$6*(G259+J259)/2</f>
        <v>30</v>
      </c>
      <c r="S259">
        <f ca="1">(CONFIG!$F$2-CONFIG!$F$3)*I259</f>
        <v>0</v>
      </c>
      <c r="T259">
        <f t="shared" ca="1" si="29"/>
        <v>-30</v>
      </c>
      <c r="U259">
        <f t="shared" ca="1" si="30"/>
        <v>30</v>
      </c>
    </row>
    <row r="260" spans="2:21">
      <c r="B260">
        <v>257</v>
      </c>
      <c r="C260">
        <f>CONFIG!C260</f>
        <v>0</v>
      </c>
      <c r="D260">
        <f t="array" ref="D260">_xlfn.SWITCH(E260,CONFIG!$F$8,L259,D259-F260)</f>
        <v>0</v>
      </c>
      <c r="E260">
        <f>IF(L259,CONFIG!$F$8,MAX(E259-1,0))</f>
        <v>0</v>
      </c>
      <c r="F260">
        <f t="shared" si="31"/>
        <v>0</v>
      </c>
      <c r="G260">
        <f t="shared" ref="G260:G323" ca="1" si="32">J259+F260</f>
        <v>3</v>
      </c>
      <c r="H260">
        <f t="shared" ref="H260:H323" ca="1" si="33">MIN(G260,C260)</f>
        <v>0</v>
      </c>
      <c r="I260">
        <f t="shared" ref="I260:I323" ca="1" si="34">C260-H260</f>
        <v>0</v>
      </c>
      <c r="J260">
        <f t="shared" ref="J260:J323" ca="1" si="35">G260-H260</f>
        <v>3</v>
      </c>
      <c r="M260">
        <f t="shared" ref="M260:M323" ca="1" si="36">IF(J260+D260&lt;=$X$6,$X$5,0)</f>
        <v>45</v>
      </c>
      <c r="O260">
        <f ca="1">CONFIG!$F$2*H260</f>
        <v>0</v>
      </c>
      <c r="P260">
        <f>CONFIG!$F$3*F260</f>
        <v>0</v>
      </c>
      <c r="Q260">
        <f>SIGN(L260)*CONFIG!$F$4</f>
        <v>0</v>
      </c>
      <c r="R260">
        <f ca="1">CONFIG!$F$6*(G260+J260)/2</f>
        <v>30</v>
      </c>
      <c r="S260">
        <f ca="1">(CONFIG!$F$2-CONFIG!$F$3)*I260</f>
        <v>0</v>
      </c>
      <c r="T260">
        <f t="shared" ref="T260:T323" ca="1" si="37">O260-P260-Q260-R260</f>
        <v>-30</v>
      </c>
      <c r="U260">
        <f t="shared" ref="U260:U323" ca="1" si="38">SUM(Q260:S260)</f>
        <v>30</v>
      </c>
    </row>
    <row r="261" spans="2:21">
      <c r="B261">
        <v>258</v>
      </c>
      <c r="C261">
        <f>CONFIG!C261</f>
        <v>0</v>
      </c>
      <c r="D261">
        <f t="array" ref="D261">_xlfn.SWITCH(E261,CONFIG!$F$8,L260,D260-F261)</f>
        <v>0</v>
      </c>
      <c r="E261">
        <f>IF(L260,CONFIG!$F$8,MAX(E260-1,0))</f>
        <v>0</v>
      </c>
      <c r="F261">
        <f t="shared" ref="F261:F324" si="39">IF(E261,0,D260)</f>
        <v>0</v>
      </c>
      <c r="G261">
        <f t="shared" ca="1" si="32"/>
        <v>3</v>
      </c>
      <c r="H261">
        <f t="shared" ca="1" si="33"/>
        <v>0</v>
      </c>
      <c r="I261">
        <f t="shared" ca="1" si="34"/>
        <v>0</v>
      </c>
      <c r="J261">
        <f t="shared" ca="1" si="35"/>
        <v>3</v>
      </c>
      <c r="M261">
        <f t="shared" ca="1" si="36"/>
        <v>45</v>
      </c>
      <c r="O261">
        <f ca="1">CONFIG!$F$2*H261</f>
        <v>0</v>
      </c>
      <c r="P261">
        <f>CONFIG!$F$3*F261</f>
        <v>0</v>
      </c>
      <c r="Q261">
        <f>SIGN(L261)*CONFIG!$F$4</f>
        <v>0</v>
      </c>
      <c r="R261">
        <f ca="1">CONFIG!$F$6*(G261+J261)/2</f>
        <v>30</v>
      </c>
      <c r="S261">
        <f ca="1">(CONFIG!$F$2-CONFIG!$F$3)*I261</f>
        <v>0</v>
      </c>
      <c r="T261">
        <f t="shared" ca="1" si="37"/>
        <v>-30</v>
      </c>
      <c r="U261">
        <f t="shared" ca="1" si="38"/>
        <v>30</v>
      </c>
    </row>
    <row r="262" spans="2:21">
      <c r="B262">
        <v>259</v>
      </c>
      <c r="C262">
        <f>CONFIG!C262</f>
        <v>0</v>
      </c>
      <c r="D262">
        <f t="array" ref="D262">_xlfn.SWITCH(E262,CONFIG!$F$8,L261,D261-F262)</f>
        <v>0</v>
      </c>
      <c r="E262">
        <f>IF(L261,CONFIG!$F$8,MAX(E261-1,0))</f>
        <v>0</v>
      </c>
      <c r="F262">
        <f t="shared" si="39"/>
        <v>0</v>
      </c>
      <c r="G262">
        <f t="shared" ca="1" si="32"/>
        <v>3</v>
      </c>
      <c r="H262">
        <f t="shared" ca="1" si="33"/>
        <v>0</v>
      </c>
      <c r="I262">
        <f t="shared" ca="1" si="34"/>
        <v>0</v>
      </c>
      <c r="J262">
        <f t="shared" ca="1" si="35"/>
        <v>3</v>
      </c>
      <c r="M262">
        <f t="shared" ca="1" si="36"/>
        <v>45</v>
      </c>
      <c r="O262">
        <f ca="1">CONFIG!$F$2*H262</f>
        <v>0</v>
      </c>
      <c r="P262">
        <f>CONFIG!$F$3*F262</f>
        <v>0</v>
      </c>
      <c r="Q262">
        <f>SIGN(L262)*CONFIG!$F$4</f>
        <v>0</v>
      </c>
      <c r="R262">
        <f ca="1">CONFIG!$F$6*(G262+J262)/2</f>
        <v>30</v>
      </c>
      <c r="S262">
        <f ca="1">(CONFIG!$F$2-CONFIG!$F$3)*I262</f>
        <v>0</v>
      </c>
      <c r="T262">
        <f t="shared" ca="1" si="37"/>
        <v>-30</v>
      </c>
      <c r="U262">
        <f t="shared" ca="1" si="38"/>
        <v>30</v>
      </c>
    </row>
    <row r="263" spans="2:21">
      <c r="B263">
        <v>260</v>
      </c>
      <c r="C263">
        <f>CONFIG!C263</f>
        <v>0</v>
      </c>
      <c r="D263">
        <f t="array" ref="D263">_xlfn.SWITCH(E263,CONFIG!$F$8,L262,D262-F263)</f>
        <v>0</v>
      </c>
      <c r="E263">
        <f>IF(L262,CONFIG!$F$8,MAX(E262-1,0))</f>
        <v>0</v>
      </c>
      <c r="F263">
        <f t="shared" si="39"/>
        <v>0</v>
      </c>
      <c r="G263">
        <f t="shared" ca="1" si="32"/>
        <v>3</v>
      </c>
      <c r="H263">
        <f t="shared" ca="1" si="33"/>
        <v>0</v>
      </c>
      <c r="I263">
        <f t="shared" ca="1" si="34"/>
        <v>0</v>
      </c>
      <c r="J263">
        <f t="shared" ca="1" si="35"/>
        <v>3</v>
      </c>
      <c r="M263">
        <f t="shared" ca="1" si="36"/>
        <v>45</v>
      </c>
      <c r="O263">
        <f ca="1">CONFIG!$F$2*H263</f>
        <v>0</v>
      </c>
      <c r="P263">
        <f>CONFIG!$F$3*F263</f>
        <v>0</v>
      </c>
      <c r="Q263">
        <f>SIGN(L263)*CONFIG!$F$4</f>
        <v>0</v>
      </c>
      <c r="R263">
        <f ca="1">CONFIG!$F$6*(G263+J263)/2</f>
        <v>30</v>
      </c>
      <c r="S263">
        <f ca="1">(CONFIG!$F$2-CONFIG!$F$3)*I263</f>
        <v>0</v>
      </c>
      <c r="T263">
        <f t="shared" ca="1" si="37"/>
        <v>-30</v>
      </c>
      <c r="U263">
        <f t="shared" ca="1" si="38"/>
        <v>30</v>
      </c>
    </row>
    <row r="264" spans="2:21">
      <c r="B264">
        <v>261</v>
      </c>
      <c r="C264">
        <f>CONFIG!C264</f>
        <v>0</v>
      </c>
      <c r="D264">
        <f t="array" ref="D264">_xlfn.SWITCH(E264,CONFIG!$F$8,L263,D263-F264)</f>
        <v>0</v>
      </c>
      <c r="E264">
        <f>IF(L263,CONFIG!$F$8,MAX(E263-1,0))</f>
        <v>0</v>
      </c>
      <c r="F264">
        <f t="shared" si="39"/>
        <v>0</v>
      </c>
      <c r="G264">
        <f t="shared" ca="1" si="32"/>
        <v>3</v>
      </c>
      <c r="H264">
        <f t="shared" ca="1" si="33"/>
        <v>0</v>
      </c>
      <c r="I264">
        <f t="shared" ca="1" si="34"/>
        <v>0</v>
      </c>
      <c r="J264">
        <f t="shared" ca="1" si="35"/>
        <v>3</v>
      </c>
      <c r="M264">
        <f t="shared" ca="1" si="36"/>
        <v>45</v>
      </c>
      <c r="O264">
        <f ca="1">CONFIG!$F$2*H264</f>
        <v>0</v>
      </c>
      <c r="P264">
        <f>CONFIG!$F$3*F264</f>
        <v>0</v>
      </c>
      <c r="Q264">
        <f>SIGN(L264)*CONFIG!$F$4</f>
        <v>0</v>
      </c>
      <c r="R264">
        <f ca="1">CONFIG!$F$6*(G264+J264)/2</f>
        <v>30</v>
      </c>
      <c r="S264">
        <f ca="1">(CONFIG!$F$2-CONFIG!$F$3)*I264</f>
        <v>0</v>
      </c>
      <c r="T264">
        <f t="shared" ca="1" si="37"/>
        <v>-30</v>
      </c>
      <c r="U264">
        <f t="shared" ca="1" si="38"/>
        <v>30</v>
      </c>
    </row>
    <row r="265" spans="2:21">
      <c r="B265">
        <v>262</v>
      </c>
      <c r="C265">
        <f>CONFIG!C265</f>
        <v>0</v>
      </c>
      <c r="D265">
        <f t="array" ref="D265">_xlfn.SWITCH(E265,CONFIG!$F$8,L264,D264-F265)</f>
        <v>0</v>
      </c>
      <c r="E265">
        <f>IF(L264,CONFIG!$F$8,MAX(E264-1,0))</f>
        <v>0</v>
      </c>
      <c r="F265">
        <f t="shared" si="39"/>
        <v>0</v>
      </c>
      <c r="G265">
        <f t="shared" ca="1" si="32"/>
        <v>3</v>
      </c>
      <c r="H265">
        <f t="shared" ca="1" si="33"/>
        <v>0</v>
      </c>
      <c r="I265">
        <f t="shared" ca="1" si="34"/>
        <v>0</v>
      </c>
      <c r="J265">
        <f t="shared" ca="1" si="35"/>
        <v>3</v>
      </c>
      <c r="M265">
        <f t="shared" ca="1" si="36"/>
        <v>45</v>
      </c>
      <c r="O265">
        <f ca="1">CONFIG!$F$2*H265</f>
        <v>0</v>
      </c>
      <c r="P265">
        <f>CONFIG!$F$3*F265</f>
        <v>0</v>
      </c>
      <c r="Q265">
        <f>SIGN(L265)*CONFIG!$F$4</f>
        <v>0</v>
      </c>
      <c r="R265">
        <f ca="1">CONFIG!$F$6*(G265+J265)/2</f>
        <v>30</v>
      </c>
      <c r="S265">
        <f ca="1">(CONFIG!$F$2-CONFIG!$F$3)*I265</f>
        <v>0</v>
      </c>
      <c r="T265">
        <f t="shared" ca="1" si="37"/>
        <v>-30</v>
      </c>
      <c r="U265">
        <f t="shared" ca="1" si="38"/>
        <v>30</v>
      </c>
    </row>
    <row r="266" spans="2:21">
      <c r="B266">
        <v>263</v>
      </c>
      <c r="C266">
        <f>CONFIG!C266</f>
        <v>0</v>
      </c>
      <c r="D266">
        <f t="array" ref="D266">_xlfn.SWITCH(E266,CONFIG!$F$8,L265,D265-F266)</f>
        <v>0</v>
      </c>
      <c r="E266">
        <f>IF(L265,CONFIG!$F$8,MAX(E265-1,0))</f>
        <v>0</v>
      </c>
      <c r="F266">
        <f t="shared" si="39"/>
        <v>0</v>
      </c>
      <c r="G266">
        <f t="shared" ca="1" si="32"/>
        <v>3</v>
      </c>
      <c r="H266">
        <f t="shared" ca="1" si="33"/>
        <v>0</v>
      </c>
      <c r="I266">
        <f t="shared" ca="1" si="34"/>
        <v>0</v>
      </c>
      <c r="J266">
        <f t="shared" ca="1" si="35"/>
        <v>3</v>
      </c>
      <c r="M266">
        <f t="shared" ca="1" si="36"/>
        <v>45</v>
      </c>
      <c r="O266">
        <f ca="1">CONFIG!$F$2*H266</f>
        <v>0</v>
      </c>
      <c r="P266">
        <f>CONFIG!$F$3*F266</f>
        <v>0</v>
      </c>
      <c r="Q266">
        <f>SIGN(L266)*CONFIG!$F$4</f>
        <v>0</v>
      </c>
      <c r="R266">
        <f ca="1">CONFIG!$F$6*(G266+J266)/2</f>
        <v>30</v>
      </c>
      <c r="S266">
        <f ca="1">(CONFIG!$F$2-CONFIG!$F$3)*I266</f>
        <v>0</v>
      </c>
      <c r="T266">
        <f t="shared" ca="1" si="37"/>
        <v>-30</v>
      </c>
      <c r="U266">
        <f t="shared" ca="1" si="38"/>
        <v>30</v>
      </c>
    </row>
    <row r="267" spans="2:21">
      <c r="B267">
        <v>264</v>
      </c>
      <c r="C267">
        <f>CONFIG!C267</f>
        <v>0</v>
      </c>
      <c r="D267">
        <f t="array" ref="D267">_xlfn.SWITCH(E267,CONFIG!$F$8,L266,D266-F267)</f>
        <v>0</v>
      </c>
      <c r="E267">
        <f>IF(L266,CONFIG!$F$8,MAX(E266-1,0))</f>
        <v>0</v>
      </c>
      <c r="F267">
        <f t="shared" si="39"/>
        <v>0</v>
      </c>
      <c r="G267">
        <f t="shared" ca="1" si="32"/>
        <v>3</v>
      </c>
      <c r="H267">
        <f t="shared" ca="1" si="33"/>
        <v>0</v>
      </c>
      <c r="I267">
        <f t="shared" ca="1" si="34"/>
        <v>0</v>
      </c>
      <c r="J267">
        <f t="shared" ca="1" si="35"/>
        <v>3</v>
      </c>
      <c r="M267">
        <f t="shared" ca="1" si="36"/>
        <v>45</v>
      </c>
      <c r="O267">
        <f ca="1">CONFIG!$F$2*H267</f>
        <v>0</v>
      </c>
      <c r="P267">
        <f>CONFIG!$F$3*F267</f>
        <v>0</v>
      </c>
      <c r="Q267">
        <f>SIGN(L267)*CONFIG!$F$4</f>
        <v>0</v>
      </c>
      <c r="R267">
        <f ca="1">CONFIG!$F$6*(G267+J267)/2</f>
        <v>30</v>
      </c>
      <c r="S267">
        <f ca="1">(CONFIG!$F$2-CONFIG!$F$3)*I267</f>
        <v>0</v>
      </c>
      <c r="T267">
        <f t="shared" ca="1" si="37"/>
        <v>-30</v>
      </c>
      <c r="U267">
        <f t="shared" ca="1" si="38"/>
        <v>30</v>
      </c>
    </row>
    <row r="268" spans="2:21">
      <c r="B268">
        <v>265</v>
      </c>
      <c r="C268">
        <f>CONFIG!C268</f>
        <v>0</v>
      </c>
      <c r="D268">
        <f t="array" ref="D268">_xlfn.SWITCH(E268,CONFIG!$F$8,L267,D267-F268)</f>
        <v>0</v>
      </c>
      <c r="E268">
        <f>IF(L267,CONFIG!$F$8,MAX(E267-1,0))</f>
        <v>0</v>
      </c>
      <c r="F268">
        <f t="shared" si="39"/>
        <v>0</v>
      </c>
      <c r="G268">
        <f t="shared" ca="1" si="32"/>
        <v>3</v>
      </c>
      <c r="H268">
        <f t="shared" ca="1" si="33"/>
        <v>0</v>
      </c>
      <c r="I268">
        <f t="shared" ca="1" si="34"/>
        <v>0</v>
      </c>
      <c r="J268">
        <f t="shared" ca="1" si="35"/>
        <v>3</v>
      </c>
      <c r="M268">
        <f t="shared" ca="1" si="36"/>
        <v>45</v>
      </c>
      <c r="O268">
        <f ca="1">CONFIG!$F$2*H268</f>
        <v>0</v>
      </c>
      <c r="P268">
        <f>CONFIG!$F$3*F268</f>
        <v>0</v>
      </c>
      <c r="Q268">
        <f>SIGN(L268)*CONFIG!$F$4</f>
        <v>0</v>
      </c>
      <c r="R268">
        <f ca="1">CONFIG!$F$6*(G268+J268)/2</f>
        <v>30</v>
      </c>
      <c r="S268">
        <f ca="1">(CONFIG!$F$2-CONFIG!$F$3)*I268</f>
        <v>0</v>
      </c>
      <c r="T268">
        <f t="shared" ca="1" si="37"/>
        <v>-30</v>
      </c>
      <c r="U268">
        <f t="shared" ca="1" si="38"/>
        <v>30</v>
      </c>
    </row>
    <row r="269" spans="2:21">
      <c r="B269">
        <v>266</v>
      </c>
      <c r="C269">
        <f>CONFIG!C269</f>
        <v>0</v>
      </c>
      <c r="D269">
        <f t="array" ref="D269">_xlfn.SWITCH(E269,CONFIG!$F$8,L268,D268-F269)</f>
        <v>0</v>
      </c>
      <c r="E269">
        <f>IF(L268,CONFIG!$F$8,MAX(E268-1,0))</f>
        <v>0</v>
      </c>
      <c r="F269">
        <f t="shared" si="39"/>
        <v>0</v>
      </c>
      <c r="G269">
        <f t="shared" ca="1" si="32"/>
        <v>3</v>
      </c>
      <c r="H269">
        <f t="shared" ca="1" si="33"/>
        <v>0</v>
      </c>
      <c r="I269">
        <f t="shared" ca="1" si="34"/>
        <v>0</v>
      </c>
      <c r="J269">
        <f t="shared" ca="1" si="35"/>
        <v>3</v>
      </c>
      <c r="M269">
        <f t="shared" ca="1" si="36"/>
        <v>45</v>
      </c>
      <c r="O269">
        <f ca="1">CONFIG!$F$2*H269</f>
        <v>0</v>
      </c>
      <c r="P269">
        <f>CONFIG!$F$3*F269</f>
        <v>0</v>
      </c>
      <c r="Q269">
        <f>SIGN(L269)*CONFIG!$F$4</f>
        <v>0</v>
      </c>
      <c r="R269">
        <f ca="1">CONFIG!$F$6*(G269+J269)/2</f>
        <v>30</v>
      </c>
      <c r="S269">
        <f ca="1">(CONFIG!$F$2-CONFIG!$F$3)*I269</f>
        <v>0</v>
      </c>
      <c r="T269">
        <f t="shared" ca="1" si="37"/>
        <v>-30</v>
      </c>
      <c r="U269">
        <f t="shared" ca="1" si="38"/>
        <v>30</v>
      </c>
    </row>
    <row r="270" spans="2:21">
      <c r="B270">
        <v>267</v>
      </c>
      <c r="C270">
        <f>CONFIG!C270</f>
        <v>0</v>
      </c>
      <c r="D270">
        <f t="array" ref="D270">_xlfn.SWITCH(E270,CONFIG!$F$8,L269,D269-F270)</f>
        <v>0</v>
      </c>
      <c r="E270">
        <f>IF(L269,CONFIG!$F$8,MAX(E269-1,0))</f>
        <v>0</v>
      </c>
      <c r="F270">
        <f t="shared" si="39"/>
        <v>0</v>
      </c>
      <c r="G270">
        <f t="shared" ca="1" si="32"/>
        <v>3</v>
      </c>
      <c r="H270">
        <f t="shared" ca="1" si="33"/>
        <v>0</v>
      </c>
      <c r="I270">
        <f t="shared" ca="1" si="34"/>
        <v>0</v>
      </c>
      <c r="J270">
        <f t="shared" ca="1" si="35"/>
        <v>3</v>
      </c>
      <c r="M270">
        <f t="shared" ca="1" si="36"/>
        <v>45</v>
      </c>
      <c r="O270">
        <f ca="1">CONFIG!$F$2*H270</f>
        <v>0</v>
      </c>
      <c r="P270">
        <f>CONFIG!$F$3*F270</f>
        <v>0</v>
      </c>
      <c r="Q270">
        <f>SIGN(L270)*CONFIG!$F$4</f>
        <v>0</v>
      </c>
      <c r="R270">
        <f ca="1">CONFIG!$F$6*(G270+J270)/2</f>
        <v>30</v>
      </c>
      <c r="S270">
        <f ca="1">(CONFIG!$F$2-CONFIG!$F$3)*I270</f>
        <v>0</v>
      </c>
      <c r="T270">
        <f t="shared" ca="1" si="37"/>
        <v>-30</v>
      </c>
      <c r="U270">
        <f t="shared" ca="1" si="38"/>
        <v>30</v>
      </c>
    </row>
    <row r="271" spans="2:21">
      <c r="B271">
        <v>268</v>
      </c>
      <c r="C271">
        <f>CONFIG!C271</f>
        <v>0</v>
      </c>
      <c r="D271">
        <f t="array" ref="D271">_xlfn.SWITCH(E271,CONFIG!$F$8,L270,D270-F271)</f>
        <v>0</v>
      </c>
      <c r="E271">
        <f>IF(L270,CONFIG!$F$8,MAX(E270-1,0))</f>
        <v>0</v>
      </c>
      <c r="F271">
        <f t="shared" si="39"/>
        <v>0</v>
      </c>
      <c r="G271">
        <f t="shared" ca="1" si="32"/>
        <v>3</v>
      </c>
      <c r="H271">
        <f t="shared" ca="1" si="33"/>
        <v>0</v>
      </c>
      <c r="I271">
        <f t="shared" ca="1" si="34"/>
        <v>0</v>
      </c>
      <c r="J271">
        <f t="shared" ca="1" si="35"/>
        <v>3</v>
      </c>
      <c r="M271">
        <f t="shared" ca="1" si="36"/>
        <v>45</v>
      </c>
      <c r="O271">
        <f ca="1">CONFIG!$F$2*H271</f>
        <v>0</v>
      </c>
      <c r="P271">
        <f>CONFIG!$F$3*F271</f>
        <v>0</v>
      </c>
      <c r="Q271">
        <f>SIGN(L271)*CONFIG!$F$4</f>
        <v>0</v>
      </c>
      <c r="R271">
        <f ca="1">CONFIG!$F$6*(G271+J271)/2</f>
        <v>30</v>
      </c>
      <c r="S271">
        <f ca="1">(CONFIG!$F$2-CONFIG!$F$3)*I271</f>
        <v>0</v>
      </c>
      <c r="T271">
        <f t="shared" ca="1" si="37"/>
        <v>-30</v>
      </c>
      <c r="U271">
        <f t="shared" ca="1" si="38"/>
        <v>30</v>
      </c>
    </row>
    <row r="272" spans="2:21">
      <c r="B272">
        <v>269</v>
      </c>
      <c r="C272">
        <f>CONFIG!C272</f>
        <v>0</v>
      </c>
      <c r="D272">
        <f t="array" ref="D272">_xlfn.SWITCH(E272,CONFIG!$F$8,L271,D271-F272)</f>
        <v>0</v>
      </c>
      <c r="E272">
        <f>IF(L271,CONFIG!$F$8,MAX(E271-1,0))</f>
        <v>0</v>
      </c>
      <c r="F272">
        <f t="shared" si="39"/>
        <v>0</v>
      </c>
      <c r="G272">
        <f t="shared" ca="1" si="32"/>
        <v>3</v>
      </c>
      <c r="H272">
        <f t="shared" ca="1" si="33"/>
        <v>0</v>
      </c>
      <c r="I272">
        <f t="shared" ca="1" si="34"/>
        <v>0</v>
      </c>
      <c r="J272">
        <f t="shared" ca="1" si="35"/>
        <v>3</v>
      </c>
      <c r="M272">
        <f t="shared" ca="1" si="36"/>
        <v>45</v>
      </c>
      <c r="O272">
        <f ca="1">CONFIG!$F$2*H272</f>
        <v>0</v>
      </c>
      <c r="P272">
        <f>CONFIG!$F$3*F272</f>
        <v>0</v>
      </c>
      <c r="Q272">
        <f>SIGN(L272)*CONFIG!$F$4</f>
        <v>0</v>
      </c>
      <c r="R272">
        <f ca="1">CONFIG!$F$6*(G272+J272)/2</f>
        <v>30</v>
      </c>
      <c r="S272">
        <f ca="1">(CONFIG!$F$2-CONFIG!$F$3)*I272</f>
        <v>0</v>
      </c>
      <c r="T272">
        <f t="shared" ca="1" si="37"/>
        <v>-30</v>
      </c>
      <c r="U272">
        <f t="shared" ca="1" si="38"/>
        <v>30</v>
      </c>
    </row>
    <row r="273" spans="2:21">
      <c r="B273">
        <v>270</v>
      </c>
      <c r="C273">
        <f>CONFIG!C273</f>
        <v>0</v>
      </c>
      <c r="D273">
        <f t="array" ref="D273">_xlfn.SWITCH(E273,CONFIG!$F$8,L272,D272-F273)</f>
        <v>0</v>
      </c>
      <c r="E273">
        <f>IF(L272,CONFIG!$F$8,MAX(E272-1,0))</f>
        <v>0</v>
      </c>
      <c r="F273">
        <f t="shared" si="39"/>
        <v>0</v>
      </c>
      <c r="G273">
        <f t="shared" ca="1" si="32"/>
        <v>3</v>
      </c>
      <c r="H273">
        <f t="shared" ca="1" si="33"/>
        <v>0</v>
      </c>
      <c r="I273">
        <f t="shared" ca="1" si="34"/>
        <v>0</v>
      </c>
      <c r="J273">
        <f t="shared" ca="1" si="35"/>
        <v>3</v>
      </c>
      <c r="M273">
        <f t="shared" ca="1" si="36"/>
        <v>45</v>
      </c>
      <c r="O273">
        <f ca="1">CONFIG!$F$2*H273</f>
        <v>0</v>
      </c>
      <c r="P273">
        <f>CONFIG!$F$3*F273</f>
        <v>0</v>
      </c>
      <c r="Q273">
        <f>SIGN(L273)*CONFIG!$F$4</f>
        <v>0</v>
      </c>
      <c r="R273">
        <f ca="1">CONFIG!$F$6*(G273+J273)/2</f>
        <v>30</v>
      </c>
      <c r="S273">
        <f ca="1">(CONFIG!$F$2-CONFIG!$F$3)*I273</f>
        <v>0</v>
      </c>
      <c r="T273">
        <f t="shared" ca="1" si="37"/>
        <v>-30</v>
      </c>
      <c r="U273">
        <f t="shared" ca="1" si="38"/>
        <v>30</v>
      </c>
    </row>
    <row r="274" spans="2:21">
      <c r="B274">
        <v>271</v>
      </c>
      <c r="C274">
        <f>CONFIG!C274</f>
        <v>0</v>
      </c>
      <c r="D274">
        <f t="array" ref="D274">_xlfn.SWITCH(E274,CONFIG!$F$8,L273,D273-F274)</f>
        <v>0</v>
      </c>
      <c r="E274">
        <f>IF(L273,CONFIG!$F$8,MAX(E273-1,0))</f>
        <v>0</v>
      </c>
      <c r="F274">
        <f t="shared" si="39"/>
        <v>0</v>
      </c>
      <c r="G274">
        <f t="shared" ca="1" si="32"/>
        <v>3</v>
      </c>
      <c r="H274">
        <f t="shared" ca="1" si="33"/>
        <v>0</v>
      </c>
      <c r="I274">
        <f t="shared" ca="1" si="34"/>
        <v>0</v>
      </c>
      <c r="J274">
        <f t="shared" ca="1" si="35"/>
        <v>3</v>
      </c>
      <c r="M274">
        <f t="shared" ca="1" si="36"/>
        <v>45</v>
      </c>
      <c r="O274">
        <f ca="1">CONFIG!$F$2*H274</f>
        <v>0</v>
      </c>
      <c r="P274">
        <f>CONFIG!$F$3*F274</f>
        <v>0</v>
      </c>
      <c r="Q274">
        <f>SIGN(L274)*CONFIG!$F$4</f>
        <v>0</v>
      </c>
      <c r="R274">
        <f ca="1">CONFIG!$F$6*(G274+J274)/2</f>
        <v>30</v>
      </c>
      <c r="S274">
        <f ca="1">(CONFIG!$F$2-CONFIG!$F$3)*I274</f>
        <v>0</v>
      </c>
      <c r="T274">
        <f t="shared" ca="1" si="37"/>
        <v>-30</v>
      </c>
      <c r="U274">
        <f t="shared" ca="1" si="38"/>
        <v>30</v>
      </c>
    </row>
    <row r="275" spans="2:21">
      <c r="B275">
        <v>272</v>
      </c>
      <c r="C275">
        <f>CONFIG!C275</f>
        <v>0</v>
      </c>
      <c r="D275">
        <f t="array" ref="D275">_xlfn.SWITCH(E275,CONFIG!$F$8,L274,D274-F275)</f>
        <v>0</v>
      </c>
      <c r="E275">
        <f>IF(L274,CONFIG!$F$8,MAX(E274-1,0))</f>
        <v>0</v>
      </c>
      <c r="F275">
        <f t="shared" si="39"/>
        <v>0</v>
      </c>
      <c r="G275">
        <f t="shared" ca="1" si="32"/>
        <v>3</v>
      </c>
      <c r="H275">
        <f t="shared" ca="1" si="33"/>
        <v>0</v>
      </c>
      <c r="I275">
        <f t="shared" ca="1" si="34"/>
        <v>0</v>
      </c>
      <c r="J275">
        <f t="shared" ca="1" si="35"/>
        <v>3</v>
      </c>
      <c r="M275">
        <f t="shared" ca="1" si="36"/>
        <v>45</v>
      </c>
      <c r="O275">
        <f ca="1">CONFIG!$F$2*H275</f>
        <v>0</v>
      </c>
      <c r="P275">
        <f>CONFIG!$F$3*F275</f>
        <v>0</v>
      </c>
      <c r="Q275">
        <f>SIGN(L275)*CONFIG!$F$4</f>
        <v>0</v>
      </c>
      <c r="R275">
        <f ca="1">CONFIG!$F$6*(G275+J275)/2</f>
        <v>30</v>
      </c>
      <c r="S275">
        <f ca="1">(CONFIG!$F$2-CONFIG!$F$3)*I275</f>
        <v>0</v>
      </c>
      <c r="T275">
        <f t="shared" ca="1" si="37"/>
        <v>-30</v>
      </c>
      <c r="U275">
        <f t="shared" ca="1" si="38"/>
        <v>30</v>
      </c>
    </row>
    <row r="276" spans="2:21">
      <c r="B276">
        <v>273</v>
      </c>
      <c r="C276">
        <f>CONFIG!C276</f>
        <v>0</v>
      </c>
      <c r="D276">
        <f t="array" ref="D276">_xlfn.SWITCH(E276,CONFIG!$F$8,L275,D275-F276)</f>
        <v>0</v>
      </c>
      <c r="E276">
        <f>IF(L275,CONFIG!$F$8,MAX(E275-1,0))</f>
        <v>0</v>
      </c>
      <c r="F276">
        <f t="shared" si="39"/>
        <v>0</v>
      </c>
      <c r="G276">
        <f t="shared" ca="1" si="32"/>
        <v>3</v>
      </c>
      <c r="H276">
        <f t="shared" ca="1" si="33"/>
        <v>0</v>
      </c>
      <c r="I276">
        <f t="shared" ca="1" si="34"/>
        <v>0</v>
      </c>
      <c r="J276">
        <f t="shared" ca="1" si="35"/>
        <v>3</v>
      </c>
      <c r="M276">
        <f t="shared" ca="1" si="36"/>
        <v>45</v>
      </c>
      <c r="O276">
        <f ca="1">CONFIG!$F$2*H276</f>
        <v>0</v>
      </c>
      <c r="P276">
        <f>CONFIG!$F$3*F276</f>
        <v>0</v>
      </c>
      <c r="Q276">
        <f>SIGN(L276)*CONFIG!$F$4</f>
        <v>0</v>
      </c>
      <c r="R276">
        <f ca="1">CONFIG!$F$6*(G276+J276)/2</f>
        <v>30</v>
      </c>
      <c r="S276">
        <f ca="1">(CONFIG!$F$2-CONFIG!$F$3)*I276</f>
        <v>0</v>
      </c>
      <c r="T276">
        <f t="shared" ca="1" si="37"/>
        <v>-30</v>
      </c>
      <c r="U276">
        <f t="shared" ca="1" si="38"/>
        <v>30</v>
      </c>
    </row>
    <row r="277" spans="2:21">
      <c r="B277">
        <v>274</v>
      </c>
      <c r="C277">
        <f>CONFIG!C277</f>
        <v>0</v>
      </c>
      <c r="D277">
        <f t="array" ref="D277">_xlfn.SWITCH(E277,CONFIG!$F$8,L276,D276-F277)</f>
        <v>0</v>
      </c>
      <c r="E277">
        <f>IF(L276,CONFIG!$F$8,MAX(E276-1,0))</f>
        <v>0</v>
      </c>
      <c r="F277">
        <f t="shared" si="39"/>
        <v>0</v>
      </c>
      <c r="G277">
        <f t="shared" ca="1" si="32"/>
        <v>3</v>
      </c>
      <c r="H277">
        <f t="shared" ca="1" si="33"/>
        <v>0</v>
      </c>
      <c r="I277">
        <f t="shared" ca="1" si="34"/>
        <v>0</v>
      </c>
      <c r="J277">
        <f t="shared" ca="1" si="35"/>
        <v>3</v>
      </c>
      <c r="M277">
        <f t="shared" ca="1" si="36"/>
        <v>45</v>
      </c>
      <c r="O277">
        <f ca="1">CONFIG!$F$2*H277</f>
        <v>0</v>
      </c>
      <c r="P277">
        <f>CONFIG!$F$3*F277</f>
        <v>0</v>
      </c>
      <c r="Q277">
        <f>SIGN(L277)*CONFIG!$F$4</f>
        <v>0</v>
      </c>
      <c r="R277">
        <f ca="1">CONFIG!$F$6*(G277+J277)/2</f>
        <v>30</v>
      </c>
      <c r="S277">
        <f ca="1">(CONFIG!$F$2-CONFIG!$F$3)*I277</f>
        <v>0</v>
      </c>
      <c r="T277">
        <f t="shared" ca="1" si="37"/>
        <v>-30</v>
      </c>
      <c r="U277">
        <f t="shared" ca="1" si="38"/>
        <v>30</v>
      </c>
    </row>
    <row r="278" spans="2:21">
      <c r="B278">
        <v>275</v>
      </c>
      <c r="C278">
        <f>CONFIG!C278</f>
        <v>0</v>
      </c>
      <c r="D278">
        <f t="array" ref="D278">_xlfn.SWITCH(E278,CONFIG!$F$8,L277,D277-F278)</f>
        <v>0</v>
      </c>
      <c r="E278">
        <f>IF(L277,CONFIG!$F$8,MAX(E277-1,0))</f>
        <v>0</v>
      </c>
      <c r="F278">
        <f t="shared" si="39"/>
        <v>0</v>
      </c>
      <c r="G278">
        <f t="shared" ca="1" si="32"/>
        <v>3</v>
      </c>
      <c r="H278">
        <f t="shared" ca="1" si="33"/>
        <v>0</v>
      </c>
      <c r="I278">
        <f t="shared" ca="1" si="34"/>
        <v>0</v>
      </c>
      <c r="J278">
        <f t="shared" ca="1" si="35"/>
        <v>3</v>
      </c>
      <c r="M278">
        <f t="shared" ca="1" si="36"/>
        <v>45</v>
      </c>
      <c r="O278">
        <f ca="1">CONFIG!$F$2*H278</f>
        <v>0</v>
      </c>
      <c r="P278">
        <f>CONFIG!$F$3*F278</f>
        <v>0</v>
      </c>
      <c r="Q278">
        <f>SIGN(L278)*CONFIG!$F$4</f>
        <v>0</v>
      </c>
      <c r="R278">
        <f ca="1">CONFIG!$F$6*(G278+J278)/2</f>
        <v>30</v>
      </c>
      <c r="S278">
        <f ca="1">(CONFIG!$F$2-CONFIG!$F$3)*I278</f>
        <v>0</v>
      </c>
      <c r="T278">
        <f t="shared" ca="1" si="37"/>
        <v>-30</v>
      </c>
      <c r="U278">
        <f t="shared" ca="1" si="38"/>
        <v>30</v>
      </c>
    </row>
    <row r="279" spans="2:21">
      <c r="B279">
        <v>276</v>
      </c>
      <c r="C279">
        <f>CONFIG!C279</f>
        <v>0</v>
      </c>
      <c r="D279">
        <f t="array" ref="D279">_xlfn.SWITCH(E279,CONFIG!$F$8,L278,D278-F279)</f>
        <v>0</v>
      </c>
      <c r="E279">
        <f>IF(L278,CONFIG!$F$8,MAX(E278-1,0))</f>
        <v>0</v>
      </c>
      <c r="F279">
        <f t="shared" si="39"/>
        <v>0</v>
      </c>
      <c r="G279">
        <f t="shared" ca="1" si="32"/>
        <v>3</v>
      </c>
      <c r="H279">
        <f t="shared" ca="1" si="33"/>
        <v>0</v>
      </c>
      <c r="I279">
        <f t="shared" ca="1" si="34"/>
        <v>0</v>
      </c>
      <c r="J279">
        <f t="shared" ca="1" si="35"/>
        <v>3</v>
      </c>
      <c r="M279">
        <f t="shared" ca="1" si="36"/>
        <v>45</v>
      </c>
      <c r="O279">
        <f ca="1">CONFIG!$F$2*H279</f>
        <v>0</v>
      </c>
      <c r="P279">
        <f>CONFIG!$F$3*F279</f>
        <v>0</v>
      </c>
      <c r="Q279">
        <f>SIGN(L279)*CONFIG!$F$4</f>
        <v>0</v>
      </c>
      <c r="R279">
        <f ca="1">CONFIG!$F$6*(G279+J279)/2</f>
        <v>30</v>
      </c>
      <c r="S279">
        <f ca="1">(CONFIG!$F$2-CONFIG!$F$3)*I279</f>
        <v>0</v>
      </c>
      <c r="T279">
        <f t="shared" ca="1" si="37"/>
        <v>-30</v>
      </c>
      <c r="U279">
        <f t="shared" ca="1" si="38"/>
        <v>30</v>
      </c>
    </row>
    <row r="280" spans="2:21">
      <c r="B280">
        <v>277</v>
      </c>
      <c r="C280">
        <f>CONFIG!C280</f>
        <v>0</v>
      </c>
      <c r="D280">
        <f t="array" ref="D280">_xlfn.SWITCH(E280,CONFIG!$F$8,L279,D279-F280)</f>
        <v>0</v>
      </c>
      <c r="E280">
        <f>IF(L279,CONFIG!$F$8,MAX(E279-1,0))</f>
        <v>0</v>
      </c>
      <c r="F280">
        <f t="shared" si="39"/>
        <v>0</v>
      </c>
      <c r="G280">
        <f t="shared" ca="1" si="32"/>
        <v>3</v>
      </c>
      <c r="H280">
        <f t="shared" ca="1" si="33"/>
        <v>0</v>
      </c>
      <c r="I280">
        <f t="shared" ca="1" si="34"/>
        <v>0</v>
      </c>
      <c r="J280">
        <f t="shared" ca="1" si="35"/>
        <v>3</v>
      </c>
      <c r="M280">
        <f t="shared" ca="1" si="36"/>
        <v>45</v>
      </c>
      <c r="O280">
        <f ca="1">CONFIG!$F$2*H280</f>
        <v>0</v>
      </c>
      <c r="P280">
        <f>CONFIG!$F$3*F280</f>
        <v>0</v>
      </c>
      <c r="Q280">
        <f>SIGN(L280)*CONFIG!$F$4</f>
        <v>0</v>
      </c>
      <c r="R280">
        <f ca="1">CONFIG!$F$6*(G280+J280)/2</f>
        <v>30</v>
      </c>
      <c r="S280">
        <f ca="1">(CONFIG!$F$2-CONFIG!$F$3)*I280</f>
        <v>0</v>
      </c>
      <c r="T280">
        <f t="shared" ca="1" si="37"/>
        <v>-30</v>
      </c>
      <c r="U280">
        <f t="shared" ca="1" si="38"/>
        <v>30</v>
      </c>
    </row>
    <row r="281" spans="2:21">
      <c r="B281">
        <v>278</v>
      </c>
      <c r="C281">
        <f>CONFIG!C281</f>
        <v>0</v>
      </c>
      <c r="D281">
        <f t="array" ref="D281">_xlfn.SWITCH(E281,CONFIG!$F$8,L280,D280-F281)</f>
        <v>0</v>
      </c>
      <c r="E281">
        <f>IF(L280,CONFIG!$F$8,MAX(E280-1,0))</f>
        <v>0</v>
      </c>
      <c r="F281">
        <f t="shared" si="39"/>
        <v>0</v>
      </c>
      <c r="G281">
        <f t="shared" ca="1" si="32"/>
        <v>3</v>
      </c>
      <c r="H281">
        <f t="shared" ca="1" si="33"/>
        <v>0</v>
      </c>
      <c r="I281">
        <f t="shared" ca="1" si="34"/>
        <v>0</v>
      </c>
      <c r="J281">
        <f t="shared" ca="1" si="35"/>
        <v>3</v>
      </c>
      <c r="M281">
        <f t="shared" ca="1" si="36"/>
        <v>45</v>
      </c>
      <c r="O281">
        <f ca="1">CONFIG!$F$2*H281</f>
        <v>0</v>
      </c>
      <c r="P281">
        <f>CONFIG!$F$3*F281</f>
        <v>0</v>
      </c>
      <c r="Q281">
        <f>SIGN(L281)*CONFIG!$F$4</f>
        <v>0</v>
      </c>
      <c r="R281">
        <f ca="1">CONFIG!$F$6*(G281+J281)/2</f>
        <v>30</v>
      </c>
      <c r="S281">
        <f ca="1">(CONFIG!$F$2-CONFIG!$F$3)*I281</f>
        <v>0</v>
      </c>
      <c r="T281">
        <f t="shared" ca="1" si="37"/>
        <v>-30</v>
      </c>
      <c r="U281">
        <f t="shared" ca="1" si="38"/>
        <v>30</v>
      </c>
    </row>
    <row r="282" spans="2:21">
      <c r="B282">
        <v>279</v>
      </c>
      <c r="C282">
        <f>CONFIG!C282</f>
        <v>0</v>
      </c>
      <c r="D282">
        <f t="array" ref="D282">_xlfn.SWITCH(E282,CONFIG!$F$8,L281,D281-F282)</f>
        <v>0</v>
      </c>
      <c r="E282">
        <f>IF(L281,CONFIG!$F$8,MAX(E281-1,0))</f>
        <v>0</v>
      </c>
      <c r="F282">
        <f t="shared" si="39"/>
        <v>0</v>
      </c>
      <c r="G282">
        <f t="shared" ca="1" si="32"/>
        <v>3</v>
      </c>
      <c r="H282">
        <f t="shared" ca="1" si="33"/>
        <v>0</v>
      </c>
      <c r="I282">
        <f t="shared" ca="1" si="34"/>
        <v>0</v>
      </c>
      <c r="J282">
        <f t="shared" ca="1" si="35"/>
        <v>3</v>
      </c>
      <c r="M282">
        <f t="shared" ca="1" si="36"/>
        <v>45</v>
      </c>
      <c r="O282">
        <f ca="1">CONFIG!$F$2*H282</f>
        <v>0</v>
      </c>
      <c r="P282">
        <f>CONFIG!$F$3*F282</f>
        <v>0</v>
      </c>
      <c r="Q282">
        <f>SIGN(L282)*CONFIG!$F$4</f>
        <v>0</v>
      </c>
      <c r="R282">
        <f ca="1">CONFIG!$F$6*(G282+J282)/2</f>
        <v>30</v>
      </c>
      <c r="S282">
        <f ca="1">(CONFIG!$F$2-CONFIG!$F$3)*I282</f>
        <v>0</v>
      </c>
      <c r="T282">
        <f t="shared" ca="1" si="37"/>
        <v>-30</v>
      </c>
      <c r="U282">
        <f t="shared" ca="1" si="38"/>
        <v>30</v>
      </c>
    </row>
    <row r="283" spans="2:21">
      <c r="B283">
        <v>280</v>
      </c>
      <c r="C283">
        <f>CONFIG!C283</f>
        <v>0</v>
      </c>
      <c r="D283">
        <f t="array" ref="D283">_xlfn.SWITCH(E283,CONFIG!$F$8,L282,D282-F283)</f>
        <v>0</v>
      </c>
      <c r="E283">
        <f>IF(L282,CONFIG!$F$8,MAX(E282-1,0))</f>
        <v>0</v>
      </c>
      <c r="F283">
        <f t="shared" si="39"/>
        <v>0</v>
      </c>
      <c r="G283">
        <f t="shared" ca="1" si="32"/>
        <v>3</v>
      </c>
      <c r="H283">
        <f t="shared" ca="1" si="33"/>
        <v>0</v>
      </c>
      <c r="I283">
        <f t="shared" ca="1" si="34"/>
        <v>0</v>
      </c>
      <c r="J283">
        <f t="shared" ca="1" si="35"/>
        <v>3</v>
      </c>
      <c r="M283">
        <f t="shared" ca="1" si="36"/>
        <v>45</v>
      </c>
      <c r="O283">
        <f ca="1">CONFIG!$F$2*H283</f>
        <v>0</v>
      </c>
      <c r="P283">
        <f>CONFIG!$F$3*F283</f>
        <v>0</v>
      </c>
      <c r="Q283">
        <f>SIGN(L283)*CONFIG!$F$4</f>
        <v>0</v>
      </c>
      <c r="R283">
        <f ca="1">CONFIG!$F$6*(G283+J283)/2</f>
        <v>30</v>
      </c>
      <c r="S283">
        <f ca="1">(CONFIG!$F$2-CONFIG!$F$3)*I283</f>
        <v>0</v>
      </c>
      <c r="T283">
        <f t="shared" ca="1" si="37"/>
        <v>-30</v>
      </c>
      <c r="U283">
        <f t="shared" ca="1" si="38"/>
        <v>30</v>
      </c>
    </row>
    <row r="284" spans="2:21">
      <c r="B284">
        <v>281</v>
      </c>
      <c r="C284">
        <f>CONFIG!C284</f>
        <v>0</v>
      </c>
      <c r="D284">
        <f t="array" ref="D284">_xlfn.SWITCH(E284,CONFIG!$F$8,L283,D283-F284)</f>
        <v>0</v>
      </c>
      <c r="E284">
        <f>IF(L283,CONFIG!$F$8,MAX(E283-1,0))</f>
        <v>0</v>
      </c>
      <c r="F284">
        <f t="shared" si="39"/>
        <v>0</v>
      </c>
      <c r="G284">
        <f t="shared" ca="1" si="32"/>
        <v>3</v>
      </c>
      <c r="H284">
        <f t="shared" ca="1" si="33"/>
        <v>0</v>
      </c>
      <c r="I284">
        <f t="shared" ca="1" si="34"/>
        <v>0</v>
      </c>
      <c r="J284">
        <f t="shared" ca="1" si="35"/>
        <v>3</v>
      </c>
      <c r="M284">
        <f t="shared" ca="1" si="36"/>
        <v>45</v>
      </c>
      <c r="O284">
        <f ca="1">CONFIG!$F$2*H284</f>
        <v>0</v>
      </c>
      <c r="P284">
        <f>CONFIG!$F$3*F284</f>
        <v>0</v>
      </c>
      <c r="Q284">
        <f>SIGN(L284)*CONFIG!$F$4</f>
        <v>0</v>
      </c>
      <c r="R284">
        <f ca="1">CONFIG!$F$6*(G284+J284)/2</f>
        <v>30</v>
      </c>
      <c r="S284">
        <f ca="1">(CONFIG!$F$2-CONFIG!$F$3)*I284</f>
        <v>0</v>
      </c>
      <c r="T284">
        <f t="shared" ca="1" si="37"/>
        <v>-30</v>
      </c>
      <c r="U284">
        <f t="shared" ca="1" si="38"/>
        <v>30</v>
      </c>
    </row>
    <row r="285" spans="2:21">
      <c r="B285">
        <v>282</v>
      </c>
      <c r="C285">
        <f>CONFIG!C285</f>
        <v>0</v>
      </c>
      <c r="D285">
        <f t="array" ref="D285">_xlfn.SWITCH(E285,CONFIG!$F$8,L284,D284-F285)</f>
        <v>0</v>
      </c>
      <c r="E285">
        <f>IF(L284,CONFIG!$F$8,MAX(E284-1,0))</f>
        <v>0</v>
      </c>
      <c r="F285">
        <f t="shared" si="39"/>
        <v>0</v>
      </c>
      <c r="G285">
        <f t="shared" ca="1" si="32"/>
        <v>3</v>
      </c>
      <c r="H285">
        <f t="shared" ca="1" si="33"/>
        <v>0</v>
      </c>
      <c r="I285">
        <f t="shared" ca="1" si="34"/>
        <v>0</v>
      </c>
      <c r="J285">
        <f t="shared" ca="1" si="35"/>
        <v>3</v>
      </c>
      <c r="M285">
        <f t="shared" ca="1" si="36"/>
        <v>45</v>
      </c>
      <c r="O285">
        <f ca="1">CONFIG!$F$2*H285</f>
        <v>0</v>
      </c>
      <c r="P285">
        <f>CONFIG!$F$3*F285</f>
        <v>0</v>
      </c>
      <c r="Q285">
        <f>SIGN(L285)*CONFIG!$F$4</f>
        <v>0</v>
      </c>
      <c r="R285">
        <f ca="1">CONFIG!$F$6*(G285+J285)/2</f>
        <v>30</v>
      </c>
      <c r="S285">
        <f ca="1">(CONFIG!$F$2-CONFIG!$F$3)*I285</f>
        <v>0</v>
      </c>
      <c r="T285">
        <f t="shared" ca="1" si="37"/>
        <v>-30</v>
      </c>
      <c r="U285">
        <f t="shared" ca="1" si="38"/>
        <v>30</v>
      </c>
    </row>
    <row r="286" spans="2:21">
      <c r="B286">
        <v>283</v>
      </c>
      <c r="C286">
        <f>CONFIG!C286</f>
        <v>0</v>
      </c>
      <c r="D286">
        <f t="array" ref="D286">_xlfn.SWITCH(E286,CONFIG!$F$8,L285,D285-F286)</f>
        <v>0</v>
      </c>
      <c r="E286">
        <f>IF(L285,CONFIG!$F$8,MAX(E285-1,0))</f>
        <v>0</v>
      </c>
      <c r="F286">
        <f t="shared" si="39"/>
        <v>0</v>
      </c>
      <c r="G286">
        <f t="shared" ca="1" si="32"/>
        <v>3</v>
      </c>
      <c r="H286">
        <f t="shared" ca="1" si="33"/>
        <v>0</v>
      </c>
      <c r="I286">
        <f t="shared" ca="1" si="34"/>
        <v>0</v>
      </c>
      <c r="J286">
        <f t="shared" ca="1" si="35"/>
        <v>3</v>
      </c>
      <c r="M286">
        <f t="shared" ca="1" si="36"/>
        <v>45</v>
      </c>
      <c r="O286">
        <f ca="1">CONFIG!$F$2*H286</f>
        <v>0</v>
      </c>
      <c r="P286">
        <f>CONFIG!$F$3*F286</f>
        <v>0</v>
      </c>
      <c r="Q286">
        <f>SIGN(L286)*CONFIG!$F$4</f>
        <v>0</v>
      </c>
      <c r="R286">
        <f ca="1">CONFIG!$F$6*(G286+J286)/2</f>
        <v>30</v>
      </c>
      <c r="S286">
        <f ca="1">(CONFIG!$F$2-CONFIG!$F$3)*I286</f>
        <v>0</v>
      </c>
      <c r="T286">
        <f t="shared" ca="1" si="37"/>
        <v>-30</v>
      </c>
      <c r="U286">
        <f t="shared" ca="1" si="38"/>
        <v>30</v>
      </c>
    </row>
    <row r="287" spans="2:21">
      <c r="B287">
        <v>284</v>
      </c>
      <c r="C287">
        <f>CONFIG!C287</f>
        <v>0</v>
      </c>
      <c r="D287">
        <f t="array" ref="D287">_xlfn.SWITCH(E287,CONFIG!$F$8,L286,D286-F287)</f>
        <v>0</v>
      </c>
      <c r="E287">
        <f>IF(L286,CONFIG!$F$8,MAX(E286-1,0))</f>
        <v>0</v>
      </c>
      <c r="F287">
        <f t="shared" si="39"/>
        <v>0</v>
      </c>
      <c r="G287">
        <f t="shared" ca="1" si="32"/>
        <v>3</v>
      </c>
      <c r="H287">
        <f t="shared" ca="1" si="33"/>
        <v>0</v>
      </c>
      <c r="I287">
        <f t="shared" ca="1" si="34"/>
        <v>0</v>
      </c>
      <c r="J287">
        <f t="shared" ca="1" si="35"/>
        <v>3</v>
      </c>
      <c r="M287">
        <f t="shared" ca="1" si="36"/>
        <v>45</v>
      </c>
      <c r="O287">
        <f ca="1">CONFIG!$F$2*H287</f>
        <v>0</v>
      </c>
      <c r="P287">
        <f>CONFIG!$F$3*F287</f>
        <v>0</v>
      </c>
      <c r="Q287">
        <f>SIGN(L287)*CONFIG!$F$4</f>
        <v>0</v>
      </c>
      <c r="R287">
        <f ca="1">CONFIG!$F$6*(G287+J287)/2</f>
        <v>30</v>
      </c>
      <c r="S287">
        <f ca="1">(CONFIG!$F$2-CONFIG!$F$3)*I287</f>
        <v>0</v>
      </c>
      <c r="T287">
        <f t="shared" ca="1" si="37"/>
        <v>-30</v>
      </c>
      <c r="U287">
        <f t="shared" ca="1" si="38"/>
        <v>30</v>
      </c>
    </row>
    <row r="288" spans="2:21">
      <c r="B288">
        <v>285</v>
      </c>
      <c r="C288">
        <f>CONFIG!C288</f>
        <v>0</v>
      </c>
      <c r="D288">
        <f t="array" ref="D288">_xlfn.SWITCH(E288,CONFIG!$F$8,L287,D287-F288)</f>
        <v>0</v>
      </c>
      <c r="E288">
        <f>IF(L287,CONFIG!$F$8,MAX(E287-1,0))</f>
        <v>0</v>
      </c>
      <c r="F288">
        <f t="shared" si="39"/>
        <v>0</v>
      </c>
      <c r="G288">
        <f t="shared" ca="1" si="32"/>
        <v>3</v>
      </c>
      <c r="H288">
        <f t="shared" ca="1" si="33"/>
        <v>0</v>
      </c>
      <c r="I288">
        <f t="shared" ca="1" si="34"/>
        <v>0</v>
      </c>
      <c r="J288">
        <f t="shared" ca="1" si="35"/>
        <v>3</v>
      </c>
      <c r="M288">
        <f t="shared" ca="1" si="36"/>
        <v>45</v>
      </c>
      <c r="O288">
        <f ca="1">CONFIG!$F$2*H288</f>
        <v>0</v>
      </c>
      <c r="P288">
        <f>CONFIG!$F$3*F288</f>
        <v>0</v>
      </c>
      <c r="Q288">
        <f>SIGN(L288)*CONFIG!$F$4</f>
        <v>0</v>
      </c>
      <c r="R288">
        <f ca="1">CONFIG!$F$6*(G288+J288)/2</f>
        <v>30</v>
      </c>
      <c r="S288">
        <f ca="1">(CONFIG!$F$2-CONFIG!$F$3)*I288</f>
        <v>0</v>
      </c>
      <c r="T288">
        <f t="shared" ca="1" si="37"/>
        <v>-30</v>
      </c>
      <c r="U288">
        <f t="shared" ca="1" si="38"/>
        <v>30</v>
      </c>
    </row>
    <row r="289" spans="2:21">
      <c r="B289">
        <v>286</v>
      </c>
      <c r="C289">
        <f>CONFIG!C289</f>
        <v>0</v>
      </c>
      <c r="D289">
        <f t="array" ref="D289">_xlfn.SWITCH(E289,CONFIG!$F$8,L288,D288-F289)</f>
        <v>0</v>
      </c>
      <c r="E289">
        <f>IF(L288,CONFIG!$F$8,MAX(E288-1,0))</f>
        <v>0</v>
      </c>
      <c r="F289">
        <f t="shared" si="39"/>
        <v>0</v>
      </c>
      <c r="G289">
        <f t="shared" ca="1" si="32"/>
        <v>3</v>
      </c>
      <c r="H289">
        <f t="shared" ca="1" si="33"/>
        <v>0</v>
      </c>
      <c r="I289">
        <f t="shared" ca="1" si="34"/>
        <v>0</v>
      </c>
      <c r="J289">
        <f t="shared" ca="1" si="35"/>
        <v>3</v>
      </c>
      <c r="M289">
        <f t="shared" ca="1" si="36"/>
        <v>45</v>
      </c>
      <c r="O289">
        <f ca="1">CONFIG!$F$2*H289</f>
        <v>0</v>
      </c>
      <c r="P289">
        <f>CONFIG!$F$3*F289</f>
        <v>0</v>
      </c>
      <c r="Q289">
        <f>SIGN(L289)*CONFIG!$F$4</f>
        <v>0</v>
      </c>
      <c r="R289">
        <f ca="1">CONFIG!$F$6*(G289+J289)/2</f>
        <v>30</v>
      </c>
      <c r="S289">
        <f ca="1">(CONFIG!$F$2-CONFIG!$F$3)*I289</f>
        <v>0</v>
      </c>
      <c r="T289">
        <f t="shared" ca="1" si="37"/>
        <v>-30</v>
      </c>
      <c r="U289">
        <f t="shared" ca="1" si="38"/>
        <v>30</v>
      </c>
    </row>
    <row r="290" spans="2:21">
      <c r="B290">
        <v>287</v>
      </c>
      <c r="C290">
        <f>CONFIG!C290</f>
        <v>0</v>
      </c>
      <c r="D290">
        <f t="array" ref="D290">_xlfn.SWITCH(E290,CONFIG!$F$8,L289,D289-F290)</f>
        <v>0</v>
      </c>
      <c r="E290">
        <f>IF(L289,CONFIG!$F$8,MAX(E289-1,0))</f>
        <v>0</v>
      </c>
      <c r="F290">
        <f t="shared" si="39"/>
        <v>0</v>
      </c>
      <c r="G290">
        <f t="shared" ca="1" si="32"/>
        <v>3</v>
      </c>
      <c r="H290">
        <f t="shared" ca="1" si="33"/>
        <v>0</v>
      </c>
      <c r="I290">
        <f t="shared" ca="1" si="34"/>
        <v>0</v>
      </c>
      <c r="J290">
        <f t="shared" ca="1" si="35"/>
        <v>3</v>
      </c>
      <c r="M290">
        <f t="shared" ca="1" si="36"/>
        <v>45</v>
      </c>
      <c r="O290">
        <f ca="1">CONFIG!$F$2*H290</f>
        <v>0</v>
      </c>
      <c r="P290">
        <f>CONFIG!$F$3*F290</f>
        <v>0</v>
      </c>
      <c r="Q290">
        <f>SIGN(L290)*CONFIG!$F$4</f>
        <v>0</v>
      </c>
      <c r="R290">
        <f ca="1">CONFIG!$F$6*(G290+J290)/2</f>
        <v>30</v>
      </c>
      <c r="S290">
        <f ca="1">(CONFIG!$F$2-CONFIG!$F$3)*I290</f>
        <v>0</v>
      </c>
      <c r="T290">
        <f t="shared" ca="1" si="37"/>
        <v>-30</v>
      </c>
      <c r="U290">
        <f t="shared" ca="1" si="38"/>
        <v>30</v>
      </c>
    </row>
    <row r="291" spans="2:21">
      <c r="B291">
        <v>288</v>
      </c>
      <c r="C291">
        <f>CONFIG!C291</f>
        <v>0</v>
      </c>
      <c r="D291">
        <f t="array" ref="D291">_xlfn.SWITCH(E291,CONFIG!$F$8,L290,D290-F291)</f>
        <v>0</v>
      </c>
      <c r="E291">
        <f>IF(L290,CONFIG!$F$8,MAX(E290-1,0))</f>
        <v>0</v>
      </c>
      <c r="F291">
        <f t="shared" si="39"/>
        <v>0</v>
      </c>
      <c r="G291">
        <f t="shared" ca="1" si="32"/>
        <v>3</v>
      </c>
      <c r="H291">
        <f t="shared" ca="1" si="33"/>
        <v>0</v>
      </c>
      <c r="I291">
        <f t="shared" ca="1" si="34"/>
        <v>0</v>
      </c>
      <c r="J291">
        <f t="shared" ca="1" si="35"/>
        <v>3</v>
      </c>
      <c r="M291">
        <f t="shared" ca="1" si="36"/>
        <v>45</v>
      </c>
      <c r="O291">
        <f ca="1">CONFIG!$F$2*H291</f>
        <v>0</v>
      </c>
      <c r="P291">
        <f>CONFIG!$F$3*F291</f>
        <v>0</v>
      </c>
      <c r="Q291">
        <f>SIGN(L291)*CONFIG!$F$4</f>
        <v>0</v>
      </c>
      <c r="R291">
        <f ca="1">CONFIG!$F$6*(G291+J291)/2</f>
        <v>30</v>
      </c>
      <c r="S291">
        <f ca="1">(CONFIG!$F$2-CONFIG!$F$3)*I291</f>
        <v>0</v>
      </c>
      <c r="T291">
        <f t="shared" ca="1" si="37"/>
        <v>-30</v>
      </c>
      <c r="U291">
        <f t="shared" ca="1" si="38"/>
        <v>30</v>
      </c>
    </row>
    <row r="292" spans="2:21">
      <c r="B292">
        <v>289</v>
      </c>
      <c r="C292">
        <f>CONFIG!C292</f>
        <v>0</v>
      </c>
      <c r="D292">
        <f t="array" ref="D292">_xlfn.SWITCH(E292,CONFIG!$F$8,L291,D291-F292)</f>
        <v>0</v>
      </c>
      <c r="E292">
        <f>IF(L291,CONFIG!$F$8,MAX(E291-1,0))</f>
        <v>0</v>
      </c>
      <c r="F292">
        <f t="shared" si="39"/>
        <v>0</v>
      </c>
      <c r="G292">
        <f t="shared" ca="1" si="32"/>
        <v>3</v>
      </c>
      <c r="H292">
        <f t="shared" ca="1" si="33"/>
        <v>0</v>
      </c>
      <c r="I292">
        <f t="shared" ca="1" si="34"/>
        <v>0</v>
      </c>
      <c r="J292">
        <f t="shared" ca="1" si="35"/>
        <v>3</v>
      </c>
      <c r="M292">
        <f t="shared" ca="1" si="36"/>
        <v>45</v>
      </c>
      <c r="O292">
        <f ca="1">CONFIG!$F$2*H292</f>
        <v>0</v>
      </c>
      <c r="P292">
        <f>CONFIG!$F$3*F292</f>
        <v>0</v>
      </c>
      <c r="Q292">
        <f>SIGN(L292)*CONFIG!$F$4</f>
        <v>0</v>
      </c>
      <c r="R292">
        <f ca="1">CONFIG!$F$6*(G292+J292)/2</f>
        <v>30</v>
      </c>
      <c r="S292">
        <f ca="1">(CONFIG!$F$2-CONFIG!$F$3)*I292</f>
        <v>0</v>
      </c>
      <c r="T292">
        <f t="shared" ca="1" si="37"/>
        <v>-30</v>
      </c>
      <c r="U292">
        <f t="shared" ca="1" si="38"/>
        <v>30</v>
      </c>
    </row>
    <row r="293" spans="2:21">
      <c r="B293">
        <v>290</v>
      </c>
      <c r="C293">
        <f>CONFIG!C293</f>
        <v>0</v>
      </c>
      <c r="D293">
        <f t="array" ref="D293">_xlfn.SWITCH(E293,CONFIG!$F$8,L292,D292-F293)</f>
        <v>0</v>
      </c>
      <c r="E293">
        <f>IF(L292,CONFIG!$F$8,MAX(E292-1,0))</f>
        <v>0</v>
      </c>
      <c r="F293">
        <f t="shared" si="39"/>
        <v>0</v>
      </c>
      <c r="G293">
        <f t="shared" ca="1" si="32"/>
        <v>3</v>
      </c>
      <c r="H293">
        <f t="shared" ca="1" si="33"/>
        <v>0</v>
      </c>
      <c r="I293">
        <f t="shared" ca="1" si="34"/>
        <v>0</v>
      </c>
      <c r="J293">
        <f t="shared" ca="1" si="35"/>
        <v>3</v>
      </c>
      <c r="M293">
        <f t="shared" ca="1" si="36"/>
        <v>45</v>
      </c>
      <c r="O293">
        <f ca="1">CONFIG!$F$2*H293</f>
        <v>0</v>
      </c>
      <c r="P293">
        <f>CONFIG!$F$3*F293</f>
        <v>0</v>
      </c>
      <c r="Q293">
        <f>SIGN(L293)*CONFIG!$F$4</f>
        <v>0</v>
      </c>
      <c r="R293">
        <f ca="1">CONFIG!$F$6*(G293+J293)/2</f>
        <v>30</v>
      </c>
      <c r="S293">
        <f ca="1">(CONFIG!$F$2-CONFIG!$F$3)*I293</f>
        <v>0</v>
      </c>
      <c r="T293">
        <f t="shared" ca="1" si="37"/>
        <v>-30</v>
      </c>
      <c r="U293">
        <f t="shared" ca="1" si="38"/>
        <v>30</v>
      </c>
    </row>
    <row r="294" spans="2:21">
      <c r="B294">
        <v>291</v>
      </c>
      <c r="C294">
        <f>CONFIG!C294</f>
        <v>0</v>
      </c>
      <c r="D294">
        <f t="array" ref="D294">_xlfn.SWITCH(E294,CONFIG!$F$8,L293,D293-F294)</f>
        <v>0</v>
      </c>
      <c r="E294">
        <f>IF(L293,CONFIG!$F$8,MAX(E293-1,0))</f>
        <v>0</v>
      </c>
      <c r="F294">
        <f t="shared" si="39"/>
        <v>0</v>
      </c>
      <c r="G294">
        <f t="shared" ca="1" si="32"/>
        <v>3</v>
      </c>
      <c r="H294">
        <f t="shared" ca="1" si="33"/>
        <v>0</v>
      </c>
      <c r="I294">
        <f t="shared" ca="1" si="34"/>
        <v>0</v>
      </c>
      <c r="J294">
        <f t="shared" ca="1" si="35"/>
        <v>3</v>
      </c>
      <c r="M294">
        <f t="shared" ca="1" si="36"/>
        <v>45</v>
      </c>
      <c r="O294">
        <f ca="1">CONFIG!$F$2*H294</f>
        <v>0</v>
      </c>
      <c r="P294">
        <f>CONFIG!$F$3*F294</f>
        <v>0</v>
      </c>
      <c r="Q294">
        <f>SIGN(L294)*CONFIG!$F$4</f>
        <v>0</v>
      </c>
      <c r="R294">
        <f ca="1">CONFIG!$F$6*(G294+J294)/2</f>
        <v>30</v>
      </c>
      <c r="S294">
        <f ca="1">(CONFIG!$F$2-CONFIG!$F$3)*I294</f>
        <v>0</v>
      </c>
      <c r="T294">
        <f t="shared" ca="1" si="37"/>
        <v>-30</v>
      </c>
      <c r="U294">
        <f t="shared" ca="1" si="38"/>
        <v>30</v>
      </c>
    </row>
    <row r="295" spans="2:21">
      <c r="B295">
        <v>292</v>
      </c>
      <c r="C295">
        <f>CONFIG!C295</f>
        <v>0</v>
      </c>
      <c r="D295">
        <f t="array" ref="D295">_xlfn.SWITCH(E295,CONFIG!$F$8,L294,D294-F295)</f>
        <v>0</v>
      </c>
      <c r="E295">
        <f>IF(L294,CONFIG!$F$8,MAX(E294-1,0))</f>
        <v>0</v>
      </c>
      <c r="F295">
        <f t="shared" si="39"/>
        <v>0</v>
      </c>
      <c r="G295">
        <f t="shared" ca="1" si="32"/>
        <v>3</v>
      </c>
      <c r="H295">
        <f t="shared" ca="1" si="33"/>
        <v>0</v>
      </c>
      <c r="I295">
        <f t="shared" ca="1" si="34"/>
        <v>0</v>
      </c>
      <c r="J295">
        <f t="shared" ca="1" si="35"/>
        <v>3</v>
      </c>
      <c r="M295">
        <f t="shared" ca="1" si="36"/>
        <v>45</v>
      </c>
      <c r="O295">
        <f ca="1">CONFIG!$F$2*H295</f>
        <v>0</v>
      </c>
      <c r="P295">
        <f>CONFIG!$F$3*F295</f>
        <v>0</v>
      </c>
      <c r="Q295">
        <f>SIGN(L295)*CONFIG!$F$4</f>
        <v>0</v>
      </c>
      <c r="R295">
        <f ca="1">CONFIG!$F$6*(G295+J295)/2</f>
        <v>30</v>
      </c>
      <c r="S295">
        <f ca="1">(CONFIG!$F$2-CONFIG!$F$3)*I295</f>
        <v>0</v>
      </c>
      <c r="T295">
        <f t="shared" ca="1" si="37"/>
        <v>-30</v>
      </c>
      <c r="U295">
        <f t="shared" ca="1" si="38"/>
        <v>30</v>
      </c>
    </row>
    <row r="296" spans="2:21">
      <c r="B296">
        <v>293</v>
      </c>
      <c r="C296">
        <f>CONFIG!C296</f>
        <v>0</v>
      </c>
      <c r="D296">
        <f t="array" ref="D296">_xlfn.SWITCH(E296,CONFIG!$F$8,L295,D295-F296)</f>
        <v>0</v>
      </c>
      <c r="E296">
        <f>IF(L295,CONFIG!$F$8,MAX(E295-1,0))</f>
        <v>0</v>
      </c>
      <c r="F296">
        <f t="shared" si="39"/>
        <v>0</v>
      </c>
      <c r="G296">
        <f t="shared" ca="1" si="32"/>
        <v>3</v>
      </c>
      <c r="H296">
        <f t="shared" ca="1" si="33"/>
        <v>0</v>
      </c>
      <c r="I296">
        <f t="shared" ca="1" si="34"/>
        <v>0</v>
      </c>
      <c r="J296">
        <f t="shared" ca="1" si="35"/>
        <v>3</v>
      </c>
      <c r="M296">
        <f t="shared" ca="1" si="36"/>
        <v>45</v>
      </c>
      <c r="O296">
        <f ca="1">CONFIG!$F$2*H296</f>
        <v>0</v>
      </c>
      <c r="P296">
        <f>CONFIG!$F$3*F296</f>
        <v>0</v>
      </c>
      <c r="Q296">
        <f>SIGN(L296)*CONFIG!$F$4</f>
        <v>0</v>
      </c>
      <c r="R296">
        <f ca="1">CONFIG!$F$6*(G296+J296)/2</f>
        <v>30</v>
      </c>
      <c r="S296">
        <f ca="1">(CONFIG!$F$2-CONFIG!$F$3)*I296</f>
        <v>0</v>
      </c>
      <c r="T296">
        <f t="shared" ca="1" si="37"/>
        <v>-30</v>
      </c>
      <c r="U296">
        <f t="shared" ca="1" si="38"/>
        <v>30</v>
      </c>
    </row>
    <row r="297" spans="2:21">
      <c r="B297">
        <v>294</v>
      </c>
      <c r="C297">
        <f>CONFIG!C297</f>
        <v>0</v>
      </c>
      <c r="D297">
        <f t="array" ref="D297">_xlfn.SWITCH(E297,CONFIG!$F$8,L296,D296-F297)</f>
        <v>0</v>
      </c>
      <c r="E297">
        <f>IF(L296,CONFIG!$F$8,MAX(E296-1,0))</f>
        <v>0</v>
      </c>
      <c r="F297">
        <f t="shared" si="39"/>
        <v>0</v>
      </c>
      <c r="G297">
        <f t="shared" ca="1" si="32"/>
        <v>3</v>
      </c>
      <c r="H297">
        <f t="shared" ca="1" si="33"/>
        <v>0</v>
      </c>
      <c r="I297">
        <f t="shared" ca="1" si="34"/>
        <v>0</v>
      </c>
      <c r="J297">
        <f t="shared" ca="1" si="35"/>
        <v>3</v>
      </c>
      <c r="M297">
        <f t="shared" ca="1" si="36"/>
        <v>45</v>
      </c>
      <c r="O297">
        <f ca="1">CONFIG!$F$2*H297</f>
        <v>0</v>
      </c>
      <c r="P297">
        <f>CONFIG!$F$3*F297</f>
        <v>0</v>
      </c>
      <c r="Q297">
        <f>SIGN(L297)*CONFIG!$F$4</f>
        <v>0</v>
      </c>
      <c r="R297">
        <f ca="1">CONFIG!$F$6*(G297+J297)/2</f>
        <v>30</v>
      </c>
      <c r="S297">
        <f ca="1">(CONFIG!$F$2-CONFIG!$F$3)*I297</f>
        <v>0</v>
      </c>
      <c r="T297">
        <f t="shared" ca="1" si="37"/>
        <v>-30</v>
      </c>
      <c r="U297">
        <f t="shared" ca="1" si="38"/>
        <v>30</v>
      </c>
    </row>
    <row r="298" spans="2:21">
      <c r="B298">
        <v>295</v>
      </c>
      <c r="C298">
        <f>CONFIG!C298</f>
        <v>0</v>
      </c>
      <c r="D298">
        <f t="array" ref="D298">_xlfn.SWITCH(E298,CONFIG!$F$8,L297,D297-F298)</f>
        <v>0</v>
      </c>
      <c r="E298">
        <f>IF(L297,CONFIG!$F$8,MAX(E297-1,0))</f>
        <v>0</v>
      </c>
      <c r="F298">
        <f t="shared" si="39"/>
        <v>0</v>
      </c>
      <c r="G298">
        <f t="shared" ca="1" si="32"/>
        <v>3</v>
      </c>
      <c r="H298">
        <f t="shared" ca="1" si="33"/>
        <v>0</v>
      </c>
      <c r="I298">
        <f t="shared" ca="1" si="34"/>
        <v>0</v>
      </c>
      <c r="J298">
        <f t="shared" ca="1" si="35"/>
        <v>3</v>
      </c>
      <c r="M298">
        <f t="shared" ca="1" si="36"/>
        <v>45</v>
      </c>
      <c r="O298">
        <f ca="1">CONFIG!$F$2*H298</f>
        <v>0</v>
      </c>
      <c r="P298">
        <f>CONFIG!$F$3*F298</f>
        <v>0</v>
      </c>
      <c r="Q298">
        <f>SIGN(L298)*CONFIG!$F$4</f>
        <v>0</v>
      </c>
      <c r="R298">
        <f ca="1">CONFIG!$F$6*(G298+J298)/2</f>
        <v>30</v>
      </c>
      <c r="S298">
        <f ca="1">(CONFIG!$F$2-CONFIG!$F$3)*I298</f>
        <v>0</v>
      </c>
      <c r="T298">
        <f t="shared" ca="1" si="37"/>
        <v>-30</v>
      </c>
      <c r="U298">
        <f t="shared" ca="1" si="38"/>
        <v>30</v>
      </c>
    </row>
    <row r="299" spans="2:21">
      <c r="B299">
        <v>296</v>
      </c>
      <c r="C299">
        <f>CONFIG!C299</f>
        <v>0</v>
      </c>
      <c r="D299">
        <f t="array" ref="D299">_xlfn.SWITCH(E299,CONFIG!$F$8,L298,D298-F299)</f>
        <v>0</v>
      </c>
      <c r="E299">
        <f>IF(L298,CONFIG!$F$8,MAX(E298-1,0))</f>
        <v>0</v>
      </c>
      <c r="F299">
        <f t="shared" si="39"/>
        <v>0</v>
      </c>
      <c r="G299">
        <f t="shared" ca="1" si="32"/>
        <v>3</v>
      </c>
      <c r="H299">
        <f t="shared" ca="1" si="33"/>
        <v>0</v>
      </c>
      <c r="I299">
        <f t="shared" ca="1" si="34"/>
        <v>0</v>
      </c>
      <c r="J299">
        <f t="shared" ca="1" si="35"/>
        <v>3</v>
      </c>
      <c r="M299">
        <f t="shared" ca="1" si="36"/>
        <v>45</v>
      </c>
      <c r="O299">
        <f ca="1">CONFIG!$F$2*H299</f>
        <v>0</v>
      </c>
      <c r="P299">
        <f>CONFIG!$F$3*F299</f>
        <v>0</v>
      </c>
      <c r="Q299">
        <f>SIGN(L299)*CONFIG!$F$4</f>
        <v>0</v>
      </c>
      <c r="R299">
        <f ca="1">CONFIG!$F$6*(G299+J299)/2</f>
        <v>30</v>
      </c>
      <c r="S299">
        <f ca="1">(CONFIG!$F$2-CONFIG!$F$3)*I299</f>
        <v>0</v>
      </c>
      <c r="T299">
        <f t="shared" ca="1" si="37"/>
        <v>-30</v>
      </c>
      <c r="U299">
        <f t="shared" ca="1" si="38"/>
        <v>30</v>
      </c>
    </row>
    <row r="300" spans="2:21">
      <c r="B300">
        <v>297</v>
      </c>
      <c r="C300">
        <f>CONFIG!C300</f>
        <v>0</v>
      </c>
      <c r="D300">
        <f t="array" ref="D300">_xlfn.SWITCH(E300,CONFIG!$F$8,L299,D299-F300)</f>
        <v>0</v>
      </c>
      <c r="E300">
        <f>IF(L299,CONFIG!$F$8,MAX(E299-1,0))</f>
        <v>0</v>
      </c>
      <c r="F300">
        <f t="shared" si="39"/>
        <v>0</v>
      </c>
      <c r="G300">
        <f t="shared" ca="1" si="32"/>
        <v>3</v>
      </c>
      <c r="H300">
        <f t="shared" ca="1" si="33"/>
        <v>0</v>
      </c>
      <c r="I300">
        <f t="shared" ca="1" si="34"/>
        <v>0</v>
      </c>
      <c r="J300">
        <f t="shared" ca="1" si="35"/>
        <v>3</v>
      </c>
      <c r="M300">
        <f t="shared" ca="1" si="36"/>
        <v>45</v>
      </c>
      <c r="O300">
        <f ca="1">CONFIG!$F$2*H300</f>
        <v>0</v>
      </c>
      <c r="P300">
        <f>CONFIG!$F$3*F300</f>
        <v>0</v>
      </c>
      <c r="Q300">
        <f>SIGN(L300)*CONFIG!$F$4</f>
        <v>0</v>
      </c>
      <c r="R300">
        <f ca="1">CONFIG!$F$6*(G300+J300)/2</f>
        <v>30</v>
      </c>
      <c r="S300">
        <f ca="1">(CONFIG!$F$2-CONFIG!$F$3)*I300</f>
        <v>0</v>
      </c>
      <c r="T300">
        <f t="shared" ca="1" si="37"/>
        <v>-30</v>
      </c>
      <c r="U300">
        <f t="shared" ca="1" si="38"/>
        <v>30</v>
      </c>
    </row>
    <row r="301" spans="2:21">
      <c r="B301">
        <v>298</v>
      </c>
      <c r="C301">
        <f>CONFIG!C301</f>
        <v>0</v>
      </c>
      <c r="D301">
        <f t="array" ref="D301">_xlfn.SWITCH(E301,CONFIG!$F$8,L300,D300-F301)</f>
        <v>0</v>
      </c>
      <c r="E301">
        <f>IF(L300,CONFIG!$F$8,MAX(E300-1,0))</f>
        <v>0</v>
      </c>
      <c r="F301">
        <f t="shared" si="39"/>
        <v>0</v>
      </c>
      <c r="G301">
        <f t="shared" ca="1" si="32"/>
        <v>3</v>
      </c>
      <c r="H301">
        <f t="shared" ca="1" si="33"/>
        <v>0</v>
      </c>
      <c r="I301">
        <f t="shared" ca="1" si="34"/>
        <v>0</v>
      </c>
      <c r="J301">
        <f t="shared" ca="1" si="35"/>
        <v>3</v>
      </c>
      <c r="M301">
        <f t="shared" ca="1" si="36"/>
        <v>45</v>
      </c>
      <c r="O301">
        <f ca="1">CONFIG!$F$2*H301</f>
        <v>0</v>
      </c>
      <c r="P301">
        <f>CONFIG!$F$3*F301</f>
        <v>0</v>
      </c>
      <c r="Q301">
        <f>SIGN(L301)*CONFIG!$F$4</f>
        <v>0</v>
      </c>
      <c r="R301">
        <f ca="1">CONFIG!$F$6*(G301+J301)/2</f>
        <v>30</v>
      </c>
      <c r="S301">
        <f ca="1">(CONFIG!$F$2-CONFIG!$F$3)*I301</f>
        <v>0</v>
      </c>
      <c r="T301">
        <f t="shared" ca="1" si="37"/>
        <v>-30</v>
      </c>
      <c r="U301">
        <f t="shared" ca="1" si="38"/>
        <v>30</v>
      </c>
    </row>
    <row r="302" spans="2:21">
      <c r="B302">
        <v>299</v>
      </c>
      <c r="C302">
        <f>CONFIG!C302</f>
        <v>0</v>
      </c>
      <c r="D302">
        <f t="array" ref="D302">_xlfn.SWITCH(E302,CONFIG!$F$8,L301,D301-F302)</f>
        <v>0</v>
      </c>
      <c r="E302">
        <f>IF(L301,CONFIG!$F$8,MAX(E301-1,0))</f>
        <v>0</v>
      </c>
      <c r="F302">
        <f t="shared" si="39"/>
        <v>0</v>
      </c>
      <c r="G302">
        <f t="shared" ca="1" si="32"/>
        <v>3</v>
      </c>
      <c r="H302">
        <f t="shared" ca="1" si="33"/>
        <v>0</v>
      </c>
      <c r="I302">
        <f t="shared" ca="1" si="34"/>
        <v>0</v>
      </c>
      <c r="J302">
        <f t="shared" ca="1" si="35"/>
        <v>3</v>
      </c>
      <c r="M302">
        <f t="shared" ca="1" si="36"/>
        <v>45</v>
      </c>
      <c r="O302">
        <f ca="1">CONFIG!$F$2*H302</f>
        <v>0</v>
      </c>
      <c r="P302">
        <f>CONFIG!$F$3*F302</f>
        <v>0</v>
      </c>
      <c r="Q302">
        <f>SIGN(L302)*CONFIG!$F$4</f>
        <v>0</v>
      </c>
      <c r="R302">
        <f ca="1">CONFIG!$F$6*(G302+J302)/2</f>
        <v>30</v>
      </c>
      <c r="S302">
        <f ca="1">(CONFIG!$F$2-CONFIG!$F$3)*I302</f>
        <v>0</v>
      </c>
      <c r="T302">
        <f t="shared" ca="1" si="37"/>
        <v>-30</v>
      </c>
      <c r="U302">
        <f t="shared" ca="1" si="38"/>
        <v>30</v>
      </c>
    </row>
    <row r="303" spans="2:21">
      <c r="B303">
        <v>300</v>
      </c>
      <c r="C303">
        <f>CONFIG!C303</f>
        <v>0</v>
      </c>
      <c r="D303">
        <f t="array" ref="D303">_xlfn.SWITCH(E303,CONFIG!$F$8,L302,D302-F303)</f>
        <v>0</v>
      </c>
      <c r="E303">
        <f>IF(L302,CONFIG!$F$8,MAX(E302-1,0))</f>
        <v>0</v>
      </c>
      <c r="F303">
        <f t="shared" si="39"/>
        <v>0</v>
      </c>
      <c r="G303">
        <f t="shared" ca="1" si="32"/>
        <v>3</v>
      </c>
      <c r="H303">
        <f t="shared" ca="1" si="33"/>
        <v>0</v>
      </c>
      <c r="I303">
        <f t="shared" ca="1" si="34"/>
        <v>0</v>
      </c>
      <c r="J303">
        <f t="shared" ca="1" si="35"/>
        <v>3</v>
      </c>
      <c r="M303">
        <f t="shared" ca="1" si="36"/>
        <v>45</v>
      </c>
      <c r="O303">
        <f ca="1">CONFIG!$F$2*H303</f>
        <v>0</v>
      </c>
      <c r="P303">
        <f>CONFIG!$F$3*F303</f>
        <v>0</v>
      </c>
      <c r="Q303">
        <f>SIGN(L303)*CONFIG!$F$4</f>
        <v>0</v>
      </c>
      <c r="R303">
        <f ca="1">CONFIG!$F$6*(G303+J303)/2</f>
        <v>30</v>
      </c>
      <c r="S303">
        <f ca="1">(CONFIG!$F$2-CONFIG!$F$3)*I303</f>
        <v>0</v>
      </c>
      <c r="T303">
        <f t="shared" ca="1" si="37"/>
        <v>-30</v>
      </c>
      <c r="U303">
        <f t="shared" ca="1" si="38"/>
        <v>30</v>
      </c>
    </row>
    <row r="304" spans="2:21">
      <c r="B304">
        <v>301</v>
      </c>
      <c r="C304">
        <f>CONFIG!C304</f>
        <v>0</v>
      </c>
      <c r="D304">
        <f t="array" ref="D304">_xlfn.SWITCH(E304,CONFIG!$F$8,L303,D303-F304)</f>
        <v>0</v>
      </c>
      <c r="E304">
        <f>IF(L303,CONFIG!$F$8,MAX(E303-1,0))</f>
        <v>0</v>
      </c>
      <c r="F304">
        <f t="shared" si="39"/>
        <v>0</v>
      </c>
      <c r="G304">
        <f t="shared" ca="1" si="32"/>
        <v>3</v>
      </c>
      <c r="H304">
        <f t="shared" ca="1" si="33"/>
        <v>0</v>
      </c>
      <c r="I304">
        <f t="shared" ca="1" si="34"/>
        <v>0</v>
      </c>
      <c r="J304">
        <f t="shared" ca="1" si="35"/>
        <v>3</v>
      </c>
      <c r="M304">
        <f t="shared" ca="1" si="36"/>
        <v>45</v>
      </c>
      <c r="O304">
        <f ca="1">CONFIG!$F$2*H304</f>
        <v>0</v>
      </c>
      <c r="P304">
        <f>CONFIG!$F$3*F304</f>
        <v>0</v>
      </c>
      <c r="Q304">
        <f>SIGN(L304)*CONFIG!$F$4</f>
        <v>0</v>
      </c>
      <c r="R304">
        <f ca="1">CONFIG!$F$6*(G304+J304)/2</f>
        <v>30</v>
      </c>
      <c r="S304">
        <f ca="1">(CONFIG!$F$2-CONFIG!$F$3)*I304</f>
        <v>0</v>
      </c>
      <c r="T304">
        <f t="shared" ca="1" si="37"/>
        <v>-30</v>
      </c>
      <c r="U304">
        <f t="shared" ca="1" si="38"/>
        <v>30</v>
      </c>
    </row>
    <row r="305" spans="2:21">
      <c r="B305">
        <v>302</v>
      </c>
      <c r="C305">
        <f>CONFIG!C305</f>
        <v>0</v>
      </c>
      <c r="D305">
        <f t="array" ref="D305">_xlfn.SWITCH(E305,CONFIG!$F$8,L304,D304-F305)</f>
        <v>0</v>
      </c>
      <c r="E305">
        <f>IF(L304,CONFIG!$F$8,MAX(E304-1,0))</f>
        <v>0</v>
      </c>
      <c r="F305">
        <f t="shared" si="39"/>
        <v>0</v>
      </c>
      <c r="G305">
        <f t="shared" ca="1" si="32"/>
        <v>3</v>
      </c>
      <c r="H305">
        <f t="shared" ca="1" si="33"/>
        <v>0</v>
      </c>
      <c r="I305">
        <f t="shared" ca="1" si="34"/>
        <v>0</v>
      </c>
      <c r="J305">
        <f t="shared" ca="1" si="35"/>
        <v>3</v>
      </c>
      <c r="M305">
        <f t="shared" ca="1" si="36"/>
        <v>45</v>
      </c>
      <c r="O305">
        <f ca="1">CONFIG!$F$2*H305</f>
        <v>0</v>
      </c>
      <c r="P305">
        <f>CONFIG!$F$3*F305</f>
        <v>0</v>
      </c>
      <c r="Q305">
        <f>SIGN(L305)*CONFIG!$F$4</f>
        <v>0</v>
      </c>
      <c r="R305">
        <f ca="1">CONFIG!$F$6*(G305+J305)/2</f>
        <v>30</v>
      </c>
      <c r="S305">
        <f ca="1">(CONFIG!$F$2-CONFIG!$F$3)*I305</f>
        <v>0</v>
      </c>
      <c r="T305">
        <f t="shared" ca="1" si="37"/>
        <v>-30</v>
      </c>
      <c r="U305">
        <f t="shared" ca="1" si="38"/>
        <v>30</v>
      </c>
    </row>
    <row r="306" spans="2:21">
      <c r="B306">
        <v>303</v>
      </c>
      <c r="C306">
        <f>CONFIG!C306</f>
        <v>0</v>
      </c>
      <c r="D306">
        <f t="array" ref="D306">_xlfn.SWITCH(E306,CONFIG!$F$8,L305,D305-F306)</f>
        <v>0</v>
      </c>
      <c r="E306">
        <f>IF(L305,CONFIG!$F$8,MAX(E305-1,0))</f>
        <v>0</v>
      </c>
      <c r="F306">
        <f t="shared" si="39"/>
        <v>0</v>
      </c>
      <c r="G306">
        <f t="shared" ca="1" si="32"/>
        <v>3</v>
      </c>
      <c r="H306">
        <f t="shared" ca="1" si="33"/>
        <v>0</v>
      </c>
      <c r="I306">
        <f t="shared" ca="1" si="34"/>
        <v>0</v>
      </c>
      <c r="J306">
        <f t="shared" ca="1" si="35"/>
        <v>3</v>
      </c>
      <c r="M306">
        <f t="shared" ca="1" si="36"/>
        <v>45</v>
      </c>
      <c r="O306">
        <f ca="1">CONFIG!$F$2*H306</f>
        <v>0</v>
      </c>
      <c r="P306">
        <f>CONFIG!$F$3*F306</f>
        <v>0</v>
      </c>
      <c r="Q306">
        <f>SIGN(L306)*CONFIG!$F$4</f>
        <v>0</v>
      </c>
      <c r="R306">
        <f ca="1">CONFIG!$F$6*(G306+J306)/2</f>
        <v>30</v>
      </c>
      <c r="S306">
        <f ca="1">(CONFIG!$F$2-CONFIG!$F$3)*I306</f>
        <v>0</v>
      </c>
      <c r="T306">
        <f t="shared" ca="1" si="37"/>
        <v>-30</v>
      </c>
      <c r="U306">
        <f t="shared" ca="1" si="38"/>
        <v>30</v>
      </c>
    </row>
    <row r="307" spans="2:21">
      <c r="B307">
        <v>304</v>
      </c>
      <c r="C307">
        <f>CONFIG!C307</f>
        <v>0</v>
      </c>
      <c r="D307">
        <f t="array" ref="D307">_xlfn.SWITCH(E307,CONFIG!$F$8,L306,D306-F307)</f>
        <v>0</v>
      </c>
      <c r="E307">
        <f>IF(L306,CONFIG!$F$8,MAX(E306-1,0))</f>
        <v>0</v>
      </c>
      <c r="F307">
        <f t="shared" si="39"/>
        <v>0</v>
      </c>
      <c r="G307">
        <f t="shared" ca="1" si="32"/>
        <v>3</v>
      </c>
      <c r="H307">
        <f t="shared" ca="1" si="33"/>
        <v>0</v>
      </c>
      <c r="I307">
        <f t="shared" ca="1" si="34"/>
        <v>0</v>
      </c>
      <c r="J307">
        <f t="shared" ca="1" si="35"/>
        <v>3</v>
      </c>
      <c r="M307">
        <f t="shared" ca="1" si="36"/>
        <v>45</v>
      </c>
      <c r="O307">
        <f ca="1">CONFIG!$F$2*H307</f>
        <v>0</v>
      </c>
      <c r="P307">
        <f>CONFIG!$F$3*F307</f>
        <v>0</v>
      </c>
      <c r="Q307">
        <f>SIGN(L307)*CONFIG!$F$4</f>
        <v>0</v>
      </c>
      <c r="R307">
        <f ca="1">CONFIG!$F$6*(G307+J307)/2</f>
        <v>30</v>
      </c>
      <c r="S307">
        <f ca="1">(CONFIG!$F$2-CONFIG!$F$3)*I307</f>
        <v>0</v>
      </c>
      <c r="T307">
        <f t="shared" ca="1" si="37"/>
        <v>-30</v>
      </c>
      <c r="U307">
        <f t="shared" ca="1" si="38"/>
        <v>30</v>
      </c>
    </row>
    <row r="308" spans="2:21">
      <c r="B308">
        <v>305</v>
      </c>
      <c r="C308">
        <f>CONFIG!C308</f>
        <v>0</v>
      </c>
      <c r="D308">
        <f t="array" ref="D308">_xlfn.SWITCH(E308,CONFIG!$F$8,L307,D307-F308)</f>
        <v>0</v>
      </c>
      <c r="E308">
        <f>IF(L307,CONFIG!$F$8,MAX(E307-1,0))</f>
        <v>0</v>
      </c>
      <c r="F308">
        <f t="shared" si="39"/>
        <v>0</v>
      </c>
      <c r="G308">
        <f t="shared" ca="1" si="32"/>
        <v>3</v>
      </c>
      <c r="H308">
        <f t="shared" ca="1" si="33"/>
        <v>0</v>
      </c>
      <c r="I308">
        <f t="shared" ca="1" si="34"/>
        <v>0</v>
      </c>
      <c r="J308">
        <f t="shared" ca="1" si="35"/>
        <v>3</v>
      </c>
      <c r="M308">
        <f t="shared" ca="1" si="36"/>
        <v>45</v>
      </c>
      <c r="O308">
        <f ca="1">CONFIG!$F$2*H308</f>
        <v>0</v>
      </c>
      <c r="P308">
        <f>CONFIG!$F$3*F308</f>
        <v>0</v>
      </c>
      <c r="Q308">
        <f>SIGN(L308)*CONFIG!$F$4</f>
        <v>0</v>
      </c>
      <c r="R308">
        <f ca="1">CONFIG!$F$6*(G308+J308)/2</f>
        <v>30</v>
      </c>
      <c r="S308">
        <f ca="1">(CONFIG!$F$2-CONFIG!$F$3)*I308</f>
        <v>0</v>
      </c>
      <c r="T308">
        <f t="shared" ca="1" si="37"/>
        <v>-30</v>
      </c>
      <c r="U308">
        <f t="shared" ca="1" si="38"/>
        <v>30</v>
      </c>
    </row>
    <row r="309" spans="2:21">
      <c r="B309">
        <v>306</v>
      </c>
      <c r="C309">
        <f>CONFIG!C309</f>
        <v>0</v>
      </c>
      <c r="D309">
        <f t="array" ref="D309">_xlfn.SWITCH(E309,CONFIG!$F$8,L308,D308-F309)</f>
        <v>0</v>
      </c>
      <c r="E309">
        <f>IF(L308,CONFIG!$F$8,MAX(E308-1,0))</f>
        <v>0</v>
      </c>
      <c r="F309">
        <f t="shared" si="39"/>
        <v>0</v>
      </c>
      <c r="G309">
        <f t="shared" ca="1" si="32"/>
        <v>3</v>
      </c>
      <c r="H309">
        <f t="shared" ca="1" si="33"/>
        <v>0</v>
      </c>
      <c r="I309">
        <f t="shared" ca="1" si="34"/>
        <v>0</v>
      </c>
      <c r="J309">
        <f t="shared" ca="1" si="35"/>
        <v>3</v>
      </c>
      <c r="M309">
        <f t="shared" ca="1" si="36"/>
        <v>45</v>
      </c>
      <c r="O309">
        <f ca="1">CONFIG!$F$2*H309</f>
        <v>0</v>
      </c>
      <c r="P309">
        <f>CONFIG!$F$3*F309</f>
        <v>0</v>
      </c>
      <c r="Q309">
        <f>SIGN(L309)*CONFIG!$F$4</f>
        <v>0</v>
      </c>
      <c r="R309">
        <f ca="1">CONFIG!$F$6*(G309+J309)/2</f>
        <v>30</v>
      </c>
      <c r="S309">
        <f ca="1">(CONFIG!$F$2-CONFIG!$F$3)*I309</f>
        <v>0</v>
      </c>
      <c r="T309">
        <f t="shared" ca="1" si="37"/>
        <v>-30</v>
      </c>
      <c r="U309">
        <f t="shared" ca="1" si="38"/>
        <v>30</v>
      </c>
    </row>
    <row r="310" spans="2:21">
      <c r="B310">
        <v>307</v>
      </c>
      <c r="C310">
        <f>CONFIG!C310</f>
        <v>0</v>
      </c>
      <c r="D310">
        <f t="array" ref="D310">_xlfn.SWITCH(E310,CONFIG!$F$8,L309,D309-F310)</f>
        <v>0</v>
      </c>
      <c r="E310">
        <f>IF(L309,CONFIG!$F$8,MAX(E309-1,0))</f>
        <v>0</v>
      </c>
      <c r="F310">
        <f t="shared" si="39"/>
        <v>0</v>
      </c>
      <c r="G310">
        <f t="shared" ca="1" si="32"/>
        <v>3</v>
      </c>
      <c r="H310">
        <f t="shared" ca="1" si="33"/>
        <v>0</v>
      </c>
      <c r="I310">
        <f t="shared" ca="1" si="34"/>
        <v>0</v>
      </c>
      <c r="J310">
        <f t="shared" ca="1" si="35"/>
        <v>3</v>
      </c>
      <c r="M310">
        <f t="shared" ca="1" si="36"/>
        <v>45</v>
      </c>
      <c r="O310">
        <f ca="1">CONFIG!$F$2*H310</f>
        <v>0</v>
      </c>
      <c r="P310">
        <f>CONFIG!$F$3*F310</f>
        <v>0</v>
      </c>
      <c r="Q310">
        <f>SIGN(L310)*CONFIG!$F$4</f>
        <v>0</v>
      </c>
      <c r="R310">
        <f ca="1">CONFIG!$F$6*(G310+J310)/2</f>
        <v>30</v>
      </c>
      <c r="S310">
        <f ca="1">(CONFIG!$F$2-CONFIG!$F$3)*I310</f>
        <v>0</v>
      </c>
      <c r="T310">
        <f t="shared" ca="1" si="37"/>
        <v>-30</v>
      </c>
      <c r="U310">
        <f t="shared" ca="1" si="38"/>
        <v>30</v>
      </c>
    </row>
    <row r="311" spans="2:21">
      <c r="B311">
        <v>308</v>
      </c>
      <c r="C311">
        <f>CONFIG!C311</f>
        <v>0</v>
      </c>
      <c r="D311">
        <f t="array" ref="D311">_xlfn.SWITCH(E311,CONFIG!$F$8,L310,D310-F311)</f>
        <v>0</v>
      </c>
      <c r="E311">
        <f>IF(L310,CONFIG!$F$8,MAX(E310-1,0))</f>
        <v>0</v>
      </c>
      <c r="F311">
        <f t="shared" si="39"/>
        <v>0</v>
      </c>
      <c r="G311">
        <f t="shared" ca="1" si="32"/>
        <v>3</v>
      </c>
      <c r="H311">
        <f t="shared" ca="1" si="33"/>
        <v>0</v>
      </c>
      <c r="I311">
        <f t="shared" ca="1" si="34"/>
        <v>0</v>
      </c>
      <c r="J311">
        <f t="shared" ca="1" si="35"/>
        <v>3</v>
      </c>
      <c r="M311">
        <f t="shared" ca="1" si="36"/>
        <v>45</v>
      </c>
      <c r="O311">
        <f ca="1">CONFIG!$F$2*H311</f>
        <v>0</v>
      </c>
      <c r="P311">
        <f>CONFIG!$F$3*F311</f>
        <v>0</v>
      </c>
      <c r="Q311">
        <f>SIGN(L311)*CONFIG!$F$4</f>
        <v>0</v>
      </c>
      <c r="R311">
        <f ca="1">CONFIG!$F$6*(G311+J311)/2</f>
        <v>30</v>
      </c>
      <c r="S311">
        <f ca="1">(CONFIG!$F$2-CONFIG!$F$3)*I311</f>
        <v>0</v>
      </c>
      <c r="T311">
        <f t="shared" ca="1" si="37"/>
        <v>-30</v>
      </c>
      <c r="U311">
        <f t="shared" ca="1" si="38"/>
        <v>30</v>
      </c>
    </row>
    <row r="312" spans="2:21">
      <c r="B312">
        <v>309</v>
      </c>
      <c r="C312">
        <f>CONFIG!C312</f>
        <v>0</v>
      </c>
      <c r="D312">
        <f t="array" ref="D312">_xlfn.SWITCH(E312,CONFIG!$F$8,L311,D311-F312)</f>
        <v>0</v>
      </c>
      <c r="E312">
        <f>IF(L311,CONFIG!$F$8,MAX(E311-1,0))</f>
        <v>0</v>
      </c>
      <c r="F312">
        <f t="shared" si="39"/>
        <v>0</v>
      </c>
      <c r="G312">
        <f t="shared" ca="1" si="32"/>
        <v>3</v>
      </c>
      <c r="H312">
        <f t="shared" ca="1" si="33"/>
        <v>0</v>
      </c>
      <c r="I312">
        <f t="shared" ca="1" si="34"/>
        <v>0</v>
      </c>
      <c r="J312">
        <f t="shared" ca="1" si="35"/>
        <v>3</v>
      </c>
      <c r="M312">
        <f t="shared" ca="1" si="36"/>
        <v>45</v>
      </c>
      <c r="O312">
        <f ca="1">CONFIG!$F$2*H312</f>
        <v>0</v>
      </c>
      <c r="P312">
        <f>CONFIG!$F$3*F312</f>
        <v>0</v>
      </c>
      <c r="Q312">
        <f>SIGN(L312)*CONFIG!$F$4</f>
        <v>0</v>
      </c>
      <c r="R312">
        <f ca="1">CONFIG!$F$6*(G312+J312)/2</f>
        <v>30</v>
      </c>
      <c r="S312">
        <f ca="1">(CONFIG!$F$2-CONFIG!$F$3)*I312</f>
        <v>0</v>
      </c>
      <c r="T312">
        <f t="shared" ca="1" si="37"/>
        <v>-30</v>
      </c>
      <c r="U312">
        <f t="shared" ca="1" si="38"/>
        <v>30</v>
      </c>
    </row>
    <row r="313" spans="2:21">
      <c r="B313">
        <v>310</v>
      </c>
      <c r="C313">
        <f>CONFIG!C313</f>
        <v>0</v>
      </c>
      <c r="D313">
        <f t="array" ref="D313">_xlfn.SWITCH(E313,CONFIG!$F$8,L312,D312-F313)</f>
        <v>0</v>
      </c>
      <c r="E313">
        <f>IF(L312,CONFIG!$F$8,MAX(E312-1,0))</f>
        <v>0</v>
      </c>
      <c r="F313">
        <f t="shared" si="39"/>
        <v>0</v>
      </c>
      <c r="G313">
        <f t="shared" ca="1" si="32"/>
        <v>3</v>
      </c>
      <c r="H313">
        <f t="shared" ca="1" si="33"/>
        <v>0</v>
      </c>
      <c r="I313">
        <f t="shared" ca="1" si="34"/>
        <v>0</v>
      </c>
      <c r="J313">
        <f t="shared" ca="1" si="35"/>
        <v>3</v>
      </c>
      <c r="M313">
        <f t="shared" ca="1" si="36"/>
        <v>45</v>
      </c>
      <c r="O313">
        <f ca="1">CONFIG!$F$2*H313</f>
        <v>0</v>
      </c>
      <c r="P313">
        <f>CONFIG!$F$3*F313</f>
        <v>0</v>
      </c>
      <c r="Q313">
        <f>SIGN(L313)*CONFIG!$F$4</f>
        <v>0</v>
      </c>
      <c r="R313">
        <f ca="1">CONFIG!$F$6*(G313+J313)/2</f>
        <v>30</v>
      </c>
      <c r="S313">
        <f ca="1">(CONFIG!$F$2-CONFIG!$F$3)*I313</f>
        <v>0</v>
      </c>
      <c r="T313">
        <f t="shared" ca="1" si="37"/>
        <v>-30</v>
      </c>
      <c r="U313">
        <f t="shared" ca="1" si="38"/>
        <v>30</v>
      </c>
    </row>
    <row r="314" spans="2:21">
      <c r="B314">
        <v>311</v>
      </c>
      <c r="C314">
        <f>CONFIG!C314</f>
        <v>0</v>
      </c>
      <c r="D314">
        <f t="array" ref="D314">_xlfn.SWITCH(E314,CONFIG!$F$8,L313,D313-F314)</f>
        <v>0</v>
      </c>
      <c r="E314">
        <f>IF(L313,CONFIG!$F$8,MAX(E313-1,0))</f>
        <v>0</v>
      </c>
      <c r="F314">
        <f t="shared" si="39"/>
        <v>0</v>
      </c>
      <c r="G314">
        <f t="shared" ca="1" si="32"/>
        <v>3</v>
      </c>
      <c r="H314">
        <f t="shared" ca="1" si="33"/>
        <v>0</v>
      </c>
      <c r="I314">
        <f t="shared" ca="1" si="34"/>
        <v>0</v>
      </c>
      <c r="J314">
        <f t="shared" ca="1" si="35"/>
        <v>3</v>
      </c>
      <c r="M314">
        <f t="shared" ca="1" si="36"/>
        <v>45</v>
      </c>
      <c r="O314">
        <f ca="1">CONFIG!$F$2*H314</f>
        <v>0</v>
      </c>
      <c r="P314">
        <f>CONFIG!$F$3*F314</f>
        <v>0</v>
      </c>
      <c r="Q314">
        <f>SIGN(L314)*CONFIG!$F$4</f>
        <v>0</v>
      </c>
      <c r="R314">
        <f ca="1">CONFIG!$F$6*(G314+J314)/2</f>
        <v>30</v>
      </c>
      <c r="S314">
        <f ca="1">(CONFIG!$F$2-CONFIG!$F$3)*I314</f>
        <v>0</v>
      </c>
      <c r="T314">
        <f t="shared" ca="1" si="37"/>
        <v>-30</v>
      </c>
      <c r="U314">
        <f t="shared" ca="1" si="38"/>
        <v>30</v>
      </c>
    </row>
    <row r="315" spans="2:21">
      <c r="B315">
        <v>312</v>
      </c>
      <c r="C315">
        <f>CONFIG!C315</f>
        <v>0</v>
      </c>
      <c r="D315">
        <f t="array" ref="D315">_xlfn.SWITCH(E315,CONFIG!$F$8,L314,D314-F315)</f>
        <v>0</v>
      </c>
      <c r="E315">
        <f>IF(L314,CONFIG!$F$8,MAX(E314-1,0))</f>
        <v>0</v>
      </c>
      <c r="F315">
        <f t="shared" si="39"/>
        <v>0</v>
      </c>
      <c r="G315">
        <f t="shared" ca="1" si="32"/>
        <v>3</v>
      </c>
      <c r="H315">
        <f t="shared" ca="1" si="33"/>
        <v>0</v>
      </c>
      <c r="I315">
        <f t="shared" ca="1" si="34"/>
        <v>0</v>
      </c>
      <c r="J315">
        <f t="shared" ca="1" si="35"/>
        <v>3</v>
      </c>
      <c r="M315">
        <f t="shared" ca="1" si="36"/>
        <v>45</v>
      </c>
      <c r="O315">
        <f ca="1">CONFIG!$F$2*H315</f>
        <v>0</v>
      </c>
      <c r="P315">
        <f>CONFIG!$F$3*F315</f>
        <v>0</v>
      </c>
      <c r="Q315">
        <f>SIGN(L315)*CONFIG!$F$4</f>
        <v>0</v>
      </c>
      <c r="R315">
        <f ca="1">CONFIG!$F$6*(G315+J315)/2</f>
        <v>30</v>
      </c>
      <c r="S315">
        <f ca="1">(CONFIG!$F$2-CONFIG!$F$3)*I315</f>
        <v>0</v>
      </c>
      <c r="T315">
        <f t="shared" ca="1" si="37"/>
        <v>-30</v>
      </c>
      <c r="U315">
        <f t="shared" ca="1" si="38"/>
        <v>30</v>
      </c>
    </row>
    <row r="316" spans="2:21">
      <c r="B316">
        <v>313</v>
      </c>
      <c r="C316">
        <f>CONFIG!C316</f>
        <v>0</v>
      </c>
      <c r="D316">
        <f t="array" ref="D316">_xlfn.SWITCH(E316,CONFIG!$F$8,L315,D315-F316)</f>
        <v>0</v>
      </c>
      <c r="E316">
        <f>IF(L315,CONFIG!$F$8,MAX(E315-1,0))</f>
        <v>0</v>
      </c>
      <c r="F316">
        <f t="shared" si="39"/>
        <v>0</v>
      </c>
      <c r="G316">
        <f t="shared" ca="1" si="32"/>
        <v>3</v>
      </c>
      <c r="H316">
        <f t="shared" ca="1" si="33"/>
        <v>0</v>
      </c>
      <c r="I316">
        <f t="shared" ca="1" si="34"/>
        <v>0</v>
      </c>
      <c r="J316">
        <f t="shared" ca="1" si="35"/>
        <v>3</v>
      </c>
      <c r="M316">
        <f t="shared" ca="1" si="36"/>
        <v>45</v>
      </c>
      <c r="O316">
        <f ca="1">CONFIG!$F$2*H316</f>
        <v>0</v>
      </c>
      <c r="P316">
        <f>CONFIG!$F$3*F316</f>
        <v>0</v>
      </c>
      <c r="Q316">
        <f>SIGN(L316)*CONFIG!$F$4</f>
        <v>0</v>
      </c>
      <c r="R316">
        <f ca="1">CONFIG!$F$6*(G316+J316)/2</f>
        <v>30</v>
      </c>
      <c r="S316">
        <f ca="1">(CONFIG!$F$2-CONFIG!$F$3)*I316</f>
        <v>0</v>
      </c>
      <c r="T316">
        <f t="shared" ca="1" si="37"/>
        <v>-30</v>
      </c>
      <c r="U316">
        <f t="shared" ca="1" si="38"/>
        <v>30</v>
      </c>
    </row>
    <row r="317" spans="2:21">
      <c r="B317">
        <v>314</v>
      </c>
      <c r="C317">
        <f>CONFIG!C317</f>
        <v>0</v>
      </c>
      <c r="D317">
        <f t="array" ref="D317">_xlfn.SWITCH(E317,CONFIG!$F$8,L316,D316-F317)</f>
        <v>0</v>
      </c>
      <c r="E317">
        <f>IF(L316,CONFIG!$F$8,MAX(E316-1,0))</f>
        <v>0</v>
      </c>
      <c r="F317">
        <f t="shared" si="39"/>
        <v>0</v>
      </c>
      <c r="G317">
        <f t="shared" ca="1" si="32"/>
        <v>3</v>
      </c>
      <c r="H317">
        <f t="shared" ca="1" si="33"/>
        <v>0</v>
      </c>
      <c r="I317">
        <f t="shared" ca="1" si="34"/>
        <v>0</v>
      </c>
      <c r="J317">
        <f t="shared" ca="1" si="35"/>
        <v>3</v>
      </c>
      <c r="M317">
        <f t="shared" ca="1" si="36"/>
        <v>45</v>
      </c>
      <c r="O317">
        <f ca="1">CONFIG!$F$2*H317</f>
        <v>0</v>
      </c>
      <c r="P317">
        <f>CONFIG!$F$3*F317</f>
        <v>0</v>
      </c>
      <c r="Q317">
        <f>SIGN(L317)*CONFIG!$F$4</f>
        <v>0</v>
      </c>
      <c r="R317">
        <f ca="1">CONFIG!$F$6*(G317+J317)/2</f>
        <v>30</v>
      </c>
      <c r="S317">
        <f ca="1">(CONFIG!$F$2-CONFIG!$F$3)*I317</f>
        <v>0</v>
      </c>
      <c r="T317">
        <f t="shared" ca="1" si="37"/>
        <v>-30</v>
      </c>
      <c r="U317">
        <f t="shared" ca="1" si="38"/>
        <v>30</v>
      </c>
    </row>
    <row r="318" spans="2:21">
      <c r="B318">
        <v>315</v>
      </c>
      <c r="C318">
        <f>CONFIG!C318</f>
        <v>0</v>
      </c>
      <c r="D318">
        <f t="array" ref="D318">_xlfn.SWITCH(E318,CONFIG!$F$8,L317,D317-F318)</f>
        <v>0</v>
      </c>
      <c r="E318">
        <f>IF(L317,CONFIG!$F$8,MAX(E317-1,0))</f>
        <v>0</v>
      </c>
      <c r="F318">
        <f t="shared" si="39"/>
        <v>0</v>
      </c>
      <c r="G318">
        <f t="shared" ca="1" si="32"/>
        <v>3</v>
      </c>
      <c r="H318">
        <f t="shared" ca="1" si="33"/>
        <v>0</v>
      </c>
      <c r="I318">
        <f t="shared" ca="1" si="34"/>
        <v>0</v>
      </c>
      <c r="J318">
        <f t="shared" ca="1" si="35"/>
        <v>3</v>
      </c>
      <c r="M318">
        <f t="shared" ca="1" si="36"/>
        <v>45</v>
      </c>
      <c r="O318">
        <f ca="1">CONFIG!$F$2*H318</f>
        <v>0</v>
      </c>
      <c r="P318">
        <f>CONFIG!$F$3*F318</f>
        <v>0</v>
      </c>
      <c r="Q318">
        <f>SIGN(L318)*CONFIG!$F$4</f>
        <v>0</v>
      </c>
      <c r="R318">
        <f ca="1">CONFIG!$F$6*(G318+J318)/2</f>
        <v>30</v>
      </c>
      <c r="S318">
        <f ca="1">(CONFIG!$F$2-CONFIG!$F$3)*I318</f>
        <v>0</v>
      </c>
      <c r="T318">
        <f t="shared" ca="1" si="37"/>
        <v>-30</v>
      </c>
      <c r="U318">
        <f t="shared" ca="1" si="38"/>
        <v>30</v>
      </c>
    </row>
    <row r="319" spans="2:21">
      <c r="B319">
        <v>316</v>
      </c>
      <c r="C319">
        <f>CONFIG!C319</f>
        <v>0</v>
      </c>
      <c r="D319">
        <f t="array" ref="D319">_xlfn.SWITCH(E319,CONFIG!$F$8,L318,D318-F319)</f>
        <v>0</v>
      </c>
      <c r="E319">
        <f>IF(L318,CONFIG!$F$8,MAX(E318-1,0))</f>
        <v>0</v>
      </c>
      <c r="F319">
        <f t="shared" si="39"/>
        <v>0</v>
      </c>
      <c r="G319">
        <f t="shared" ca="1" si="32"/>
        <v>3</v>
      </c>
      <c r="H319">
        <f t="shared" ca="1" si="33"/>
        <v>0</v>
      </c>
      <c r="I319">
        <f t="shared" ca="1" si="34"/>
        <v>0</v>
      </c>
      <c r="J319">
        <f t="shared" ca="1" si="35"/>
        <v>3</v>
      </c>
      <c r="M319">
        <f t="shared" ca="1" si="36"/>
        <v>45</v>
      </c>
      <c r="O319">
        <f ca="1">CONFIG!$F$2*H319</f>
        <v>0</v>
      </c>
      <c r="P319">
        <f>CONFIG!$F$3*F319</f>
        <v>0</v>
      </c>
      <c r="Q319">
        <f>SIGN(L319)*CONFIG!$F$4</f>
        <v>0</v>
      </c>
      <c r="R319">
        <f ca="1">CONFIG!$F$6*(G319+J319)/2</f>
        <v>30</v>
      </c>
      <c r="S319">
        <f ca="1">(CONFIG!$F$2-CONFIG!$F$3)*I319</f>
        <v>0</v>
      </c>
      <c r="T319">
        <f t="shared" ca="1" si="37"/>
        <v>-30</v>
      </c>
      <c r="U319">
        <f t="shared" ca="1" si="38"/>
        <v>30</v>
      </c>
    </row>
    <row r="320" spans="2:21">
      <c r="B320">
        <v>317</v>
      </c>
      <c r="C320">
        <f>CONFIG!C320</f>
        <v>0</v>
      </c>
      <c r="D320">
        <f t="array" ref="D320">_xlfn.SWITCH(E320,CONFIG!$F$8,L319,D319-F320)</f>
        <v>0</v>
      </c>
      <c r="E320">
        <f>IF(L319,CONFIG!$F$8,MAX(E319-1,0))</f>
        <v>0</v>
      </c>
      <c r="F320">
        <f t="shared" si="39"/>
        <v>0</v>
      </c>
      <c r="G320">
        <f t="shared" ca="1" si="32"/>
        <v>3</v>
      </c>
      <c r="H320">
        <f t="shared" ca="1" si="33"/>
        <v>0</v>
      </c>
      <c r="I320">
        <f t="shared" ca="1" si="34"/>
        <v>0</v>
      </c>
      <c r="J320">
        <f t="shared" ca="1" si="35"/>
        <v>3</v>
      </c>
      <c r="M320">
        <f t="shared" ca="1" si="36"/>
        <v>45</v>
      </c>
      <c r="O320">
        <f ca="1">CONFIG!$F$2*H320</f>
        <v>0</v>
      </c>
      <c r="P320">
        <f>CONFIG!$F$3*F320</f>
        <v>0</v>
      </c>
      <c r="Q320">
        <f>SIGN(L320)*CONFIG!$F$4</f>
        <v>0</v>
      </c>
      <c r="R320">
        <f ca="1">CONFIG!$F$6*(G320+J320)/2</f>
        <v>30</v>
      </c>
      <c r="S320">
        <f ca="1">(CONFIG!$F$2-CONFIG!$F$3)*I320</f>
        <v>0</v>
      </c>
      <c r="T320">
        <f t="shared" ca="1" si="37"/>
        <v>-30</v>
      </c>
      <c r="U320">
        <f t="shared" ca="1" si="38"/>
        <v>30</v>
      </c>
    </row>
    <row r="321" spans="2:21">
      <c r="B321">
        <v>318</v>
      </c>
      <c r="C321">
        <f>CONFIG!C321</f>
        <v>0</v>
      </c>
      <c r="D321">
        <f t="array" ref="D321">_xlfn.SWITCH(E321,CONFIG!$F$8,L320,D320-F321)</f>
        <v>0</v>
      </c>
      <c r="E321">
        <f>IF(L320,CONFIG!$F$8,MAX(E320-1,0))</f>
        <v>0</v>
      </c>
      <c r="F321">
        <f t="shared" si="39"/>
        <v>0</v>
      </c>
      <c r="G321">
        <f t="shared" ca="1" si="32"/>
        <v>3</v>
      </c>
      <c r="H321">
        <f t="shared" ca="1" si="33"/>
        <v>0</v>
      </c>
      <c r="I321">
        <f t="shared" ca="1" si="34"/>
        <v>0</v>
      </c>
      <c r="J321">
        <f t="shared" ca="1" si="35"/>
        <v>3</v>
      </c>
      <c r="M321">
        <f t="shared" ca="1" si="36"/>
        <v>45</v>
      </c>
      <c r="O321">
        <f ca="1">CONFIG!$F$2*H321</f>
        <v>0</v>
      </c>
      <c r="P321">
        <f>CONFIG!$F$3*F321</f>
        <v>0</v>
      </c>
      <c r="Q321">
        <f>SIGN(L321)*CONFIG!$F$4</f>
        <v>0</v>
      </c>
      <c r="R321">
        <f ca="1">CONFIG!$F$6*(G321+J321)/2</f>
        <v>30</v>
      </c>
      <c r="S321">
        <f ca="1">(CONFIG!$F$2-CONFIG!$F$3)*I321</f>
        <v>0</v>
      </c>
      <c r="T321">
        <f t="shared" ca="1" si="37"/>
        <v>-30</v>
      </c>
      <c r="U321">
        <f t="shared" ca="1" si="38"/>
        <v>30</v>
      </c>
    </row>
    <row r="322" spans="2:21">
      <c r="B322">
        <v>319</v>
      </c>
      <c r="C322">
        <f>CONFIG!C322</f>
        <v>0</v>
      </c>
      <c r="D322">
        <f t="array" ref="D322">_xlfn.SWITCH(E322,CONFIG!$F$8,L321,D321-F322)</f>
        <v>0</v>
      </c>
      <c r="E322">
        <f>IF(L321,CONFIG!$F$8,MAX(E321-1,0))</f>
        <v>0</v>
      </c>
      <c r="F322">
        <f t="shared" si="39"/>
        <v>0</v>
      </c>
      <c r="G322">
        <f t="shared" ca="1" si="32"/>
        <v>3</v>
      </c>
      <c r="H322">
        <f t="shared" ca="1" si="33"/>
        <v>0</v>
      </c>
      <c r="I322">
        <f t="shared" ca="1" si="34"/>
        <v>0</v>
      </c>
      <c r="J322">
        <f t="shared" ca="1" si="35"/>
        <v>3</v>
      </c>
      <c r="M322">
        <f t="shared" ca="1" si="36"/>
        <v>45</v>
      </c>
      <c r="O322">
        <f ca="1">CONFIG!$F$2*H322</f>
        <v>0</v>
      </c>
      <c r="P322">
        <f>CONFIG!$F$3*F322</f>
        <v>0</v>
      </c>
      <c r="Q322">
        <f>SIGN(L322)*CONFIG!$F$4</f>
        <v>0</v>
      </c>
      <c r="R322">
        <f ca="1">CONFIG!$F$6*(G322+J322)/2</f>
        <v>30</v>
      </c>
      <c r="S322">
        <f ca="1">(CONFIG!$F$2-CONFIG!$F$3)*I322</f>
        <v>0</v>
      </c>
      <c r="T322">
        <f t="shared" ca="1" si="37"/>
        <v>-30</v>
      </c>
      <c r="U322">
        <f t="shared" ca="1" si="38"/>
        <v>30</v>
      </c>
    </row>
    <row r="323" spans="2:21">
      <c r="B323">
        <v>320</v>
      </c>
      <c r="C323">
        <f>CONFIG!C323</f>
        <v>0</v>
      </c>
      <c r="D323">
        <f t="array" ref="D323">_xlfn.SWITCH(E323,CONFIG!$F$8,L322,D322-F323)</f>
        <v>0</v>
      </c>
      <c r="E323">
        <f>IF(L322,CONFIG!$F$8,MAX(E322-1,0))</f>
        <v>0</v>
      </c>
      <c r="F323">
        <f t="shared" si="39"/>
        <v>0</v>
      </c>
      <c r="G323">
        <f t="shared" ca="1" si="32"/>
        <v>3</v>
      </c>
      <c r="H323">
        <f t="shared" ca="1" si="33"/>
        <v>0</v>
      </c>
      <c r="I323">
        <f t="shared" ca="1" si="34"/>
        <v>0</v>
      </c>
      <c r="J323">
        <f t="shared" ca="1" si="35"/>
        <v>3</v>
      </c>
      <c r="M323">
        <f t="shared" ca="1" si="36"/>
        <v>45</v>
      </c>
      <c r="O323">
        <f ca="1">CONFIG!$F$2*H323</f>
        <v>0</v>
      </c>
      <c r="P323">
        <f>CONFIG!$F$3*F323</f>
        <v>0</v>
      </c>
      <c r="Q323">
        <f>SIGN(L323)*CONFIG!$F$4</f>
        <v>0</v>
      </c>
      <c r="R323">
        <f ca="1">CONFIG!$F$6*(G323+J323)/2</f>
        <v>30</v>
      </c>
      <c r="S323">
        <f ca="1">(CONFIG!$F$2-CONFIG!$F$3)*I323</f>
        <v>0</v>
      </c>
      <c r="T323">
        <f t="shared" ca="1" si="37"/>
        <v>-30</v>
      </c>
      <c r="U323">
        <f t="shared" ca="1" si="38"/>
        <v>30</v>
      </c>
    </row>
    <row r="324" spans="2:21">
      <c r="B324">
        <v>321</v>
      </c>
      <c r="C324">
        <f>CONFIG!C324</f>
        <v>0</v>
      </c>
      <c r="D324">
        <f t="array" ref="D324">_xlfn.SWITCH(E324,CONFIG!$F$8,L323,D323-F324)</f>
        <v>0</v>
      </c>
      <c r="E324">
        <f>IF(L323,CONFIG!$F$8,MAX(E323-1,0))</f>
        <v>0</v>
      </c>
      <c r="F324">
        <f t="shared" si="39"/>
        <v>0</v>
      </c>
      <c r="G324">
        <f t="shared" ref="G324:G387" ca="1" si="40">J323+F324</f>
        <v>3</v>
      </c>
      <c r="H324">
        <f t="shared" ref="H324:H387" ca="1" si="41">MIN(G324,C324)</f>
        <v>0</v>
      </c>
      <c r="I324">
        <f t="shared" ref="I324:I387" ca="1" si="42">C324-H324</f>
        <v>0</v>
      </c>
      <c r="J324">
        <f t="shared" ref="J324:J387" ca="1" si="43">G324-H324</f>
        <v>3</v>
      </c>
      <c r="M324">
        <f t="shared" ref="M324:M387" ca="1" si="44">IF(J324+D324&lt;=$X$6,$X$5,0)</f>
        <v>45</v>
      </c>
      <c r="O324">
        <f ca="1">CONFIG!$F$2*H324</f>
        <v>0</v>
      </c>
      <c r="P324">
        <f>CONFIG!$F$3*F324</f>
        <v>0</v>
      </c>
      <c r="Q324">
        <f>SIGN(L324)*CONFIG!$F$4</f>
        <v>0</v>
      </c>
      <c r="R324">
        <f ca="1">CONFIG!$F$6*(G324+J324)/2</f>
        <v>30</v>
      </c>
      <c r="S324">
        <f ca="1">(CONFIG!$F$2-CONFIG!$F$3)*I324</f>
        <v>0</v>
      </c>
      <c r="T324">
        <f t="shared" ref="T324:T387" ca="1" si="45">O324-P324-Q324-R324</f>
        <v>-30</v>
      </c>
      <c r="U324">
        <f t="shared" ref="U324:U387" ca="1" si="46">SUM(Q324:S324)</f>
        <v>30</v>
      </c>
    </row>
    <row r="325" spans="2:21">
      <c r="B325">
        <v>322</v>
      </c>
      <c r="C325">
        <f>CONFIG!C325</f>
        <v>0</v>
      </c>
      <c r="D325">
        <f t="array" ref="D325">_xlfn.SWITCH(E325,CONFIG!$F$8,L324,D324-F325)</f>
        <v>0</v>
      </c>
      <c r="E325">
        <f>IF(L324,CONFIG!$F$8,MAX(E324-1,0))</f>
        <v>0</v>
      </c>
      <c r="F325">
        <f t="shared" ref="F325:F388" si="47">IF(E325,0,D324)</f>
        <v>0</v>
      </c>
      <c r="G325">
        <f t="shared" ca="1" si="40"/>
        <v>3</v>
      </c>
      <c r="H325">
        <f t="shared" ca="1" si="41"/>
        <v>0</v>
      </c>
      <c r="I325">
        <f t="shared" ca="1" si="42"/>
        <v>0</v>
      </c>
      <c r="J325">
        <f t="shared" ca="1" si="43"/>
        <v>3</v>
      </c>
      <c r="M325">
        <f t="shared" ca="1" si="44"/>
        <v>45</v>
      </c>
      <c r="O325">
        <f ca="1">CONFIG!$F$2*H325</f>
        <v>0</v>
      </c>
      <c r="P325">
        <f>CONFIG!$F$3*F325</f>
        <v>0</v>
      </c>
      <c r="Q325">
        <f>SIGN(L325)*CONFIG!$F$4</f>
        <v>0</v>
      </c>
      <c r="R325">
        <f ca="1">CONFIG!$F$6*(G325+J325)/2</f>
        <v>30</v>
      </c>
      <c r="S325">
        <f ca="1">(CONFIG!$F$2-CONFIG!$F$3)*I325</f>
        <v>0</v>
      </c>
      <c r="T325">
        <f t="shared" ca="1" si="45"/>
        <v>-30</v>
      </c>
      <c r="U325">
        <f t="shared" ca="1" si="46"/>
        <v>30</v>
      </c>
    </row>
    <row r="326" spans="2:21">
      <c r="B326">
        <v>323</v>
      </c>
      <c r="C326">
        <f>CONFIG!C326</f>
        <v>0</v>
      </c>
      <c r="D326">
        <f t="array" ref="D326">_xlfn.SWITCH(E326,CONFIG!$F$8,L325,D325-F326)</f>
        <v>0</v>
      </c>
      <c r="E326">
        <f>IF(L325,CONFIG!$F$8,MAX(E325-1,0))</f>
        <v>0</v>
      </c>
      <c r="F326">
        <f t="shared" si="47"/>
        <v>0</v>
      </c>
      <c r="G326">
        <f t="shared" ca="1" si="40"/>
        <v>3</v>
      </c>
      <c r="H326">
        <f t="shared" ca="1" si="41"/>
        <v>0</v>
      </c>
      <c r="I326">
        <f t="shared" ca="1" si="42"/>
        <v>0</v>
      </c>
      <c r="J326">
        <f t="shared" ca="1" si="43"/>
        <v>3</v>
      </c>
      <c r="M326">
        <f t="shared" ca="1" si="44"/>
        <v>45</v>
      </c>
      <c r="O326">
        <f ca="1">CONFIG!$F$2*H326</f>
        <v>0</v>
      </c>
      <c r="P326">
        <f>CONFIG!$F$3*F326</f>
        <v>0</v>
      </c>
      <c r="Q326">
        <f>SIGN(L326)*CONFIG!$F$4</f>
        <v>0</v>
      </c>
      <c r="R326">
        <f ca="1">CONFIG!$F$6*(G326+J326)/2</f>
        <v>30</v>
      </c>
      <c r="S326">
        <f ca="1">(CONFIG!$F$2-CONFIG!$F$3)*I326</f>
        <v>0</v>
      </c>
      <c r="T326">
        <f t="shared" ca="1" si="45"/>
        <v>-30</v>
      </c>
      <c r="U326">
        <f t="shared" ca="1" si="46"/>
        <v>30</v>
      </c>
    </row>
    <row r="327" spans="2:21">
      <c r="B327">
        <v>324</v>
      </c>
      <c r="C327">
        <f>CONFIG!C327</f>
        <v>0</v>
      </c>
      <c r="D327">
        <f t="array" ref="D327">_xlfn.SWITCH(E327,CONFIG!$F$8,L326,D326-F327)</f>
        <v>0</v>
      </c>
      <c r="E327">
        <f>IF(L326,CONFIG!$F$8,MAX(E326-1,0))</f>
        <v>0</v>
      </c>
      <c r="F327">
        <f t="shared" si="47"/>
        <v>0</v>
      </c>
      <c r="G327">
        <f t="shared" ca="1" si="40"/>
        <v>3</v>
      </c>
      <c r="H327">
        <f t="shared" ca="1" si="41"/>
        <v>0</v>
      </c>
      <c r="I327">
        <f t="shared" ca="1" si="42"/>
        <v>0</v>
      </c>
      <c r="J327">
        <f t="shared" ca="1" si="43"/>
        <v>3</v>
      </c>
      <c r="M327">
        <f t="shared" ca="1" si="44"/>
        <v>45</v>
      </c>
      <c r="O327">
        <f ca="1">CONFIG!$F$2*H327</f>
        <v>0</v>
      </c>
      <c r="P327">
        <f>CONFIG!$F$3*F327</f>
        <v>0</v>
      </c>
      <c r="Q327">
        <f>SIGN(L327)*CONFIG!$F$4</f>
        <v>0</v>
      </c>
      <c r="R327">
        <f ca="1">CONFIG!$F$6*(G327+J327)/2</f>
        <v>30</v>
      </c>
      <c r="S327">
        <f ca="1">(CONFIG!$F$2-CONFIG!$F$3)*I327</f>
        <v>0</v>
      </c>
      <c r="T327">
        <f t="shared" ca="1" si="45"/>
        <v>-30</v>
      </c>
      <c r="U327">
        <f t="shared" ca="1" si="46"/>
        <v>30</v>
      </c>
    </row>
    <row r="328" spans="2:21">
      <c r="B328">
        <v>325</v>
      </c>
      <c r="C328">
        <f>CONFIG!C328</f>
        <v>0</v>
      </c>
      <c r="D328">
        <f t="array" ref="D328">_xlfn.SWITCH(E328,CONFIG!$F$8,L327,D327-F328)</f>
        <v>0</v>
      </c>
      <c r="E328">
        <f>IF(L327,CONFIG!$F$8,MAX(E327-1,0))</f>
        <v>0</v>
      </c>
      <c r="F328">
        <f t="shared" si="47"/>
        <v>0</v>
      </c>
      <c r="G328">
        <f t="shared" ca="1" si="40"/>
        <v>3</v>
      </c>
      <c r="H328">
        <f t="shared" ca="1" si="41"/>
        <v>0</v>
      </c>
      <c r="I328">
        <f t="shared" ca="1" si="42"/>
        <v>0</v>
      </c>
      <c r="J328">
        <f t="shared" ca="1" si="43"/>
        <v>3</v>
      </c>
      <c r="M328">
        <f t="shared" ca="1" si="44"/>
        <v>45</v>
      </c>
      <c r="O328">
        <f ca="1">CONFIG!$F$2*H328</f>
        <v>0</v>
      </c>
      <c r="P328">
        <f>CONFIG!$F$3*F328</f>
        <v>0</v>
      </c>
      <c r="Q328">
        <f>SIGN(L328)*CONFIG!$F$4</f>
        <v>0</v>
      </c>
      <c r="R328">
        <f ca="1">CONFIG!$F$6*(G328+J328)/2</f>
        <v>30</v>
      </c>
      <c r="S328">
        <f ca="1">(CONFIG!$F$2-CONFIG!$F$3)*I328</f>
        <v>0</v>
      </c>
      <c r="T328">
        <f t="shared" ca="1" si="45"/>
        <v>-30</v>
      </c>
      <c r="U328">
        <f t="shared" ca="1" si="46"/>
        <v>30</v>
      </c>
    </row>
    <row r="329" spans="2:21">
      <c r="B329">
        <v>326</v>
      </c>
      <c r="C329">
        <f>CONFIG!C329</f>
        <v>0</v>
      </c>
      <c r="D329">
        <f t="array" ref="D329">_xlfn.SWITCH(E329,CONFIG!$F$8,L328,D328-F329)</f>
        <v>0</v>
      </c>
      <c r="E329">
        <f>IF(L328,CONFIG!$F$8,MAX(E328-1,0))</f>
        <v>0</v>
      </c>
      <c r="F329">
        <f t="shared" si="47"/>
        <v>0</v>
      </c>
      <c r="G329">
        <f t="shared" ca="1" si="40"/>
        <v>3</v>
      </c>
      <c r="H329">
        <f t="shared" ca="1" si="41"/>
        <v>0</v>
      </c>
      <c r="I329">
        <f t="shared" ca="1" si="42"/>
        <v>0</v>
      </c>
      <c r="J329">
        <f t="shared" ca="1" si="43"/>
        <v>3</v>
      </c>
      <c r="M329">
        <f t="shared" ca="1" si="44"/>
        <v>45</v>
      </c>
      <c r="O329">
        <f ca="1">CONFIG!$F$2*H329</f>
        <v>0</v>
      </c>
      <c r="P329">
        <f>CONFIG!$F$3*F329</f>
        <v>0</v>
      </c>
      <c r="Q329">
        <f>SIGN(L329)*CONFIG!$F$4</f>
        <v>0</v>
      </c>
      <c r="R329">
        <f ca="1">CONFIG!$F$6*(G329+J329)/2</f>
        <v>30</v>
      </c>
      <c r="S329">
        <f ca="1">(CONFIG!$F$2-CONFIG!$F$3)*I329</f>
        <v>0</v>
      </c>
      <c r="T329">
        <f t="shared" ca="1" si="45"/>
        <v>-30</v>
      </c>
      <c r="U329">
        <f t="shared" ca="1" si="46"/>
        <v>30</v>
      </c>
    </row>
    <row r="330" spans="2:21">
      <c r="B330">
        <v>327</v>
      </c>
      <c r="C330">
        <f>CONFIG!C330</f>
        <v>0</v>
      </c>
      <c r="D330">
        <f t="array" ref="D330">_xlfn.SWITCH(E330,CONFIG!$F$8,L329,D329-F330)</f>
        <v>0</v>
      </c>
      <c r="E330">
        <f>IF(L329,CONFIG!$F$8,MAX(E329-1,0))</f>
        <v>0</v>
      </c>
      <c r="F330">
        <f t="shared" si="47"/>
        <v>0</v>
      </c>
      <c r="G330">
        <f t="shared" ca="1" si="40"/>
        <v>3</v>
      </c>
      <c r="H330">
        <f t="shared" ca="1" si="41"/>
        <v>0</v>
      </c>
      <c r="I330">
        <f t="shared" ca="1" si="42"/>
        <v>0</v>
      </c>
      <c r="J330">
        <f t="shared" ca="1" si="43"/>
        <v>3</v>
      </c>
      <c r="M330">
        <f t="shared" ca="1" si="44"/>
        <v>45</v>
      </c>
      <c r="O330">
        <f ca="1">CONFIG!$F$2*H330</f>
        <v>0</v>
      </c>
      <c r="P330">
        <f>CONFIG!$F$3*F330</f>
        <v>0</v>
      </c>
      <c r="Q330">
        <f>SIGN(L330)*CONFIG!$F$4</f>
        <v>0</v>
      </c>
      <c r="R330">
        <f ca="1">CONFIG!$F$6*(G330+J330)/2</f>
        <v>30</v>
      </c>
      <c r="S330">
        <f ca="1">(CONFIG!$F$2-CONFIG!$F$3)*I330</f>
        <v>0</v>
      </c>
      <c r="T330">
        <f t="shared" ca="1" si="45"/>
        <v>-30</v>
      </c>
      <c r="U330">
        <f t="shared" ca="1" si="46"/>
        <v>30</v>
      </c>
    </row>
    <row r="331" spans="2:21">
      <c r="B331">
        <v>328</v>
      </c>
      <c r="C331">
        <f>CONFIG!C331</f>
        <v>0</v>
      </c>
      <c r="D331">
        <f t="array" ref="D331">_xlfn.SWITCH(E331,CONFIG!$F$8,L330,D330-F331)</f>
        <v>0</v>
      </c>
      <c r="E331">
        <f>IF(L330,CONFIG!$F$8,MAX(E330-1,0))</f>
        <v>0</v>
      </c>
      <c r="F331">
        <f t="shared" si="47"/>
        <v>0</v>
      </c>
      <c r="G331">
        <f t="shared" ca="1" si="40"/>
        <v>3</v>
      </c>
      <c r="H331">
        <f t="shared" ca="1" si="41"/>
        <v>0</v>
      </c>
      <c r="I331">
        <f t="shared" ca="1" si="42"/>
        <v>0</v>
      </c>
      <c r="J331">
        <f t="shared" ca="1" si="43"/>
        <v>3</v>
      </c>
      <c r="M331">
        <f t="shared" ca="1" si="44"/>
        <v>45</v>
      </c>
      <c r="O331">
        <f ca="1">CONFIG!$F$2*H331</f>
        <v>0</v>
      </c>
      <c r="P331">
        <f>CONFIG!$F$3*F331</f>
        <v>0</v>
      </c>
      <c r="Q331">
        <f>SIGN(L331)*CONFIG!$F$4</f>
        <v>0</v>
      </c>
      <c r="R331">
        <f ca="1">CONFIG!$F$6*(G331+J331)/2</f>
        <v>30</v>
      </c>
      <c r="S331">
        <f ca="1">(CONFIG!$F$2-CONFIG!$F$3)*I331</f>
        <v>0</v>
      </c>
      <c r="T331">
        <f t="shared" ca="1" si="45"/>
        <v>-30</v>
      </c>
      <c r="U331">
        <f t="shared" ca="1" si="46"/>
        <v>30</v>
      </c>
    </row>
    <row r="332" spans="2:21">
      <c r="B332">
        <v>329</v>
      </c>
      <c r="C332">
        <f>CONFIG!C332</f>
        <v>0</v>
      </c>
      <c r="D332">
        <f t="array" ref="D332">_xlfn.SWITCH(E332,CONFIG!$F$8,L331,D331-F332)</f>
        <v>0</v>
      </c>
      <c r="E332">
        <f>IF(L331,CONFIG!$F$8,MAX(E331-1,0))</f>
        <v>0</v>
      </c>
      <c r="F332">
        <f t="shared" si="47"/>
        <v>0</v>
      </c>
      <c r="G332">
        <f t="shared" ca="1" si="40"/>
        <v>3</v>
      </c>
      <c r="H332">
        <f t="shared" ca="1" si="41"/>
        <v>0</v>
      </c>
      <c r="I332">
        <f t="shared" ca="1" si="42"/>
        <v>0</v>
      </c>
      <c r="J332">
        <f t="shared" ca="1" si="43"/>
        <v>3</v>
      </c>
      <c r="M332">
        <f t="shared" ca="1" si="44"/>
        <v>45</v>
      </c>
      <c r="O332">
        <f ca="1">CONFIG!$F$2*H332</f>
        <v>0</v>
      </c>
      <c r="P332">
        <f>CONFIG!$F$3*F332</f>
        <v>0</v>
      </c>
      <c r="Q332">
        <f>SIGN(L332)*CONFIG!$F$4</f>
        <v>0</v>
      </c>
      <c r="R332">
        <f ca="1">CONFIG!$F$6*(G332+J332)/2</f>
        <v>30</v>
      </c>
      <c r="S332">
        <f ca="1">(CONFIG!$F$2-CONFIG!$F$3)*I332</f>
        <v>0</v>
      </c>
      <c r="T332">
        <f t="shared" ca="1" si="45"/>
        <v>-30</v>
      </c>
      <c r="U332">
        <f t="shared" ca="1" si="46"/>
        <v>30</v>
      </c>
    </row>
    <row r="333" spans="2:21">
      <c r="B333">
        <v>330</v>
      </c>
      <c r="C333">
        <f>CONFIG!C333</f>
        <v>0</v>
      </c>
      <c r="D333">
        <f t="array" ref="D333">_xlfn.SWITCH(E333,CONFIG!$F$8,L332,D332-F333)</f>
        <v>0</v>
      </c>
      <c r="E333">
        <f>IF(L332,CONFIG!$F$8,MAX(E332-1,0))</f>
        <v>0</v>
      </c>
      <c r="F333">
        <f t="shared" si="47"/>
        <v>0</v>
      </c>
      <c r="G333">
        <f t="shared" ca="1" si="40"/>
        <v>3</v>
      </c>
      <c r="H333">
        <f t="shared" ca="1" si="41"/>
        <v>0</v>
      </c>
      <c r="I333">
        <f t="shared" ca="1" si="42"/>
        <v>0</v>
      </c>
      <c r="J333">
        <f t="shared" ca="1" si="43"/>
        <v>3</v>
      </c>
      <c r="M333">
        <f t="shared" ca="1" si="44"/>
        <v>45</v>
      </c>
      <c r="O333">
        <f ca="1">CONFIG!$F$2*H333</f>
        <v>0</v>
      </c>
      <c r="P333">
        <f>CONFIG!$F$3*F333</f>
        <v>0</v>
      </c>
      <c r="Q333">
        <f>SIGN(L333)*CONFIG!$F$4</f>
        <v>0</v>
      </c>
      <c r="R333">
        <f ca="1">CONFIG!$F$6*(G333+J333)/2</f>
        <v>30</v>
      </c>
      <c r="S333">
        <f ca="1">(CONFIG!$F$2-CONFIG!$F$3)*I333</f>
        <v>0</v>
      </c>
      <c r="T333">
        <f t="shared" ca="1" si="45"/>
        <v>-30</v>
      </c>
      <c r="U333">
        <f t="shared" ca="1" si="46"/>
        <v>30</v>
      </c>
    </row>
    <row r="334" spans="2:21">
      <c r="B334">
        <v>331</v>
      </c>
      <c r="C334">
        <f>CONFIG!C334</f>
        <v>0</v>
      </c>
      <c r="D334">
        <f t="array" ref="D334">_xlfn.SWITCH(E334,CONFIG!$F$8,L333,D333-F334)</f>
        <v>0</v>
      </c>
      <c r="E334">
        <f>IF(L333,CONFIG!$F$8,MAX(E333-1,0))</f>
        <v>0</v>
      </c>
      <c r="F334">
        <f t="shared" si="47"/>
        <v>0</v>
      </c>
      <c r="G334">
        <f t="shared" ca="1" si="40"/>
        <v>3</v>
      </c>
      <c r="H334">
        <f t="shared" ca="1" si="41"/>
        <v>0</v>
      </c>
      <c r="I334">
        <f t="shared" ca="1" si="42"/>
        <v>0</v>
      </c>
      <c r="J334">
        <f t="shared" ca="1" si="43"/>
        <v>3</v>
      </c>
      <c r="M334">
        <f t="shared" ca="1" si="44"/>
        <v>45</v>
      </c>
      <c r="O334">
        <f ca="1">CONFIG!$F$2*H334</f>
        <v>0</v>
      </c>
      <c r="P334">
        <f>CONFIG!$F$3*F334</f>
        <v>0</v>
      </c>
      <c r="Q334">
        <f>SIGN(L334)*CONFIG!$F$4</f>
        <v>0</v>
      </c>
      <c r="R334">
        <f ca="1">CONFIG!$F$6*(G334+J334)/2</f>
        <v>30</v>
      </c>
      <c r="S334">
        <f ca="1">(CONFIG!$F$2-CONFIG!$F$3)*I334</f>
        <v>0</v>
      </c>
      <c r="T334">
        <f t="shared" ca="1" si="45"/>
        <v>-30</v>
      </c>
      <c r="U334">
        <f t="shared" ca="1" si="46"/>
        <v>30</v>
      </c>
    </row>
    <row r="335" spans="2:21">
      <c r="B335">
        <v>332</v>
      </c>
      <c r="C335">
        <f>CONFIG!C335</f>
        <v>0</v>
      </c>
      <c r="D335">
        <f t="array" ref="D335">_xlfn.SWITCH(E335,CONFIG!$F$8,L334,D334-F335)</f>
        <v>0</v>
      </c>
      <c r="E335">
        <f>IF(L334,CONFIG!$F$8,MAX(E334-1,0))</f>
        <v>0</v>
      </c>
      <c r="F335">
        <f t="shared" si="47"/>
        <v>0</v>
      </c>
      <c r="G335">
        <f t="shared" ca="1" si="40"/>
        <v>3</v>
      </c>
      <c r="H335">
        <f t="shared" ca="1" si="41"/>
        <v>0</v>
      </c>
      <c r="I335">
        <f t="shared" ca="1" si="42"/>
        <v>0</v>
      </c>
      <c r="J335">
        <f t="shared" ca="1" si="43"/>
        <v>3</v>
      </c>
      <c r="M335">
        <f t="shared" ca="1" si="44"/>
        <v>45</v>
      </c>
      <c r="O335">
        <f ca="1">CONFIG!$F$2*H335</f>
        <v>0</v>
      </c>
      <c r="P335">
        <f>CONFIG!$F$3*F335</f>
        <v>0</v>
      </c>
      <c r="Q335">
        <f>SIGN(L335)*CONFIG!$F$4</f>
        <v>0</v>
      </c>
      <c r="R335">
        <f ca="1">CONFIG!$F$6*(G335+J335)/2</f>
        <v>30</v>
      </c>
      <c r="S335">
        <f ca="1">(CONFIG!$F$2-CONFIG!$F$3)*I335</f>
        <v>0</v>
      </c>
      <c r="T335">
        <f t="shared" ca="1" si="45"/>
        <v>-30</v>
      </c>
      <c r="U335">
        <f t="shared" ca="1" si="46"/>
        <v>30</v>
      </c>
    </row>
    <row r="336" spans="2:21">
      <c r="B336">
        <v>333</v>
      </c>
      <c r="C336">
        <f>CONFIG!C336</f>
        <v>0</v>
      </c>
      <c r="D336">
        <f t="array" ref="D336">_xlfn.SWITCH(E336,CONFIG!$F$8,L335,D335-F336)</f>
        <v>0</v>
      </c>
      <c r="E336">
        <f>IF(L335,CONFIG!$F$8,MAX(E335-1,0))</f>
        <v>0</v>
      </c>
      <c r="F336">
        <f t="shared" si="47"/>
        <v>0</v>
      </c>
      <c r="G336">
        <f t="shared" ca="1" si="40"/>
        <v>3</v>
      </c>
      <c r="H336">
        <f t="shared" ca="1" si="41"/>
        <v>0</v>
      </c>
      <c r="I336">
        <f t="shared" ca="1" si="42"/>
        <v>0</v>
      </c>
      <c r="J336">
        <f t="shared" ca="1" si="43"/>
        <v>3</v>
      </c>
      <c r="M336">
        <f t="shared" ca="1" si="44"/>
        <v>45</v>
      </c>
      <c r="O336">
        <f ca="1">CONFIG!$F$2*H336</f>
        <v>0</v>
      </c>
      <c r="P336">
        <f>CONFIG!$F$3*F336</f>
        <v>0</v>
      </c>
      <c r="Q336">
        <f>SIGN(L336)*CONFIG!$F$4</f>
        <v>0</v>
      </c>
      <c r="R336">
        <f ca="1">CONFIG!$F$6*(G336+J336)/2</f>
        <v>30</v>
      </c>
      <c r="S336">
        <f ca="1">(CONFIG!$F$2-CONFIG!$F$3)*I336</f>
        <v>0</v>
      </c>
      <c r="T336">
        <f t="shared" ca="1" si="45"/>
        <v>-30</v>
      </c>
      <c r="U336">
        <f t="shared" ca="1" si="46"/>
        <v>30</v>
      </c>
    </row>
    <row r="337" spans="2:21">
      <c r="B337">
        <v>334</v>
      </c>
      <c r="C337">
        <f>CONFIG!C337</f>
        <v>0</v>
      </c>
      <c r="D337">
        <f t="array" ref="D337">_xlfn.SWITCH(E337,CONFIG!$F$8,L336,D336-F337)</f>
        <v>0</v>
      </c>
      <c r="E337">
        <f>IF(L336,CONFIG!$F$8,MAX(E336-1,0))</f>
        <v>0</v>
      </c>
      <c r="F337">
        <f t="shared" si="47"/>
        <v>0</v>
      </c>
      <c r="G337">
        <f t="shared" ca="1" si="40"/>
        <v>3</v>
      </c>
      <c r="H337">
        <f t="shared" ca="1" si="41"/>
        <v>0</v>
      </c>
      <c r="I337">
        <f t="shared" ca="1" si="42"/>
        <v>0</v>
      </c>
      <c r="J337">
        <f t="shared" ca="1" si="43"/>
        <v>3</v>
      </c>
      <c r="M337">
        <f t="shared" ca="1" si="44"/>
        <v>45</v>
      </c>
      <c r="O337">
        <f ca="1">CONFIG!$F$2*H337</f>
        <v>0</v>
      </c>
      <c r="P337">
        <f>CONFIG!$F$3*F337</f>
        <v>0</v>
      </c>
      <c r="Q337">
        <f>SIGN(L337)*CONFIG!$F$4</f>
        <v>0</v>
      </c>
      <c r="R337">
        <f ca="1">CONFIG!$F$6*(G337+J337)/2</f>
        <v>30</v>
      </c>
      <c r="S337">
        <f ca="1">(CONFIG!$F$2-CONFIG!$F$3)*I337</f>
        <v>0</v>
      </c>
      <c r="T337">
        <f t="shared" ca="1" si="45"/>
        <v>-30</v>
      </c>
      <c r="U337">
        <f t="shared" ca="1" si="46"/>
        <v>30</v>
      </c>
    </row>
    <row r="338" spans="2:21">
      <c r="B338">
        <v>335</v>
      </c>
      <c r="C338">
        <f>CONFIG!C338</f>
        <v>0</v>
      </c>
      <c r="D338">
        <f t="array" ref="D338">_xlfn.SWITCH(E338,CONFIG!$F$8,L337,D337-F338)</f>
        <v>0</v>
      </c>
      <c r="E338">
        <f>IF(L337,CONFIG!$F$8,MAX(E337-1,0))</f>
        <v>0</v>
      </c>
      <c r="F338">
        <f t="shared" si="47"/>
        <v>0</v>
      </c>
      <c r="G338">
        <f t="shared" ca="1" si="40"/>
        <v>3</v>
      </c>
      <c r="H338">
        <f t="shared" ca="1" si="41"/>
        <v>0</v>
      </c>
      <c r="I338">
        <f t="shared" ca="1" si="42"/>
        <v>0</v>
      </c>
      <c r="J338">
        <f t="shared" ca="1" si="43"/>
        <v>3</v>
      </c>
      <c r="M338">
        <f t="shared" ca="1" si="44"/>
        <v>45</v>
      </c>
      <c r="O338">
        <f ca="1">CONFIG!$F$2*H338</f>
        <v>0</v>
      </c>
      <c r="P338">
        <f>CONFIG!$F$3*F338</f>
        <v>0</v>
      </c>
      <c r="Q338">
        <f>SIGN(L338)*CONFIG!$F$4</f>
        <v>0</v>
      </c>
      <c r="R338">
        <f ca="1">CONFIG!$F$6*(G338+J338)/2</f>
        <v>30</v>
      </c>
      <c r="S338">
        <f ca="1">(CONFIG!$F$2-CONFIG!$F$3)*I338</f>
        <v>0</v>
      </c>
      <c r="T338">
        <f t="shared" ca="1" si="45"/>
        <v>-30</v>
      </c>
      <c r="U338">
        <f t="shared" ca="1" si="46"/>
        <v>30</v>
      </c>
    </row>
    <row r="339" spans="2:21">
      <c r="B339">
        <v>336</v>
      </c>
      <c r="C339">
        <f>CONFIG!C339</f>
        <v>0</v>
      </c>
      <c r="D339">
        <f t="array" ref="D339">_xlfn.SWITCH(E339,CONFIG!$F$8,L338,D338-F339)</f>
        <v>0</v>
      </c>
      <c r="E339">
        <f>IF(L338,CONFIG!$F$8,MAX(E338-1,0))</f>
        <v>0</v>
      </c>
      <c r="F339">
        <f t="shared" si="47"/>
        <v>0</v>
      </c>
      <c r="G339">
        <f t="shared" ca="1" si="40"/>
        <v>3</v>
      </c>
      <c r="H339">
        <f t="shared" ca="1" si="41"/>
        <v>0</v>
      </c>
      <c r="I339">
        <f t="shared" ca="1" si="42"/>
        <v>0</v>
      </c>
      <c r="J339">
        <f t="shared" ca="1" si="43"/>
        <v>3</v>
      </c>
      <c r="M339">
        <f t="shared" ca="1" si="44"/>
        <v>45</v>
      </c>
      <c r="O339">
        <f ca="1">CONFIG!$F$2*H339</f>
        <v>0</v>
      </c>
      <c r="P339">
        <f>CONFIG!$F$3*F339</f>
        <v>0</v>
      </c>
      <c r="Q339">
        <f>SIGN(L339)*CONFIG!$F$4</f>
        <v>0</v>
      </c>
      <c r="R339">
        <f ca="1">CONFIG!$F$6*(G339+J339)/2</f>
        <v>30</v>
      </c>
      <c r="S339">
        <f ca="1">(CONFIG!$F$2-CONFIG!$F$3)*I339</f>
        <v>0</v>
      </c>
      <c r="T339">
        <f t="shared" ca="1" si="45"/>
        <v>-30</v>
      </c>
      <c r="U339">
        <f t="shared" ca="1" si="46"/>
        <v>30</v>
      </c>
    </row>
    <row r="340" spans="2:21">
      <c r="B340">
        <v>337</v>
      </c>
      <c r="C340">
        <f>CONFIG!C340</f>
        <v>0</v>
      </c>
      <c r="D340">
        <f t="array" ref="D340">_xlfn.SWITCH(E340,CONFIG!$F$8,L339,D339-F340)</f>
        <v>0</v>
      </c>
      <c r="E340">
        <f>IF(L339,CONFIG!$F$8,MAX(E339-1,0))</f>
        <v>0</v>
      </c>
      <c r="F340">
        <f t="shared" si="47"/>
        <v>0</v>
      </c>
      <c r="G340">
        <f t="shared" ca="1" si="40"/>
        <v>3</v>
      </c>
      <c r="H340">
        <f t="shared" ca="1" si="41"/>
        <v>0</v>
      </c>
      <c r="I340">
        <f t="shared" ca="1" si="42"/>
        <v>0</v>
      </c>
      <c r="J340">
        <f t="shared" ca="1" si="43"/>
        <v>3</v>
      </c>
      <c r="M340">
        <f t="shared" ca="1" si="44"/>
        <v>45</v>
      </c>
      <c r="O340">
        <f ca="1">CONFIG!$F$2*H340</f>
        <v>0</v>
      </c>
      <c r="P340">
        <f>CONFIG!$F$3*F340</f>
        <v>0</v>
      </c>
      <c r="Q340">
        <f>SIGN(L340)*CONFIG!$F$4</f>
        <v>0</v>
      </c>
      <c r="R340">
        <f ca="1">CONFIG!$F$6*(G340+J340)/2</f>
        <v>30</v>
      </c>
      <c r="S340">
        <f ca="1">(CONFIG!$F$2-CONFIG!$F$3)*I340</f>
        <v>0</v>
      </c>
      <c r="T340">
        <f t="shared" ca="1" si="45"/>
        <v>-30</v>
      </c>
      <c r="U340">
        <f t="shared" ca="1" si="46"/>
        <v>30</v>
      </c>
    </row>
    <row r="341" spans="2:21">
      <c r="B341">
        <v>338</v>
      </c>
      <c r="C341">
        <f>CONFIG!C341</f>
        <v>0</v>
      </c>
      <c r="D341">
        <f t="array" ref="D341">_xlfn.SWITCH(E341,CONFIG!$F$8,L340,D340-F341)</f>
        <v>0</v>
      </c>
      <c r="E341">
        <f>IF(L340,CONFIG!$F$8,MAX(E340-1,0))</f>
        <v>0</v>
      </c>
      <c r="F341">
        <f t="shared" si="47"/>
        <v>0</v>
      </c>
      <c r="G341">
        <f t="shared" ca="1" si="40"/>
        <v>3</v>
      </c>
      <c r="H341">
        <f t="shared" ca="1" si="41"/>
        <v>0</v>
      </c>
      <c r="I341">
        <f t="shared" ca="1" si="42"/>
        <v>0</v>
      </c>
      <c r="J341">
        <f t="shared" ca="1" si="43"/>
        <v>3</v>
      </c>
      <c r="M341">
        <f t="shared" ca="1" si="44"/>
        <v>45</v>
      </c>
      <c r="O341">
        <f ca="1">CONFIG!$F$2*H341</f>
        <v>0</v>
      </c>
      <c r="P341">
        <f>CONFIG!$F$3*F341</f>
        <v>0</v>
      </c>
      <c r="Q341">
        <f>SIGN(L341)*CONFIG!$F$4</f>
        <v>0</v>
      </c>
      <c r="R341">
        <f ca="1">CONFIG!$F$6*(G341+J341)/2</f>
        <v>30</v>
      </c>
      <c r="S341">
        <f ca="1">(CONFIG!$F$2-CONFIG!$F$3)*I341</f>
        <v>0</v>
      </c>
      <c r="T341">
        <f t="shared" ca="1" si="45"/>
        <v>-30</v>
      </c>
      <c r="U341">
        <f t="shared" ca="1" si="46"/>
        <v>30</v>
      </c>
    </row>
    <row r="342" spans="2:21">
      <c r="B342">
        <v>339</v>
      </c>
      <c r="C342">
        <f>CONFIG!C342</f>
        <v>0</v>
      </c>
      <c r="D342">
        <f t="array" ref="D342">_xlfn.SWITCH(E342,CONFIG!$F$8,L341,D341-F342)</f>
        <v>0</v>
      </c>
      <c r="E342">
        <f>IF(L341,CONFIG!$F$8,MAX(E341-1,0))</f>
        <v>0</v>
      </c>
      <c r="F342">
        <f t="shared" si="47"/>
        <v>0</v>
      </c>
      <c r="G342">
        <f t="shared" ca="1" si="40"/>
        <v>3</v>
      </c>
      <c r="H342">
        <f t="shared" ca="1" si="41"/>
        <v>0</v>
      </c>
      <c r="I342">
        <f t="shared" ca="1" si="42"/>
        <v>0</v>
      </c>
      <c r="J342">
        <f t="shared" ca="1" si="43"/>
        <v>3</v>
      </c>
      <c r="M342">
        <f t="shared" ca="1" si="44"/>
        <v>45</v>
      </c>
      <c r="O342">
        <f ca="1">CONFIG!$F$2*H342</f>
        <v>0</v>
      </c>
      <c r="P342">
        <f>CONFIG!$F$3*F342</f>
        <v>0</v>
      </c>
      <c r="Q342">
        <f>SIGN(L342)*CONFIG!$F$4</f>
        <v>0</v>
      </c>
      <c r="R342">
        <f ca="1">CONFIG!$F$6*(G342+J342)/2</f>
        <v>30</v>
      </c>
      <c r="S342">
        <f ca="1">(CONFIG!$F$2-CONFIG!$F$3)*I342</f>
        <v>0</v>
      </c>
      <c r="T342">
        <f t="shared" ca="1" si="45"/>
        <v>-30</v>
      </c>
      <c r="U342">
        <f t="shared" ca="1" si="46"/>
        <v>30</v>
      </c>
    </row>
    <row r="343" spans="2:21">
      <c r="B343">
        <v>340</v>
      </c>
      <c r="C343">
        <f>CONFIG!C343</f>
        <v>0</v>
      </c>
      <c r="D343">
        <f t="array" ref="D343">_xlfn.SWITCH(E343,CONFIG!$F$8,L342,D342-F343)</f>
        <v>0</v>
      </c>
      <c r="E343">
        <f>IF(L342,CONFIG!$F$8,MAX(E342-1,0))</f>
        <v>0</v>
      </c>
      <c r="F343">
        <f t="shared" si="47"/>
        <v>0</v>
      </c>
      <c r="G343">
        <f t="shared" ca="1" si="40"/>
        <v>3</v>
      </c>
      <c r="H343">
        <f t="shared" ca="1" si="41"/>
        <v>0</v>
      </c>
      <c r="I343">
        <f t="shared" ca="1" si="42"/>
        <v>0</v>
      </c>
      <c r="J343">
        <f t="shared" ca="1" si="43"/>
        <v>3</v>
      </c>
      <c r="M343">
        <f t="shared" ca="1" si="44"/>
        <v>45</v>
      </c>
      <c r="O343">
        <f ca="1">CONFIG!$F$2*H343</f>
        <v>0</v>
      </c>
      <c r="P343">
        <f>CONFIG!$F$3*F343</f>
        <v>0</v>
      </c>
      <c r="Q343">
        <f>SIGN(L343)*CONFIG!$F$4</f>
        <v>0</v>
      </c>
      <c r="R343">
        <f ca="1">CONFIG!$F$6*(G343+J343)/2</f>
        <v>30</v>
      </c>
      <c r="S343">
        <f ca="1">(CONFIG!$F$2-CONFIG!$F$3)*I343</f>
        <v>0</v>
      </c>
      <c r="T343">
        <f t="shared" ca="1" si="45"/>
        <v>-30</v>
      </c>
      <c r="U343">
        <f t="shared" ca="1" si="46"/>
        <v>30</v>
      </c>
    </row>
    <row r="344" spans="2:21">
      <c r="B344">
        <v>341</v>
      </c>
      <c r="C344">
        <f>CONFIG!C344</f>
        <v>0</v>
      </c>
      <c r="D344">
        <f t="array" ref="D344">_xlfn.SWITCH(E344,CONFIG!$F$8,L343,D343-F344)</f>
        <v>0</v>
      </c>
      <c r="E344">
        <f>IF(L343,CONFIG!$F$8,MAX(E343-1,0))</f>
        <v>0</v>
      </c>
      <c r="F344">
        <f t="shared" si="47"/>
        <v>0</v>
      </c>
      <c r="G344">
        <f t="shared" ca="1" si="40"/>
        <v>3</v>
      </c>
      <c r="H344">
        <f t="shared" ca="1" si="41"/>
        <v>0</v>
      </c>
      <c r="I344">
        <f t="shared" ca="1" si="42"/>
        <v>0</v>
      </c>
      <c r="J344">
        <f t="shared" ca="1" si="43"/>
        <v>3</v>
      </c>
      <c r="M344">
        <f t="shared" ca="1" si="44"/>
        <v>45</v>
      </c>
      <c r="O344">
        <f ca="1">CONFIG!$F$2*H344</f>
        <v>0</v>
      </c>
      <c r="P344">
        <f>CONFIG!$F$3*F344</f>
        <v>0</v>
      </c>
      <c r="Q344">
        <f>SIGN(L344)*CONFIG!$F$4</f>
        <v>0</v>
      </c>
      <c r="R344">
        <f ca="1">CONFIG!$F$6*(G344+J344)/2</f>
        <v>30</v>
      </c>
      <c r="S344">
        <f ca="1">(CONFIG!$F$2-CONFIG!$F$3)*I344</f>
        <v>0</v>
      </c>
      <c r="T344">
        <f t="shared" ca="1" si="45"/>
        <v>-30</v>
      </c>
      <c r="U344">
        <f t="shared" ca="1" si="46"/>
        <v>30</v>
      </c>
    </row>
    <row r="345" spans="2:21">
      <c r="B345">
        <v>342</v>
      </c>
      <c r="C345">
        <f>CONFIG!C345</f>
        <v>0</v>
      </c>
      <c r="D345">
        <f t="array" ref="D345">_xlfn.SWITCH(E345,CONFIG!$F$8,L344,D344-F345)</f>
        <v>0</v>
      </c>
      <c r="E345">
        <f>IF(L344,CONFIG!$F$8,MAX(E344-1,0))</f>
        <v>0</v>
      </c>
      <c r="F345">
        <f t="shared" si="47"/>
        <v>0</v>
      </c>
      <c r="G345">
        <f t="shared" ca="1" si="40"/>
        <v>3</v>
      </c>
      <c r="H345">
        <f t="shared" ca="1" si="41"/>
        <v>0</v>
      </c>
      <c r="I345">
        <f t="shared" ca="1" si="42"/>
        <v>0</v>
      </c>
      <c r="J345">
        <f t="shared" ca="1" si="43"/>
        <v>3</v>
      </c>
      <c r="M345">
        <f t="shared" ca="1" si="44"/>
        <v>45</v>
      </c>
      <c r="O345">
        <f ca="1">CONFIG!$F$2*H345</f>
        <v>0</v>
      </c>
      <c r="P345">
        <f>CONFIG!$F$3*F345</f>
        <v>0</v>
      </c>
      <c r="Q345">
        <f>SIGN(L345)*CONFIG!$F$4</f>
        <v>0</v>
      </c>
      <c r="R345">
        <f ca="1">CONFIG!$F$6*(G345+J345)/2</f>
        <v>30</v>
      </c>
      <c r="S345">
        <f ca="1">(CONFIG!$F$2-CONFIG!$F$3)*I345</f>
        <v>0</v>
      </c>
      <c r="T345">
        <f t="shared" ca="1" si="45"/>
        <v>-30</v>
      </c>
      <c r="U345">
        <f t="shared" ca="1" si="46"/>
        <v>30</v>
      </c>
    </row>
    <row r="346" spans="2:21">
      <c r="B346">
        <v>343</v>
      </c>
      <c r="C346">
        <f>CONFIG!C346</f>
        <v>0</v>
      </c>
      <c r="D346">
        <f t="array" ref="D346">_xlfn.SWITCH(E346,CONFIG!$F$8,L345,D345-F346)</f>
        <v>0</v>
      </c>
      <c r="E346">
        <f>IF(L345,CONFIG!$F$8,MAX(E345-1,0))</f>
        <v>0</v>
      </c>
      <c r="F346">
        <f t="shared" si="47"/>
        <v>0</v>
      </c>
      <c r="G346">
        <f t="shared" ca="1" si="40"/>
        <v>3</v>
      </c>
      <c r="H346">
        <f t="shared" ca="1" si="41"/>
        <v>0</v>
      </c>
      <c r="I346">
        <f t="shared" ca="1" si="42"/>
        <v>0</v>
      </c>
      <c r="J346">
        <f t="shared" ca="1" si="43"/>
        <v>3</v>
      </c>
      <c r="M346">
        <f t="shared" ca="1" si="44"/>
        <v>45</v>
      </c>
      <c r="O346">
        <f ca="1">CONFIG!$F$2*H346</f>
        <v>0</v>
      </c>
      <c r="P346">
        <f>CONFIG!$F$3*F346</f>
        <v>0</v>
      </c>
      <c r="Q346">
        <f>SIGN(L346)*CONFIG!$F$4</f>
        <v>0</v>
      </c>
      <c r="R346">
        <f ca="1">CONFIG!$F$6*(G346+J346)/2</f>
        <v>30</v>
      </c>
      <c r="S346">
        <f ca="1">(CONFIG!$F$2-CONFIG!$F$3)*I346</f>
        <v>0</v>
      </c>
      <c r="T346">
        <f t="shared" ca="1" si="45"/>
        <v>-30</v>
      </c>
      <c r="U346">
        <f t="shared" ca="1" si="46"/>
        <v>30</v>
      </c>
    </row>
    <row r="347" spans="2:21">
      <c r="B347">
        <v>344</v>
      </c>
      <c r="C347">
        <f>CONFIG!C347</f>
        <v>0</v>
      </c>
      <c r="D347">
        <f t="array" ref="D347">_xlfn.SWITCH(E347,CONFIG!$F$8,L346,D346-F347)</f>
        <v>0</v>
      </c>
      <c r="E347">
        <f>IF(L346,CONFIG!$F$8,MAX(E346-1,0))</f>
        <v>0</v>
      </c>
      <c r="F347">
        <f t="shared" si="47"/>
        <v>0</v>
      </c>
      <c r="G347">
        <f t="shared" ca="1" si="40"/>
        <v>3</v>
      </c>
      <c r="H347">
        <f t="shared" ca="1" si="41"/>
        <v>0</v>
      </c>
      <c r="I347">
        <f t="shared" ca="1" si="42"/>
        <v>0</v>
      </c>
      <c r="J347">
        <f t="shared" ca="1" si="43"/>
        <v>3</v>
      </c>
      <c r="M347">
        <f t="shared" ca="1" si="44"/>
        <v>45</v>
      </c>
      <c r="O347">
        <f ca="1">CONFIG!$F$2*H347</f>
        <v>0</v>
      </c>
      <c r="P347">
        <f>CONFIG!$F$3*F347</f>
        <v>0</v>
      </c>
      <c r="Q347">
        <f>SIGN(L347)*CONFIG!$F$4</f>
        <v>0</v>
      </c>
      <c r="R347">
        <f ca="1">CONFIG!$F$6*(G347+J347)/2</f>
        <v>30</v>
      </c>
      <c r="S347">
        <f ca="1">(CONFIG!$F$2-CONFIG!$F$3)*I347</f>
        <v>0</v>
      </c>
      <c r="T347">
        <f t="shared" ca="1" si="45"/>
        <v>-30</v>
      </c>
      <c r="U347">
        <f t="shared" ca="1" si="46"/>
        <v>30</v>
      </c>
    </row>
    <row r="348" spans="2:21">
      <c r="B348">
        <v>345</v>
      </c>
      <c r="C348">
        <f>CONFIG!C348</f>
        <v>0</v>
      </c>
      <c r="D348">
        <f t="array" ref="D348">_xlfn.SWITCH(E348,CONFIG!$F$8,L347,D347-F348)</f>
        <v>0</v>
      </c>
      <c r="E348">
        <f>IF(L347,CONFIG!$F$8,MAX(E347-1,0))</f>
        <v>0</v>
      </c>
      <c r="F348">
        <f t="shared" si="47"/>
        <v>0</v>
      </c>
      <c r="G348">
        <f t="shared" ca="1" si="40"/>
        <v>3</v>
      </c>
      <c r="H348">
        <f t="shared" ca="1" si="41"/>
        <v>0</v>
      </c>
      <c r="I348">
        <f t="shared" ca="1" si="42"/>
        <v>0</v>
      </c>
      <c r="J348">
        <f t="shared" ca="1" si="43"/>
        <v>3</v>
      </c>
      <c r="M348">
        <f t="shared" ca="1" si="44"/>
        <v>45</v>
      </c>
      <c r="O348">
        <f ca="1">CONFIG!$F$2*H348</f>
        <v>0</v>
      </c>
      <c r="P348">
        <f>CONFIG!$F$3*F348</f>
        <v>0</v>
      </c>
      <c r="Q348">
        <f>SIGN(L348)*CONFIG!$F$4</f>
        <v>0</v>
      </c>
      <c r="R348">
        <f ca="1">CONFIG!$F$6*(G348+J348)/2</f>
        <v>30</v>
      </c>
      <c r="S348">
        <f ca="1">(CONFIG!$F$2-CONFIG!$F$3)*I348</f>
        <v>0</v>
      </c>
      <c r="T348">
        <f t="shared" ca="1" si="45"/>
        <v>-30</v>
      </c>
      <c r="U348">
        <f t="shared" ca="1" si="46"/>
        <v>30</v>
      </c>
    </row>
    <row r="349" spans="2:21">
      <c r="B349">
        <v>346</v>
      </c>
      <c r="C349">
        <f>CONFIG!C349</f>
        <v>0</v>
      </c>
      <c r="D349">
        <f t="array" ref="D349">_xlfn.SWITCH(E349,CONFIG!$F$8,L348,D348-F349)</f>
        <v>0</v>
      </c>
      <c r="E349">
        <f>IF(L348,CONFIG!$F$8,MAX(E348-1,0))</f>
        <v>0</v>
      </c>
      <c r="F349">
        <f t="shared" si="47"/>
        <v>0</v>
      </c>
      <c r="G349">
        <f t="shared" ca="1" si="40"/>
        <v>3</v>
      </c>
      <c r="H349">
        <f t="shared" ca="1" si="41"/>
        <v>0</v>
      </c>
      <c r="I349">
        <f t="shared" ca="1" si="42"/>
        <v>0</v>
      </c>
      <c r="J349">
        <f t="shared" ca="1" si="43"/>
        <v>3</v>
      </c>
      <c r="M349">
        <f t="shared" ca="1" si="44"/>
        <v>45</v>
      </c>
      <c r="O349">
        <f ca="1">CONFIG!$F$2*H349</f>
        <v>0</v>
      </c>
      <c r="P349">
        <f>CONFIG!$F$3*F349</f>
        <v>0</v>
      </c>
      <c r="Q349">
        <f>SIGN(L349)*CONFIG!$F$4</f>
        <v>0</v>
      </c>
      <c r="R349">
        <f ca="1">CONFIG!$F$6*(G349+J349)/2</f>
        <v>30</v>
      </c>
      <c r="S349">
        <f ca="1">(CONFIG!$F$2-CONFIG!$F$3)*I349</f>
        <v>0</v>
      </c>
      <c r="T349">
        <f t="shared" ca="1" si="45"/>
        <v>-30</v>
      </c>
      <c r="U349">
        <f t="shared" ca="1" si="46"/>
        <v>30</v>
      </c>
    </row>
    <row r="350" spans="2:21">
      <c r="B350">
        <v>347</v>
      </c>
      <c r="C350">
        <f>CONFIG!C350</f>
        <v>0</v>
      </c>
      <c r="D350">
        <f t="array" ref="D350">_xlfn.SWITCH(E350,CONFIG!$F$8,L349,D349-F350)</f>
        <v>0</v>
      </c>
      <c r="E350">
        <f>IF(L349,CONFIG!$F$8,MAX(E349-1,0))</f>
        <v>0</v>
      </c>
      <c r="F350">
        <f t="shared" si="47"/>
        <v>0</v>
      </c>
      <c r="G350">
        <f t="shared" ca="1" si="40"/>
        <v>3</v>
      </c>
      <c r="H350">
        <f t="shared" ca="1" si="41"/>
        <v>0</v>
      </c>
      <c r="I350">
        <f t="shared" ca="1" si="42"/>
        <v>0</v>
      </c>
      <c r="J350">
        <f t="shared" ca="1" si="43"/>
        <v>3</v>
      </c>
      <c r="M350">
        <f t="shared" ca="1" si="44"/>
        <v>45</v>
      </c>
      <c r="O350">
        <f ca="1">CONFIG!$F$2*H350</f>
        <v>0</v>
      </c>
      <c r="P350">
        <f>CONFIG!$F$3*F350</f>
        <v>0</v>
      </c>
      <c r="Q350">
        <f>SIGN(L350)*CONFIG!$F$4</f>
        <v>0</v>
      </c>
      <c r="R350">
        <f ca="1">CONFIG!$F$6*(G350+J350)/2</f>
        <v>30</v>
      </c>
      <c r="S350">
        <f ca="1">(CONFIG!$F$2-CONFIG!$F$3)*I350</f>
        <v>0</v>
      </c>
      <c r="T350">
        <f t="shared" ca="1" si="45"/>
        <v>-30</v>
      </c>
      <c r="U350">
        <f t="shared" ca="1" si="46"/>
        <v>30</v>
      </c>
    </row>
    <row r="351" spans="2:21">
      <c r="B351">
        <v>348</v>
      </c>
      <c r="C351">
        <f>CONFIG!C351</f>
        <v>0</v>
      </c>
      <c r="D351">
        <f t="array" ref="D351">_xlfn.SWITCH(E351,CONFIG!$F$8,L350,D350-F351)</f>
        <v>0</v>
      </c>
      <c r="E351">
        <f>IF(L350,CONFIG!$F$8,MAX(E350-1,0))</f>
        <v>0</v>
      </c>
      <c r="F351">
        <f t="shared" si="47"/>
        <v>0</v>
      </c>
      <c r="G351">
        <f t="shared" ca="1" si="40"/>
        <v>3</v>
      </c>
      <c r="H351">
        <f t="shared" ca="1" si="41"/>
        <v>0</v>
      </c>
      <c r="I351">
        <f t="shared" ca="1" si="42"/>
        <v>0</v>
      </c>
      <c r="J351">
        <f t="shared" ca="1" si="43"/>
        <v>3</v>
      </c>
      <c r="M351">
        <f t="shared" ca="1" si="44"/>
        <v>45</v>
      </c>
      <c r="O351">
        <f ca="1">CONFIG!$F$2*H351</f>
        <v>0</v>
      </c>
      <c r="P351">
        <f>CONFIG!$F$3*F351</f>
        <v>0</v>
      </c>
      <c r="Q351">
        <f>SIGN(L351)*CONFIG!$F$4</f>
        <v>0</v>
      </c>
      <c r="R351">
        <f ca="1">CONFIG!$F$6*(G351+J351)/2</f>
        <v>30</v>
      </c>
      <c r="S351">
        <f ca="1">(CONFIG!$F$2-CONFIG!$F$3)*I351</f>
        <v>0</v>
      </c>
      <c r="T351">
        <f t="shared" ca="1" si="45"/>
        <v>-30</v>
      </c>
      <c r="U351">
        <f t="shared" ca="1" si="46"/>
        <v>30</v>
      </c>
    </row>
    <row r="352" spans="2:21">
      <c r="B352">
        <v>349</v>
      </c>
      <c r="C352">
        <f>CONFIG!C352</f>
        <v>0</v>
      </c>
      <c r="D352">
        <f t="array" ref="D352">_xlfn.SWITCH(E352,CONFIG!$F$8,L351,D351-F352)</f>
        <v>0</v>
      </c>
      <c r="E352">
        <f>IF(L351,CONFIG!$F$8,MAX(E351-1,0))</f>
        <v>0</v>
      </c>
      <c r="F352">
        <f t="shared" si="47"/>
        <v>0</v>
      </c>
      <c r="G352">
        <f t="shared" ca="1" si="40"/>
        <v>3</v>
      </c>
      <c r="H352">
        <f t="shared" ca="1" si="41"/>
        <v>0</v>
      </c>
      <c r="I352">
        <f t="shared" ca="1" si="42"/>
        <v>0</v>
      </c>
      <c r="J352">
        <f t="shared" ca="1" si="43"/>
        <v>3</v>
      </c>
      <c r="M352">
        <f t="shared" ca="1" si="44"/>
        <v>45</v>
      </c>
      <c r="O352">
        <f ca="1">CONFIG!$F$2*H352</f>
        <v>0</v>
      </c>
      <c r="P352">
        <f>CONFIG!$F$3*F352</f>
        <v>0</v>
      </c>
      <c r="Q352">
        <f>SIGN(L352)*CONFIG!$F$4</f>
        <v>0</v>
      </c>
      <c r="R352">
        <f ca="1">CONFIG!$F$6*(G352+J352)/2</f>
        <v>30</v>
      </c>
      <c r="S352">
        <f ca="1">(CONFIG!$F$2-CONFIG!$F$3)*I352</f>
        <v>0</v>
      </c>
      <c r="T352">
        <f t="shared" ca="1" si="45"/>
        <v>-30</v>
      </c>
      <c r="U352">
        <f t="shared" ca="1" si="46"/>
        <v>30</v>
      </c>
    </row>
    <row r="353" spans="2:21">
      <c r="B353">
        <v>350</v>
      </c>
      <c r="C353">
        <f>CONFIG!C353</f>
        <v>0</v>
      </c>
      <c r="D353">
        <f t="array" ref="D353">_xlfn.SWITCH(E353,CONFIG!$F$8,L352,D352-F353)</f>
        <v>0</v>
      </c>
      <c r="E353">
        <f>IF(L352,CONFIG!$F$8,MAX(E352-1,0))</f>
        <v>0</v>
      </c>
      <c r="F353">
        <f t="shared" si="47"/>
        <v>0</v>
      </c>
      <c r="G353">
        <f t="shared" ca="1" si="40"/>
        <v>3</v>
      </c>
      <c r="H353">
        <f t="shared" ca="1" si="41"/>
        <v>0</v>
      </c>
      <c r="I353">
        <f t="shared" ca="1" si="42"/>
        <v>0</v>
      </c>
      <c r="J353">
        <f t="shared" ca="1" si="43"/>
        <v>3</v>
      </c>
      <c r="M353">
        <f t="shared" ca="1" si="44"/>
        <v>45</v>
      </c>
      <c r="O353">
        <f ca="1">CONFIG!$F$2*H353</f>
        <v>0</v>
      </c>
      <c r="P353">
        <f>CONFIG!$F$3*F353</f>
        <v>0</v>
      </c>
      <c r="Q353">
        <f>SIGN(L353)*CONFIG!$F$4</f>
        <v>0</v>
      </c>
      <c r="R353">
        <f ca="1">CONFIG!$F$6*(G353+J353)/2</f>
        <v>30</v>
      </c>
      <c r="S353">
        <f ca="1">(CONFIG!$F$2-CONFIG!$F$3)*I353</f>
        <v>0</v>
      </c>
      <c r="T353">
        <f t="shared" ca="1" si="45"/>
        <v>-30</v>
      </c>
      <c r="U353">
        <f t="shared" ca="1" si="46"/>
        <v>30</v>
      </c>
    </row>
    <row r="354" spans="2:21">
      <c r="B354">
        <v>351</v>
      </c>
      <c r="C354">
        <f>CONFIG!C354</f>
        <v>0</v>
      </c>
      <c r="D354">
        <f t="array" ref="D354">_xlfn.SWITCH(E354,CONFIG!$F$8,L353,D353-F354)</f>
        <v>0</v>
      </c>
      <c r="E354">
        <f>IF(L353,CONFIG!$F$8,MAX(E353-1,0))</f>
        <v>0</v>
      </c>
      <c r="F354">
        <f t="shared" si="47"/>
        <v>0</v>
      </c>
      <c r="G354">
        <f t="shared" ca="1" si="40"/>
        <v>3</v>
      </c>
      <c r="H354">
        <f t="shared" ca="1" si="41"/>
        <v>0</v>
      </c>
      <c r="I354">
        <f t="shared" ca="1" si="42"/>
        <v>0</v>
      </c>
      <c r="J354">
        <f t="shared" ca="1" si="43"/>
        <v>3</v>
      </c>
      <c r="M354">
        <f t="shared" ca="1" si="44"/>
        <v>45</v>
      </c>
      <c r="O354">
        <f ca="1">CONFIG!$F$2*H354</f>
        <v>0</v>
      </c>
      <c r="P354">
        <f>CONFIG!$F$3*F354</f>
        <v>0</v>
      </c>
      <c r="Q354">
        <f>SIGN(L354)*CONFIG!$F$4</f>
        <v>0</v>
      </c>
      <c r="R354">
        <f ca="1">CONFIG!$F$6*(G354+J354)/2</f>
        <v>30</v>
      </c>
      <c r="S354">
        <f ca="1">(CONFIG!$F$2-CONFIG!$F$3)*I354</f>
        <v>0</v>
      </c>
      <c r="T354">
        <f t="shared" ca="1" si="45"/>
        <v>-30</v>
      </c>
      <c r="U354">
        <f t="shared" ca="1" si="46"/>
        <v>30</v>
      </c>
    </row>
    <row r="355" spans="2:21">
      <c r="B355">
        <v>352</v>
      </c>
      <c r="C355">
        <f>CONFIG!C355</f>
        <v>0</v>
      </c>
      <c r="D355">
        <f t="array" ref="D355">_xlfn.SWITCH(E355,CONFIG!$F$8,L354,D354-F355)</f>
        <v>0</v>
      </c>
      <c r="E355">
        <f>IF(L354,CONFIG!$F$8,MAX(E354-1,0))</f>
        <v>0</v>
      </c>
      <c r="F355">
        <f t="shared" si="47"/>
        <v>0</v>
      </c>
      <c r="G355">
        <f t="shared" ca="1" si="40"/>
        <v>3</v>
      </c>
      <c r="H355">
        <f t="shared" ca="1" si="41"/>
        <v>0</v>
      </c>
      <c r="I355">
        <f t="shared" ca="1" si="42"/>
        <v>0</v>
      </c>
      <c r="J355">
        <f t="shared" ca="1" si="43"/>
        <v>3</v>
      </c>
      <c r="M355">
        <f t="shared" ca="1" si="44"/>
        <v>45</v>
      </c>
      <c r="O355">
        <f ca="1">CONFIG!$F$2*H355</f>
        <v>0</v>
      </c>
      <c r="P355">
        <f>CONFIG!$F$3*F355</f>
        <v>0</v>
      </c>
      <c r="Q355">
        <f>SIGN(L355)*CONFIG!$F$4</f>
        <v>0</v>
      </c>
      <c r="R355">
        <f ca="1">CONFIG!$F$6*(G355+J355)/2</f>
        <v>30</v>
      </c>
      <c r="S355">
        <f ca="1">(CONFIG!$F$2-CONFIG!$F$3)*I355</f>
        <v>0</v>
      </c>
      <c r="T355">
        <f t="shared" ca="1" si="45"/>
        <v>-30</v>
      </c>
      <c r="U355">
        <f t="shared" ca="1" si="46"/>
        <v>30</v>
      </c>
    </row>
    <row r="356" spans="2:21">
      <c r="B356">
        <v>353</v>
      </c>
      <c r="C356">
        <f>CONFIG!C356</f>
        <v>0</v>
      </c>
      <c r="D356">
        <f t="array" ref="D356">_xlfn.SWITCH(E356,CONFIG!$F$8,L355,D355-F356)</f>
        <v>0</v>
      </c>
      <c r="E356">
        <f>IF(L355,CONFIG!$F$8,MAX(E355-1,0))</f>
        <v>0</v>
      </c>
      <c r="F356">
        <f t="shared" si="47"/>
        <v>0</v>
      </c>
      <c r="G356">
        <f t="shared" ca="1" si="40"/>
        <v>3</v>
      </c>
      <c r="H356">
        <f t="shared" ca="1" si="41"/>
        <v>0</v>
      </c>
      <c r="I356">
        <f t="shared" ca="1" si="42"/>
        <v>0</v>
      </c>
      <c r="J356">
        <f t="shared" ca="1" si="43"/>
        <v>3</v>
      </c>
      <c r="M356">
        <f t="shared" ca="1" si="44"/>
        <v>45</v>
      </c>
      <c r="O356">
        <f ca="1">CONFIG!$F$2*H356</f>
        <v>0</v>
      </c>
      <c r="P356">
        <f>CONFIG!$F$3*F356</f>
        <v>0</v>
      </c>
      <c r="Q356">
        <f>SIGN(L356)*CONFIG!$F$4</f>
        <v>0</v>
      </c>
      <c r="R356">
        <f ca="1">CONFIG!$F$6*(G356+J356)/2</f>
        <v>30</v>
      </c>
      <c r="S356">
        <f ca="1">(CONFIG!$F$2-CONFIG!$F$3)*I356</f>
        <v>0</v>
      </c>
      <c r="T356">
        <f t="shared" ca="1" si="45"/>
        <v>-30</v>
      </c>
      <c r="U356">
        <f t="shared" ca="1" si="46"/>
        <v>30</v>
      </c>
    </row>
    <row r="357" spans="2:21">
      <c r="B357">
        <v>354</v>
      </c>
      <c r="C357">
        <f>CONFIG!C357</f>
        <v>0</v>
      </c>
      <c r="D357">
        <f t="array" ref="D357">_xlfn.SWITCH(E357,CONFIG!$F$8,L356,D356-F357)</f>
        <v>0</v>
      </c>
      <c r="E357">
        <f>IF(L356,CONFIG!$F$8,MAX(E356-1,0))</f>
        <v>0</v>
      </c>
      <c r="F357">
        <f t="shared" si="47"/>
        <v>0</v>
      </c>
      <c r="G357">
        <f t="shared" ca="1" si="40"/>
        <v>3</v>
      </c>
      <c r="H357">
        <f t="shared" ca="1" si="41"/>
        <v>0</v>
      </c>
      <c r="I357">
        <f t="shared" ca="1" si="42"/>
        <v>0</v>
      </c>
      <c r="J357">
        <f t="shared" ca="1" si="43"/>
        <v>3</v>
      </c>
      <c r="M357">
        <f t="shared" ca="1" si="44"/>
        <v>45</v>
      </c>
      <c r="O357">
        <f ca="1">CONFIG!$F$2*H357</f>
        <v>0</v>
      </c>
      <c r="P357">
        <f>CONFIG!$F$3*F357</f>
        <v>0</v>
      </c>
      <c r="Q357">
        <f>SIGN(L357)*CONFIG!$F$4</f>
        <v>0</v>
      </c>
      <c r="R357">
        <f ca="1">CONFIG!$F$6*(G357+J357)/2</f>
        <v>30</v>
      </c>
      <c r="S357">
        <f ca="1">(CONFIG!$F$2-CONFIG!$F$3)*I357</f>
        <v>0</v>
      </c>
      <c r="T357">
        <f t="shared" ca="1" si="45"/>
        <v>-30</v>
      </c>
      <c r="U357">
        <f t="shared" ca="1" si="46"/>
        <v>30</v>
      </c>
    </row>
    <row r="358" spans="2:21">
      <c r="B358">
        <v>355</v>
      </c>
      <c r="C358">
        <f>CONFIG!C358</f>
        <v>0</v>
      </c>
      <c r="D358">
        <f t="array" ref="D358">_xlfn.SWITCH(E358,CONFIG!$F$8,L357,D357-F358)</f>
        <v>0</v>
      </c>
      <c r="E358">
        <f>IF(L357,CONFIG!$F$8,MAX(E357-1,0))</f>
        <v>0</v>
      </c>
      <c r="F358">
        <f t="shared" si="47"/>
        <v>0</v>
      </c>
      <c r="G358">
        <f t="shared" ca="1" si="40"/>
        <v>3</v>
      </c>
      <c r="H358">
        <f t="shared" ca="1" si="41"/>
        <v>0</v>
      </c>
      <c r="I358">
        <f t="shared" ca="1" si="42"/>
        <v>0</v>
      </c>
      <c r="J358">
        <f t="shared" ca="1" si="43"/>
        <v>3</v>
      </c>
      <c r="M358">
        <f t="shared" ca="1" si="44"/>
        <v>45</v>
      </c>
      <c r="O358">
        <f ca="1">CONFIG!$F$2*H358</f>
        <v>0</v>
      </c>
      <c r="P358">
        <f>CONFIG!$F$3*F358</f>
        <v>0</v>
      </c>
      <c r="Q358">
        <f>SIGN(L358)*CONFIG!$F$4</f>
        <v>0</v>
      </c>
      <c r="R358">
        <f ca="1">CONFIG!$F$6*(G358+J358)/2</f>
        <v>30</v>
      </c>
      <c r="S358">
        <f ca="1">(CONFIG!$F$2-CONFIG!$F$3)*I358</f>
        <v>0</v>
      </c>
      <c r="T358">
        <f t="shared" ca="1" si="45"/>
        <v>-30</v>
      </c>
      <c r="U358">
        <f t="shared" ca="1" si="46"/>
        <v>30</v>
      </c>
    </row>
    <row r="359" spans="2:21">
      <c r="B359">
        <v>356</v>
      </c>
      <c r="C359">
        <f>CONFIG!C359</f>
        <v>0</v>
      </c>
      <c r="D359">
        <f t="array" ref="D359">_xlfn.SWITCH(E359,CONFIG!$F$8,L358,D358-F359)</f>
        <v>0</v>
      </c>
      <c r="E359">
        <f>IF(L358,CONFIG!$F$8,MAX(E358-1,0))</f>
        <v>0</v>
      </c>
      <c r="F359">
        <f t="shared" si="47"/>
        <v>0</v>
      </c>
      <c r="G359">
        <f t="shared" ca="1" si="40"/>
        <v>3</v>
      </c>
      <c r="H359">
        <f t="shared" ca="1" si="41"/>
        <v>0</v>
      </c>
      <c r="I359">
        <f t="shared" ca="1" si="42"/>
        <v>0</v>
      </c>
      <c r="J359">
        <f t="shared" ca="1" si="43"/>
        <v>3</v>
      </c>
      <c r="M359">
        <f t="shared" ca="1" si="44"/>
        <v>45</v>
      </c>
      <c r="O359">
        <f ca="1">CONFIG!$F$2*H359</f>
        <v>0</v>
      </c>
      <c r="P359">
        <f>CONFIG!$F$3*F359</f>
        <v>0</v>
      </c>
      <c r="Q359">
        <f>SIGN(L359)*CONFIG!$F$4</f>
        <v>0</v>
      </c>
      <c r="R359">
        <f ca="1">CONFIG!$F$6*(G359+J359)/2</f>
        <v>30</v>
      </c>
      <c r="S359">
        <f ca="1">(CONFIG!$F$2-CONFIG!$F$3)*I359</f>
        <v>0</v>
      </c>
      <c r="T359">
        <f t="shared" ca="1" si="45"/>
        <v>-30</v>
      </c>
      <c r="U359">
        <f t="shared" ca="1" si="46"/>
        <v>30</v>
      </c>
    </row>
    <row r="360" spans="2:21">
      <c r="B360">
        <v>357</v>
      </c>
      <c r="C360">
        <f>CONFIG!C360</f>
        <v>0</v>
      </c>
      <c r="D360">
        <f t="array" ref="D360">_xlfn.SWITCH(E360,CONFIG!$F$8,L359,D359-F360)</f>
        <v>0</v>
      </c>
      <c r="E360">
        <f>IF(L359,CONFIG!$F$8,MAX(E359-1,0))</f>
        <v>0</v>
      </c>
      <c r="F360">
        <f t="shared" si="47"/>
        <v>0</v>
      </c>
      <c r="G360">
        <f t="shared" ca="1" si="40"/>
        <v>3</v>
      </c>
      <c r="H360">
        <f t="shared" ca="1" si="41"/>
        <v>0</v>
      </c>
      <c r="I360">
        <f t="shared" ca="1" si="42"/>
        <v>0</v>
      </c>
      <c r="J360">
        <f t="shared" ca="1" si="43"/>
        <v>3</v>
      </c>
      <c r="M360">
        <f t="shared" ca="1" si="44"/>
        <v>45</v>
      </c>
      <c r="O360">
        <f ca="1">CONFIG!$F$2*H360</f>
        <v>0</v>
      </c>
      <c r="P360">
        <f>CONFIG!$F$3*F360</f>
        <v>0</v>
      </c>
      <c r="Q360">
        <f>SIGN(L360)*CONFIG!$F$4</f>
        <v>0</v>
      </c>
      <c r="R360">
        <f ca="1">CONFIG!$F$6*(G360+J360)/2</f>
        <v>30</v>
      </c>
      <c r="S360">
        <f ca="1">(CONFIG!$F$2-CONFIG!$F$3)*I360</f>
        <v>0</v>
      </c>
      <c r="T360">
        <f t="shared" ca="1" si="45"/>
        <v>-30</v>
      </c>
      <c r="U360">
        <f t="shared" ca="1" si="46"/>
        <v>30</v>
      </c>
    </row>
    <row r="361" spans="2:21">
      <c r="B361">
        <v>358</v>
      </c>
      <c r="C361">
        <f>CONFIG!C361</f>
        <v>0</v>
      </c>
      <c r="D361">
        <f t="array" ref="D361">_xlfn.SWITCH(E361,CONFIG!$F$8,L360,D360-F361)</f>
        <v>0</v>
      </c>
      <c r="E361">
        <f>IF(L360,CONFIG!$F$8,MAX(E360-1,0))</f>
        <v>0</v>
      </c>
      <c r="F361">
        <f t="shared" si="47"/>
        <v>0</v>
      </c>
      <c r="G361">
        <f t="shared" ca="1" si="40"/>
        <v>3</v>
      </c>
      <c r="H361">
        <f t="shared" ca="1" si="41"/>
        <v>0</v>
      </c>
      <c r="I361">
        <f t="shared" ca="1" si="42"/>
        <v>0</v>
      </c>
      <c r="J361">
        <f t="shared" ca="1" si="43"/>
        <v>3</v>
      </c>
      <c r="M361">
        <f t="shared" ca="1" si="44"/>
        <v>45</v>
      </c>
      <c r="O361">
        <f ca="1">CONFIG!$F$2*H361</f>
        <v>0</v>
      </c>
      <c r="P361">
        <f>CONFIG!$F$3*F361</f>
        <v>0</v>
      </c>
      <c r="Q361">
        <f>SIGN(L361)*CONFIG!$F$4</f>
        <v>0</v>
      </c>
      <c r="R361">
        <f ca="1">CONFIG!$F$6*(G361+J361)/2</f>
        <v>30</v>
      </c>
      <c r="S361">
        <f ca="1">(CONFIG!$F$2-CONFIG!$F$3)*I361</f>
        <v>0</v>
      </c>
      <c r="T361">
        <f t="shared" ca="1" si="45"/>
        <v>-30</v>
      </c>
      <c r="U361">
        <f t="shared" ca="1" si="46"/>
        <v>30</v>
      </c>
    </row>
    <row r="362" spans="2:21">
      <c r="B362">
        <v>359</v>
      </c>
      <c r="C362">
        <f>CONFIG!C362</f>
        <v>0</v>
      </c>
      <c r="D362">
        <f t="array" ref="D362">_xlfn.SWITCH(E362,CONFIG!$F$8,L361,D361-F362)</f>
        <v>0</v>
      </c>
      <c r="E362">
        <f>IF(L361,CONFIG!$F$8,MAX(E361-1,0))</f>
        <v>0</v>
      </c>
      <c r="F362">
        <f t="shared" si="47"/>
        <v>0</v>
      </c>
      <c r="G362">
        <f t="shared" ca="1" si="40"/>
        <v>3</v>
      </c>
      <c r="H362">
        <f t="shared" ca="1" si="41"/>
        <v>0</v>
      </c>
      <c r="I362">
        <f t="shared" ca="1" si="42"/>
        <v>0</v>
      </c>
      <c r="J362">
        <f t="shared" ca="1" si="43"/>
        <v>3</v>
      </c>
      <c r="M362">
        <f t="shared" ca="1" si="44"/>
        <v>45</v>
      </c>
      <c r="O362">
        <f ca="1">CONFIG!$F$2*H362</f>
        <v>0</v>
      </c>
      <c r="P362">
        <f>CONFIG!$F$3*F362</f>
        <v>0</v>
      </c>
      <c r="Q362">
        <f>SIGN(L362)*CONFIG!$F$4</f>
        <v>0</v>
      </c>
      <c r="R362">
        <f ca="1">CONFIG!$F$6*(G362+J362)/2</f>
        <v>30</v>
      </c>
      <c r="S362">
        <f ca="1">(CONFIG!$F$2-CONFIG!$F$3)*I362</f>
        <v>0</v>
      </c>
      <c r="T362">
        <f t="shared" ca="1" si="45"/>
        <v>-30</v>
      </c>
      <c r="U362">
        <f t="shared" ca="1" si="46"/>
        <v>30</v>
      </c>
    </row>
    <row r="363" spans="2:21">
      <c r="B363">
        <v>360</v>
      </c>
      <c r="C363">
        <f>CONFIG!C363</f>
        <v>0</v>
      </c>
      <c r="D363">
        <f t="array" ref="D363">_xlfn.SWITCH(E363,CONFIG!$F$8,L362,D362-F363)</f>
        <v>0</v>
      </c>
      <c r="E363">
        <f>IF(L362,CONFIG!$F$8,MAX(E362-1,0))</f>
        <v>0</v>
      </c>
      <c r="F363">
        <f t="shared" si="47"/>
        <v>0</v>
      </c>
      <c r="G363">
        <f t="shared" ca="1" si="40"/>
        <v>3</v>
      </c>
      <c r="H363">
        <f t="shared" ca="1" si="41"/>
        <v>0</v>
      </c>
      <c r="I363">
        <f t="shared" ca="1" si="42"/>
        <v>0</v>
      </c>
      <c r="J363">
        <f t="shared" ca="1" si="43"/>
        <v>3</v>
      </c>
      <c r="M363">
        <f t="shared" ca="1" si="44"/>
        <v>45</v>
      </c>
      <c r="O363">
        <f ca="1">CONFIG!$F$2*H363</f>
        <v>0</v>
      </c>
      <c r="P363">
        <f>CONFIG!$F$3*F363</f>
        <v>0</v>
      </c>
      <c r="Q363">
        <f>SIGN(L363)*CONFIG!$F$4</f>
        <v>0</v>
      </c>
      <c r="R363">
        <f ca="1">CONFIG!$F$6*(G363+J363)/2</f>
        <v>30</v>
      </c>
      <c r="S363">
        <f ca="1">(CONFIG!$F$2-CONFIG!$F$3)*I363</f>
        <v>0</v>
      </c>
      <c r="T363">
        <f t="shared" ca="1" si="45"/>
        <v>-30</v>
      </c>
      <c r="U363">
        <f t="shared" ca="1" si="46"/>
        <v>30</v>
      </c>
    </row>
    <row r="364" spans="2:21">
      <c r="B364">
        <v>361</v>
      </c>
      <c r="C364">
        <f>CONFIG!C364</f>
        <v>0</v>
      </c>
      <c r="D364">
        <f t="array" ref="D364">_xlfn.SWITCH(E364,CONFIG!$F$8,L363,D363-F364)</f>
        <v>0</v>
      </c>
      <c r="E364">
        <f>IF(L363,CONFIG!$F$8,MAX(E363-1,0))</f>
        <v>0</v>
      </c>
      <c r="F364">
        <f t="shared" si="47"/>
        <v>0</v>
      </c>
      <c r="G364">
        <f t="shared" ca="1" si="40"/>
        <v>3</v>
      </c>
      <c r="H364">
        <f t="shared" ca="1" si="41"/>
        <v>0</v>
      </c>
      <c r="I364">
        <f t="shared" ca="1" si="42"/>
        <v>0</v>
      </c>
      <c r="J364">
        <f t="shared" ca="1" si="43"/>
        <v>3</v>
      </c>
      <c r="M364">
        <f t="shared" ca="1" si="44"/>
        <v>45</v>
      </c>
      <c r="O364">
        <f ca="1">CONFIG!$F$2*H364</f>
        <v>0</v>
      </c>
      <c r="P364">
        <f>CONFIG!$F$3*F364</f>
        <v>0</v>
      </c>
      <c r="Q364">
        <f>SIGN(L364)*CONFIG!$F$4</f>
        <v>0</v>
      </c>
      <c r="R364">
        <f ca="1">CONFIG!$F$6*(G364+J364)/2</f>
        <v>30</v>
      </c>
      <c r="S364">
        <f ca="1">(CONFIG!$F$2-CONFIG!$F$3)*I364</f>
        <v>0</v>
      </c>
      <c r="T364">
        <f t="shared" ca="1" si="45"/>
        <v>-30</v>
      </c>
      <c r="U364">
        <f t="shared" ca="1" si="46"/>
        <v>30</v>
      </c>
    </row>
    <row r="365" spans="2:21">
      <c r="B365">
        <v>362</v>
      </c>
      <c r="C365">
        <f>CONFIG!C365</f>
        <v>0</v>
      </c>
      <c r="D365">
        <f t="array" ref="D365">_xlfn.SWITCH(E365,CONFIG!$F$8,L364,D364-F365)</f>
        <v>0</v>
      </c>
      <c r="E365">
        <f>IF(L364,CONFIG!$F$8,MAX(E364-1,0))</f>
        <v>0</v>
      </c>
      <c r="F365">
        <f t="shared" si="47"/>
        <v>0</v>
      </c>
      <c r="G365">
        <f t="shared" ca="1" si="40"/>
        <v>3</v>
      </c>
      <c r="H365">
        <f t="shared" ca="1" si="41"/>
        <v>0</v>
      </c>
      <c r="I365">
        <f t="shared" ca="1" si="42"/>
        <v>0</v>
      </c>
      <c r="J365">
        <f t="shared" ca="1" si="43"/>
        <v>3</v>
      </c>
      <c r="M365">
        <f t="shared" ca="1" si="44"/>
        <v>45</v>
      </c>
      <c r="O365">
        <f ca="1">CONFIG!$F$2*H365</f>
        <v>0</v>
      </c>
      <c r="P365">
        <f>CONFIG!$F$3*F365</f>
        <v>0</v>
      </c>
      <c r="Q365">
        <f>SIGN(L365)*CONFIG!$F$4</f>
        <v>0</v>
      </c>
      <c r="R365">
        <f ca="1">CONFIG!$F$6*(G365+J365)/2</f>
        <v>30</v>
      </c>
      <c r="S365">
        <f ca="1">(CONFIG!$F$2-CONFIG!$F$3)*I365</f>
        <v>0</v>
      </c>
      <c r="T365">
        <f t="shared" ca="1" si="45"/>
        <v>-30</v>
      </c>
      <c r="U365">
        <f t="shared" ca="1" si="46"/>
        <v>30</v>
      </c>
    </row>
    <row r="366" spans="2:21">
      <c r="B366">
        <v>363</v>
      </c>
      <c r="C366">
        <f>CONFIG!C366</f>
        <v>0</v>
      </c>
      <c r="D366">
        <f t="array" ref="D366">_xlfn.SWITCH(E366,CONFIG!$F$8,L365,D365-F366)</f>
        <v>0</v>
      </c>
      <c r="E366">
        <f>IF(L365,CONFIG!$F$8,MAX(E365-1,0))</f>
        <v>0</v>
      </c>
      <c r="F366">
        <f t="shared" si="47"/>
        <v>0</v>
      </c>
      <c r="G366">
        <f t="shared" ca="1" si="40"/>
        <v>3</v>
      </c>
      <c r="H366">
        <f t="shared" ca="1" si="41"/>
        <v>0</v>
      </c>
      <c r="I366">
        <f t="shared" ca="1" si="42"/>
        <v>0</v>
      </c>
      <c r="J366">
        <f t="shared" ca="1" si="43"/>
        <v>3</v>
      </c>
      <c r="M366">
        <f t="shared" ca="1" si="44"/>
        <v>45</v>
      </c>
      <c r="O366">
        <f ca="1">CONFIG!$F$2*H366</f>
        <v>0</v>
      </c>
      <c r="P366">
        <f>CONFIG!$F$3*F366</f>
        <v>0</v>
      </c>
      <c r="Q366">
        <f>SIGN(L366)*CONFIG!$F$4</f>
        <v>0</v>
      </c>
      <c r="R366">
        <f ca="1">CONFIG!$F$6*(G366+J366)/2</f>
        <v>30</v>
      </c>
      <c r="S366">
        <f ca="1">(CONFIG!$F$2-CONFIG!$F$3)*I366</f>
        <v>0</v>
      </c>
      <c r="T366">
        <f t="shared" ca="1" si="45"/>
        <v>-30</v>
      </c>
      <c r="U366">
        <f t="shared" ca="1" si="46"/>
        <v>30</v>
      </c>
    </row>
    <row r="367" spans="2:21">
      <c r="B367">
        <v>364</v>
      </c>
      <c r="C367">
        <f>CONFIG!C367</f>
        <v>0</v>
      </c>
      <c r="D367">
        <f t="array" ref="D367">_xlfn.SWITCH(E367,CONFIG!$F$8,L366,D366-F367)</f>
        <v>0</v>
      </c>
      <c r="E367">
        <f>IF(L366,CONFIG!$F$8,MAX(E366-1,0))</f>
        <v>0</v>
      </c>
      <c r="F367">
        <f t="shared" si="47"/>
        <v>0</v>
      </c>
      <c r="G367">
        <f t="shared" ca="1" si="40"/>
        <v>3</v>
      </c>
      <c r="H367">
        <f t="shared" ca="1" si="41"/>
        <v>0</v>
      </c>
      <c r="I367">
        <f t="shared" ca="1" si="42"/>
        <v>0</v>
      </c>
      <c r="J367">
        <f t="shared" ca="1" si="43"/>
        <v>3</v>
      </c>
      <c r="M367">
        <f t="shared" ca="1" si="44"/>
        <v>45</v>
      </c>
      <c r="O367">
        <f ca="1">CONFIG!$F$2*H367</f>
        <v>0</v>
      </c>
      <c r="P367">
        <f>CONFIG!$F$3*F367</f>
        <v>0</v>
      </c>
      <c r="Q367">
        <f>SIGN(L367)*CONFIG!$F$4</f>
        <v>0</v>
      </c>
      <c r="R367">
        <f ca="1">CONFIG!$F$6*(G367+J367)/2</f>
        <v>30</v>
      </c>
      <c r="S367">
        <f ca="1">(CONFIG!$F$2-CONFIG!$F$3)*I367</f>
        <v>0</v>
      </c>
      <c r="T367">
        <f t="shared" ca="1" si="45"/>
        <v>-30</v>
      </c>
      <c r="U367">
        <f t="shared" ca="1" si="46"/>
        <v>30</v>
      </c>
    </row>
    <row r="368" spans="2:21">
      <c r="B368">
        <v>365</v>
      </c>
      <c r="C368">
        <f>CONFIG!C368</f>
        <v>0</v>
      </c>
      <c r="D368">
        <f t="array" ref="D368">_xlfn.SWITCH(E368,CONFIG!$F$8,L367,D367-F368)</f>
        <v>0</v>
      </c>
      <c r="E368">
        <f>IF(L367,CONFIG!$F$8,MAX(E367-1,0))</f>
        <v>0</v>
      </c>
      <c r="F368">
        <f t="shared" si="47"/>
        <v>0</v>
      </c>
      <c r="G368">
        <f t="shared" ca="1" si="40"/>
        <v>3</v>
      </c>
      <c r="H368">
        <f t="shared" ca="1" si="41"/>
        <v>0</v>
      </c>
      <c r="I368">
        <f t="shared" ca="1" si="42"/>
        <v>0</v>
      </c>
      <c r="J368">
        <f t="shared" ca="1" si="43"/>
        <v>3</v>
      </c>
      <c r="M368">
        <f t="shared" ca="1" si="44"/>
        <v>45</v>
      </c>
      <c r="O368">
        <f ca="1">CONFIG!$F$2*H368</f>
        <v>0</v>
      </c>
      <c r="P368">
        <f>CONFIG!$F$3*F368</f>
        <v>0</v>
      </c>
      <c r="Q368">
        <f>SIGN(L368)*CONFIG!$F$4</f>
        <v>0</v>
      </c>
      <c r="R368">
        <f ca="1">CONFIG!$F$6*(G368+J368)/2</f>
        <v>30</v>
      </c>
      <c r="S368">
        <f ca="1">(CONFIG!$F$2-CONFIG!$F$3)*I368</f>
        <v>0</v>
      </c>
      <c r="T368">
        <f t="shared" ca="1" si="45"/>
        <v>-30</v>
      </c>
      <c r="U368">
        <f t="shared" ca="1" si="46"/>
        <v>30</v>
      </c>
    </row>
    <row r="369" spans="2:21">
      <c r="B369">
        <v>366</v>
      </c>
      <c r="C369">
        <f>CONFIG!C369</f>
        <v>0</v>
      </c>
      <c r="D369">
        <f t="array" ref="D369">_xlfn.SWITCH(E369,CONFIG!$F$8,L368,D368-F369)</f>
        <v>0</v>
      </c>
      <c r="E369">
        <f>IF(L368,CONFIG!$F$8,MAX(E368-1,0))</f>
        <v>0</v>
      </c>
      <c r="F369">
        <f t="shared" si="47"/>
        <v>0</v>
      </c>
      <c r="G369">
        <f t="shared" ca="1" si="40"/>
        <v>3</v>
      </c>
      <c r="H369">
        <f t="shared" ca="1" si="41"/>
        <v>0</v>
      </c>
      <c r="I369">
        <f t="shared" ca="1" si="42"/>
        <v>0</v>
      </c>
      <c r="J369">
        <f t="shared" ca="1" si="43"/>
        <v>3</v>
      </c>
      <c r="M369">
        <f t="shared" ca="1" si="44"/>
        <v>45</v>
      </c>
      <c r="O369">
        <f ca="1">CONFIG!$F$2*H369</f>
        <v>0</v>
      </c>
      <c r="P369">
        <f>CONFIG!$F$3*F369</f>
        <v>0</v>
      </c>
      <c r="Q369">
        <f>SIGN(L369)*CONFIG!$F$4</f>
        <v>0</v>
      </c>
      <c r="R369">
        <f ca="1">CONFIG!$F$6*(G369+J369)/2</f>
        <v>30</v>
      </c>
      <c r="S369">
        <f ca="1">(CONFIG!$F$2-CONFIG!$F$3)*I369</f>
        <v>0</v>
      </c>
      <c r="T369">
        <f t="shared" ca="1" si="45"/>
        <v>-30</v>
      </c>
      <c r="U369">
        <f t="shared" ca="1" si="46"/>
        <v>30</v>
      </c>
    </row>
    <row r="370" spans="2:21">
      <c r="B370">
        <v>367</v>
      </c>
      <c r="C370">
        <f>CONFIG!C370</f>
        <v>0</v>
      </c>
      <c r="D370">
        <f t="array" ref="D370">_xlfn.SWITCH(E370,CONFIG!$F$8,L369,D369-F370)</f>
        <v>0</v>
      </c>
      <c r="E370">
        <f>IF(L369,CONFIG!$F$8,MAX(E369-1,0))</f>
        <v>0</v>
      </c>
      <c r="F370">
        <f t="shared" si="47"/>
        <v>0</v>
      </c>
      <c r="G370">
        <f t="shared" ca="1" si="40"/>
        <v>3</v>
      </c>
      <c r="H370">
        <f t="shared" ca="1" si="41"/>
        <v>0</v>
      </c>
      <c r="I370">
        <f t="shared" ca="1" si="42"/>
        <v>0</v>
      </c>
      <c r="J370">
        <f t="shared" ca="1" si="43"/>
        <v>3</v>
      </c>
      <c r="M370">
        <f t="shared" ca="1" si="44"/>
        <v>45</v>
      </c>
      <c r="O370">
        <f ca="1">CONFIG!$F$2*H370</f>
        <v>0</v>
      </c>
      <c r="P370">
        <f>CONFIG!$F$3*F370</f>
        <v>0</v>
      </c>
      <c r="Q370">
        <f>SIGN(L370)*CONFIG!$F$4</f>
        <v>0</v>
      </c>
      <c r="R370">
        <f ca="1">CONFIG!$F$6*(G370+J370)/2</f>
        <v>30</v>
      </c>
      <c r="S370">
        <f ca="1">(CONFIG!$F$2-CONFIG!$F$3)*I370</f>
        <v>0</v>
      </c>
      <c r="T370">
        <f t="shared" ca="1" si="45"/>
        <v>-30</v>
      </c>
      <c r="U370">
        <f t="shared" ca="1" si="46"/>
        <v>30</v>
      </c>
    </row>
    <row r="371" spans="2:21">
      <c r="B371">
        <v>368</v>
      </c>
      <c r="C371">
        <f>CONFIG!C371</f>
        <v>0</v>
      </c>
      <c r="D371">
        <f t="array" ref="D371">_xlfn.SWITCH(E371,CONFIG!$F$8,L370,D370-F371)</f>
        <v>0</v>
      </c>
      <c r="E371">
        <f>IF(L370,CONFIG!$F$8,MAX(E370-1,0))</f>
        <v>0</v>
      </c>
      <c r="F371">
        <f t="shared" si="47"/>
        <v>0</v>
      </c>
      <c r="G371">
        <f t="shared" ca="1" si="40"/>
        <v>3</v>
      </c>
      <c r="H371">
        <f t="shared" ca="1" si="41"/>
        <v>0</v>
      </c>
      <c r="I371">
        <f t="shared" ca="1" si="42"/>
        <v>0</v>
      </c>
      <c r="J371">
        <f t="shared" ca="1" si="43"/>
        <v>3</v>
      </c>
      <c r="M371">
        <f t="shared" ca="1" si="44"/>
        <v>45</v>
      </c>
      <c r="O371">
        <f ca="1">CONFIG!$F$2*H371</f>
        <v>0</v>
      </c>
      <c r="P371">
        <f>CONFIG!$F$3*F371</f>
        <v>0</v>
      </c>
      <c r="Q371">
        <f>SIGN(L371)*CONFIG!$F$4</f>
        <v>0</v>
      </c>
      <c r="R371">
        <f ca="1">CONFIG!$F$6*(G371+J371)/2</f>
        <v>30</v>
      </c>
      <c r="S371">
        <f ca="1">(CONFIG!$F$2-CONFIG!$F$3)*I371</f>
        <v>0</v>
      </c>
      <c r="T371">
        <f t="shared" ca="1" si="45"/>
        <v>-30</v>
      </c>
      <c r="U371">
        <f t="shared" ca="1" si="46"/>
        <v>30</v>
      </c>
    </row>
    <row r="372" spans="2:21">
      <c r="B372">
        <v>369</v>
      </c>
      <c r="C372">
        <f>CONFIG!C372</f>
        <v>0</v>
      </c>
      <c r="D372">
        <f t="array" ref="D372">_xlfn.SWITCH(E372,CONFIG!$F$8,L371,D371-F372)</f>
        <v>0</v>
      </c>
      <c r="E372">
        <f>IF(L371,CONFIG!$F$8,MAX(E371-1,0))</f>
        <v>0</v>
      </c>
      <c r="F372">
        <f t="shared" si="47"/>
        <v>0</v>
      </c>
      <c r="G372">
        <f t="shared" ca="1" si="40"/>
        <v>3</v>
      </c>
      <c r="H372">
        <f t="shared" ca="1" si="41"/>
        <v>0</v>
      </c>
      <c r="I372">
        <f t="shared" ca="1" si="42"/>
        <v>0</v>
      </c>
      <c r="J372">
        <f t="shared" ca="1" si="43"/>
        <v>3</v>
      </c>
      <c r="M372">
        <f t="shared" ca="1" si="44"/>
        <v>45</v>
      </c>
      <c r="O372">
        <f ca="1">CONFIG!$F$2*H372</f>
        <v>0</v>
      </c>
      <c r="P372">
        <f>CONFIG!$F$3*F372</f>
        <v>0</v>
      </c>
      <c r="Q372">
        <f>SIGN(L372)*CONFIG!$F$4</f>
        <v>0</v>
      </c>
      <c r="R372">
        <f ca="1">CONFIG!$F$6*(G372+J372)/2</f>
        <v>30</v>
      </c>
      <c r="S372">
        <f ca="1">(CONFIG!$F$2-CONFIG!$F$3)*I372</f>
        <v>0</v>
      </c>
      <c r="T372">
        <f t="shared" ca="1" si="45"/>
        <v>-30</v>
      </c>
      <c r="U372">
        <f t="shared" ca="1" si="46"/>
        <v>30</v>
      </c>
    </row>
    <row r="373" spans="2:21">
      <c r="B373">
        <v>370</v>
      </c>
      <c r="C373">
        <f>CONFIG!C373</f>
        <v>0</v>
      </c>
      <c r="D373">
        <f t="array" ref="D373">_xlfn.SWITCH(E373,CONFIG!$F$8,L372,D372-F373)</f>
        <v>0</v>
      </c>
      <c r="E373">
        <f>IF(L372,CONFIG!$F$8,MAX(E372-1,0))</f>
        <v>0</v>
      </c>
      <c r="F373">
        <f t="shared" si="47"/>
        <v>0</v>
      </c>
      <c r="G373">
        <f t="shared" ca="1" si="40"/>
        <v>3</v>
      </c>
      <c r="H373">
        <f t="shared" ca="1" si="41"/>
        <v>0</v>
      </c>
      <c r="I373">
        <f t="shared" ca="1" si="42"/>
        <v>0</v>
      </c>
      <c r="J373">
        <f t="shared" ca="1" si="43"/>
        <v>3</v>
      </c>
      <c r="M373">
        <f t="shared" ca="1" si="44"/>
        <v>45</v>
      </c>
      <c r="O373">
        <f ca="1">CONFIG!$F$2*H373</f>
        <v>0</v>
      </c>
      <c r="P373">
        <f>CONFIG!$F$3*F373</f>
        <v>0</v>
      </c>
      <c r="Q373">
        <f>SIGN(L373)*CONFIG!$F$4</f>
        <v>0</v>
      </c>
      <c r="R373">
        <f ca="1">CONFIG!$F$6*(G373+J373)/2</f>
        <v>30</v>
      </c>
      <c r="S373">
        <f ca="1">(CONFIG!$F$2-CONFIG!$F$3)*I373</f>
        <v>0</v>
      </c>
      <c r="T373">
        <f t="shared" ca="1" si="45"/>
        <v>-30</v>
      </c>
      <c r="U373">
        <f t="shared" ca="1" si="46"/>
        <v>30</v>
      </c>
    </row>
    <row r="374" spans="2:21">
      <c r="B374">
        <v>371</v>
      </c>
      <c r="C374">
        <f>CONFIG!C374</f>
        <v>0</v>
      </c>
      <c r="D374">
        <f t="array" ref="D374">_xlfn.SWITCH(E374,CONFIG!$F$8,L373,D373-F374)</f>
        <v>0</v>
      </c>
      <c r="E374">
        <f>IF(L373,CONFIG!$F$8,MAX(E373-1,0))</f>
        <v>0</v>
      </c>
      <c r="F374">
        <f t="shared" si="47"/>
        <v>0</v>
      </c>
      <c r="G374">
        <f t="shared" ca="1" si="40"/>
        <v>3</v>
      </c>
      <c r="H374">
        <f t="shared" ca="1" si="41"/>
        <v>0</v>
      </c>
      <c r="I374">
        <f t="shared" ca="1" si="42"/>
        <v>0</v>
      </c>
      <c r="J374">
        <f t="shared" ca="1" si="43"/>
        <v>3</v>
      </c>
      <c r="M374">
        <f t="shared" ca="1" si="44"/>
        <v>45</v>
      </c>
      <c r="O374">
        <f ca="1">CONFIG!$F$2*H374</f>
        <v>0</v>
      </c>
      <c r="P374">
        <f>CONFIG!$F$3*F374</f>
        <v>0</v>
      </c>
      <c r="Q374">
        <f>SIGN(L374)*CONFIG!$F$4</f>
        <v>0</v>
      </c>
      <c r="R374">
        <f ca="1">CONFIG!$F$6*(G374+J374)/2</f>
        <v>30</v>
      </c>
      <c r="S374">
        <f ca="1">(CONFIG!$F$2-CONFIG!$F$3)*I374</f>
        <v>0</v>
      </c>
      <c r="T374">
        <f t="shared" ca="1" si="45"/>
        <v>-30</v>
      </c>
      <c r="U374">
        <f t="shared" ca="1" si="46"/>
        <v>30</v>
      </c>
    </row>
    <row r="375" spans="2:21">
      <c r="B375">
        <v>372</v>
      </c>
      <c r="C375">
        <f>CONFIG!C375</f>
        <v>0</v>
      </c>
      <c r="D375">
        <f t="array" ref="D375">_xlfn.SWITCH(E375,CONFIG!$F$8,L374,D374-F375)</f>
        <v>0</v>
      </c>
      <c r="E375">
        <f>IF(L374,CONFIG!$F$8,MAX(E374-1,0))</f>
        <v>0</v>
      </c>
      <c r="F375">
        <f t="shared" si="47"/>
        <v>0</v>
      </c>
      <c r="G375">
        <f t="shared" ca="1" si="40"/>
        <v>3</v>
      </c>
      <c r="H375">
        <f t="shared" ca="1" si="41"/>
        <v>0</v>
      </c>
      <c r="I375">
        <f t="shared" ca="1" si="42"/>
        <v>0</v>
      </c>
      <c r="J375">
        <f t="shared" ca="1" si="43"/>
        <v>3</v>
      </c>
      <c r="M375">
        <f t="shared" ca="1" si="44"/>
        <v>45</v>
      </c>
      <c r="O375">
        <f ca="1">CONFIG!$F$2*H375</f>
        <v>0</v>
      </c>
      <c r="P375">
        <f>CONFIG!$F$3*F375</f>
        <v>0</v>
      </c>
      <c r="Q375">
        <f>SIGN(L375)*CONFIG!$F$4</f>
        <v>0</v>
      </c>
      <c r="R375">
        <f ca="1">CONFIG!$F$6*(G375+J375)/2</f>
        <v>30</v>
      </c>
      <c r="S375">
        <f ca="1">(CONFIG!$F$2-CONFIG!$F$3)*I375</f>
        <v>0</v>
      </c>
      <c r="T375">
        <f t="shared" ca="1" si="45"/>
        <v>-30</v>
      </c>
      <c r="U375">
        <f t="shared" ca="1" si="46"/>
        <v>30</v>
      </c>
    </row>
    <row r="376" spans="2:21">
      <c r="B376">
        <v>373</v>
      </c>
      <c r="C376">
        <f>CONFIG!C376</f>
        <v>0</v>
      </c>
      <c r="D376">
        <f t="array" ref="D376">_xlfn.SWITCH(E376,CONFIG!$F$8,L375,D375-F376)</f>
        <v>0</v>
      </c>
      <c r="E376">
        <f>IF(L375,CONFIG!$F$8,MAX(E375-1,0))</f>
        <v>0</v>
      </c>
      <c r="F376">
        <f t="shared" si="47"/>
        <v>0</v>
      </c>
      <c r="G376">
        <f t="shared" ca="1" si="40"/>
        <v>3</v>
      </c>
      <c r="H376">
        <f t="shared" ca="1" si="41"/>
        <v>0</v>
      </c>
      <c r="I376">
        <f t="shared" ca="1" si="42"/>
        <v>0</v>
      </c>
      <c r="J376">
        <f t="shared" ca="1" si="43"/>
        <v>3</v>
      </c>
      <c r="M376">
        <f t="shared" ca="1" si="44"/>
        <v>45</v>
      </c>
      <c r="O376">
        <f ca="1">CONFIG!$F$2*H376</f>
        <v>0</v>
      </c>
      <c r="P376">
        <f>CONFIG!$F$3*F376</f>
        <v>0</v>
      </c>
      <c r="Q376">
        <f>SIGN(L376)*CONFIG!$F$4</f>
        <v>0</v>
      </c>
      <c r="R376">
        <f ca="1">CONFIG!$F$6*(G376+J376)/2</f>
        <v>30</v>
      </c>
      <c r="S376">
        <f ca="1">(CONFIG!$F$2-CONFIG!$F$3)*I376</f>
        <v>0</v>
      </c>
      <c r="T376">
        <f t="shared" ca="1" si="45"/>
        <v>-30</v>
      </c>
      <c r="U376">
        <f t="shared" ca="1" si="46"/>
        <v>30</v>
      </c>
    </row>
    <row r="377" spans="2:21">
      <c r="B377">
        <v>374</v>
      </c>
      <c r="C377">
        <f>CONFIG!C377</f>
        <v>0</v>
      </c>
      <c r="D377">
        <f t="array" ref="D377">_xlfn.SWITCH(E377,CONFIG!$F$8,L376,D376-F377)</f>
        <v>0</v>
      </c>
      <c r="E377">
        <f>IF(L376,CONFIG!$F$8,MAX(E376-1,0))</f>
        <v>0</v>
      </c>
      <c r="F377">
        <f t="shared" si="47"/>
        <v>0</v>
      </c>
      <c r="G377">
        <f t="shared" ca="1" si="40"/>
        <v>3</v>
      </c>
      <c r="H377">
        <f t="shared" ca="1" si="41"/>
        <v>0</v>
      </c>
      <c r="I377">
        <f t="shared" ca="1" si="42"/>
        <v>0</v>
      </c>
      <c r="J377">
        <f t="shared" ca="1" si="43"/>
        <v>3</v>
      </c>
      <c r="M377">
        <f t="shared" ca="1" si="44"/>
        <v>45</v>
      </c>
      <c r="O377">
        <f ca="1">CONFIG!$F$2*H377</f>
        <v>0</v>
      </c>
      <c r="P377">
        <f>CONFIG!$F$3*F377</f>
        <v>0</v>
      </c>
      <c r="Q377">
        <f>SIGN(L377)*CONFIG!$F$4</f>
        <v>0</v>
      </c>
      <c r="R377">
        <f ca="1">CONFIG!$F$6*(G377+J377)/2</f>
        <v>30</v>
      </c>
      <c r="S377">
        <f ca="1">(CONFIG!$F$2-CONFIG!$F$3)*I377</f>
        <v>0</v>
      </c>
      <c r="T377">
        <f t="shared" ca="1" si="45"/>
        <v>-30</v>
      </c>
      <c r="U377">
        <f t="shared" ca="1" si="46"/>
        <v>30</v>
      </c>
    </row>
    <row r="378" spans="2:21">
      <c r="B378">
        <v>375</v>
      </c>
      <c r="C378">
        <f>CONFIG!C378</f>
        <v>0</v>
      </c>
      <c r="D378">
        <f t="array" ref="D378">_xlfn.SWITCH(E378,CONFIG!$F$8,L377,D377-F378)</f>
        <v>0</v>
      </c>
      <c r="E378">
        <f>IF(L377,CONFIG!$F$8,MAX(E377-1,0))</f>
        <v>0</v>
      </c>
      <c r="F378">
        <f t="shared" si="47"/>
        <v>0</v>
      </c>
      <c r="G378">
        <f t="shared" ca="1" si="40"/>
        <v>3</v>
      </c>
      <c r="H378">
        <f t="shared" ca="1" si="41"/>
        <v>0</v>
      </c>
      <c r="I378">
        <f t="shared" ca="1" si="42"/>
        <v>0</v>
      </c>
      <c r="J378">
        <f t="shared" ca="1" si="43"/>
        <v>3</v>
      </c>
      <c r="M378">
        <f t="shared" ca="1" si="44"/>
        <v>45</v>
      </c>
      <c r="O378">
        <f ca="1">CONFIG!$F$2*H378</f>
        <v>0</v>
      </c>
      <c r="P378">
        <f>CONFIG!$F$3*F378</f>
        <v>0</v>
      </c>
      <c r="Q378">
        <f>SIGN(L378)*CONFIG!$F$4</f>
        <v>0</v>
      </c>
      <c r="R378">
        <f ca="1">CONFIG!$F$6*(G378+J378)/2</f>
        <v>30</v>
      </c>
      <c r="S378">
        <f ca="1">(CONFIG!$F$2-CONFIG!$F$3)*I378</f>
        <v>0</v>
      </c>
      <c r="T378">
        <f t="shared" ca="1" si="45"/>
        <v>-30</v>
      </c>
      <c r="U378">
        <f t="shared" ca="1" si="46"/>
        <v>30</v>
      </c>
    </row>
    <row r="379" spans="2:21">
      <c r="B379">
        <v>376</v>
      </c>
      <c r="C379">
        <f>CONFIG!C379</f>
        <v>0</v>
      </c>
      <c r="D379">
        <f t="array" ref="D379">_xlfn.SWITCH(E379,CONFIG!$F$8,L378,D378-F379)</f>
        <v>0</v>
      </c>
      <c r="E379">
        <f>IF(L378,CONFIG!$F$8,MAX(E378-1,0))</f>
        <v>0</v>
      </c>
      <c r="F379">
        <f t="shared" si="47"/>
        <v>0</v>
      </c>
      <c r="G379">
        <f t="shared" ca="1" si="40"/>
        <v>3</v>
      </c>
      <c r="H379">
        <f t="shared" ca="1" si="41"/>
        <v>0</v>
      </c>
      <c r="I379">
        <f t="shared" ca="1" si="42"/>
        <v>0</v>
      </c>
      <c r="J379">
        <f t="shared" ca="1" si="43"/>
        <v>3</v>
      </c>
      <c r="M379">
        <f t="shared" ca="1" si="44"/>
        <v>45</v>
      </c>
      <c r="O379">
        <f ca="1">CONFIG!$F$2*H379</f>
        <v>0</v>
      </c>
      <c r="P379">
        <f>CONFIG!$F$3*F379</f>
        <v>0</v>
      </c>
      <c r="Q379">
        <f>SIGN(L379)*CONFIG!$F$4</f>
        <v>0</v>
      </c>
      <c r="R379">
        <f ca="1">CONFIG!$F$6*(G379+J379)/2</f>
        <v>30</v>
      </c>
      <c r="S379">
        <f ca="1">(CONFIG!$F$2-CONFIG!$F$3)*I379</f>
        <v>0</v>
      </c>
      <c r="T379">
        <f t="shared" ca="1" si="45"/>
        <v>-30</v>
      </c>
      <c r="U379">
        <f t="shared" ca="1" si="46"/>
        <v>30</v>
      </c>
    </row>
    <row r="380" spans="2:21">
      <c r="B380">
        <v>377</v>
      </c>
      <c r="C380">
        <f>CONFIG!C380</f>
        <v>0</v>
      </c>
      <c r="D380">
        <f t="array" ref="D380">_xlfn.SWITCH(E380,CONFIG!$F$8,L379,D379-F380)</f>
        <v>0</v>
      </c>
      <c r="E380">
        <f>IF(L379,CONFIG!$F$8,MAX(E379-1,0))</f>
        <v>0</v>
      </c>
      <c r="F380">
        <f t="shared" si="47"/>
        <v>0</v>
      </c>
      <c r="G380">
        <f t="shared" ca="1" si="40"/>
        <v>3</v>
      </c>
      <c r="H380">
        <f t="shared" ca="1" si="41"/>
        <v>0</v>
      </c>
      <c r="I380">
        <f t="shared" ca="1" si="42"/>
        <v>0</v>
      </c>
      <c r="J380">
        <f t="shared" ca="1" si="43"/>
        <v>3</v>
      </c>
      <c r="M380">
        <f t="shared" ca="1" si="44"/>
        <v>45</v>
      </c>
      <c r="O380">
        <f ca="1">CONFIG!$F$2*H380</f>
        <v>0</v>
      </c>
      <c r="P380">
        <f>CONFIG!$F$3*F380</f>
        <v>0</v>
      </c>
      <c r="Q380">
        <f>SIGN(L380)*CONFIG!$F$4</f>
        <v>0</v>
      </c>
      <c r="R380">
        <f ca="1">CONFIG!$F$6*(G380+J380)/2</f>
        <v>30</v>
      </c>
      <c r="S380">
        <f ca="1">(CONFIG!$F$2-CONFIG!$F$3)*I380</f>
        <v>0</v>
      </c>
      <c r="T380">
        <f t="shared" ca="1" si="45"/>
        <v>-30</v>
      </c>
      <c r="U380">
        <f t="shared" ca="1" si="46"/>
        <v>30</v>
      </c>
    </row>
    <row r="381" spans="2:21">
      <c r="B381">
        <v>378</v>
      </c>
      <c r="C381">
        <f>CONFIG!C381</f>
        <v>0</v>
      </c>
      <c r="D381">
        <f t="array" ref="D381">_xlfn.SWITCH(E381,CONFIG!$F$8,L380,D380-F381)</f>
        <v>0</v>
      </c>
      <c r="E381">
        <f>IF(L380,CONFIG!$F$8,MAX(E380-1,0))</f>
        <v>0</v>
      </c>
      <c r="F381">
        <f t="shared" si="47"/>
        <v>0</v>
      </c>
      <c r="G381">
        <f t="shared" ca="1" si="40"/>
        <v>3</v>
      </c>
      <c r="H381">
        <f t="shared" ca="1" si="41"/>
        <v>0</v>
      </c>
      <c r="I381">
        <f t="shared" ca="1" si="42"/>
        <v>0</v>
      </c>
      <c r="J381">
        <f t="shared" ca="1" si="43"/>
        <v>3</v>
      </c>
      <c r="M381">
        <f t="shared" ca="1" si="44"/>
        <v>45</v>
      </c>
      <c r="O381">
        <f ca="1">CONFIG!$F$2*H381</f>
        <v>0</v>
      </c>
      <c r="P381">
        <f>CONFIG!$F$3*F381</f>
        <v>0</v>
      </c>
      <c r="Q381">
        <f>SIGN(L381)*CONFIG!$F$4</f>
        <v>0</v>
      </c>
      <c r="R381">
        <f ca="1">CONFIG!$F$6*(G381+J381)/2</f>
        <v>30</v>
      </c>
      <c r="S381">
        <f ca="1">(CONFIG!$F$2-CONFIG!$F$3)*I381</f>
        <v>0</v>
      </c>
      <c r="T381">
        <f t="shared" ca="1" si="45"/>
        <v>-30</v>
      </c>
      <c r="U381">
        <f t="shared" ca="1" si="46"/>
        <v>30</v>
      </c>
    </row>
    <row r="382" spans="2:21">
      <c r="B382">
        <v>379</v>
      </c>
      <c r="C382">
        <f>CONFIG!C382</f>
        <v>0</v>
      </c>
      <c r="D382">
        <f t="array" ref="D382">_xlfn.SWITCH(E382,CONFIG!$F$8,L381,D381-F382)</f>
        <v>0</v>
      </c>
      <c r="E382">
        <f>IF(L381,CONFIG!$F$8,MAX(E381-1,0))</f>
        <v>0</v>
      </c>
      <c r="F382">
        <f t="shared" si="47"/>
        <v>0</v>
      </c>
      <c r="G382">
        <f t="shared" ca="1" si="40"/>
        <v>3</v>
      </c>
      <c r="H382">
        <f t="shared" ca="1" si="41"/>
        <v>0</v>
      </c>
      <c r="I382">
        <f t="shared" ca="1" si="42"/>
        <v>0</v>
      </c>
      <c r="J382">
        <f t="shared" ca="1" si="43"/>
        <v>3</v>
      </c>
      <c r="M382">
        <f t="shared" ca="1" si="44"/>
        <v>45</v>
      </c>
      <c r="O382">
        <f ca="1">CONFIG!$F$2*H382</f>
        <v>0</v>
      </c>
      <c r="P382">
        <f>CONFIG!$F$3*F382</f>
        <v>0</v>
      </c>
      <c r="Q382">
        <f>SIGN(L382)*CONFIG!$F$4</f>
        <v>0</v>
      </c>
      <c r="R382">
        <f ca="1">CONFIG!$F$6*(G382+J382)/2</f>
        <v>30</v>
      </c>
      <c r="S382">
        <f ca="1">(CONFIG!$F$2-CONFIG!$F$3)*I382</f>
        <v>0</v>
      </c>
      <c r="T382">
        <f t="shared" ca="1" si="45"/>
        <v>-30</v>
      </c>
      <c r="U382">
        <f t="shared" ca="1" si="46"/>
        <v>30</v>
      </c>
    </row>
    <row r="383" spans="2:21">
      <c r="B383">
        <v>380</v>
      </c>
      <c r="C383">
        <f>CONFIG!C383</f>
        <v>0</v>
      </c>
      <c r="D383">
        <f t="array" ref="D383">_xlfn.SWITCH(E383,CONFIG!$F$8,L382,D382-F383)</f>
        <v>0</v>
      </c>
      <c r="E383">
        <f>IF(L382,CONFIG!$F$8,MAX(E382-1,0))</f>
        <v>0</v>
      </c>
      <c r="F383">
        <f t="shared" si="47"/>
        <v>0</v>
      </c>
      <c r="G383">
        <f t="shared" ca="1" si="40"/>
        <v>3</v>
      </c>
      <c r="H383">
        <f t="shared" ca="1" si="41"/>
        <v>0</v>
      </c>
      <c r="I383">
        <f t="shared" ca="1" si="42"/>
        <v>0</v>
      </c>
      <c r="J383">
        <f t="shared" ca="1" si="43"/>
        <v>3</v>
      </c>
      <c r="M383">
        <f t="shared" ca="1" si="44"/>
        <v>45</v>
      </c>
      <c r="O383">
        <f ca="1">CONFIG!$F$2*H383</f>
        <v>0</v>
      </c>
      <c r="P383">
        <f>CONFIG!$F$3*F383</f>
        <v>0</v>
      </c>
      <c r="Q383">
        <f>SIGN(L383)*CONFIG!$F$4</f>
        <v>0</v>
      </c>
      <c r="R383">
        <f ca="1">CONFIG!$F$6*(G383+J383)/2</f>
        <v>30</v>
      </c>
      <c r="S383">
        <f ca="1">(CONFIG!$F$2-CONFIG!$F$3)*I383</f>
        <v>0</v>
      </c>
      <c r="T383">
        <f t="shared" ca="1" si="45"/>
        <v>-30</v>
      </c>
      <c r="U383">
        <f t="shared" ca="1" si="46"/>
        <v>30</v>
      </c>
    </row>
    <row r="384" spans="2:21">
      <c r="B384">
        <v>381</v>
      </c>
      <c r="C384">
        <f>CONFIG!C384</f>
        <v>0</v>
      </c>
      <c r="D384">
        <f t="array" ref="D384">_xlfn.SWITCH(E384,CONFIG!$F$8,L383,D383-F384)</f>
        <v>0</v>
      </c>
      <c r="E384">
        <f>IF(L383,CONFIG!$F$8,MAX(E383-1,0))</f>
        <v>0</v>
      </c>
      <c r="F384">
        <f t="shared" si="47"/>
        <v>0</v>
      </c>
      <c r="G384">
        <f t="shared" ca="1" si="40"/>
        <v>3</v>
      </c>
      <c r="H384">
        <f t="shared" ca="1" si="41"/>
        <v>0</v>
      </c>
      <c r="I384">
        <f t="shared" ca="1" si="42"/>
        <v>0</v>
      </c>
      <c r="J384">
        <f t="shared" ca="1" si="43"/>
        <v>3</v>
      </c>
      <c r="M384">
        <f t="shared" ca="1" si="44"/>
        <v>45</v>
      </c>
      <c r="O384">
        <f ca="1">CONFIG!$F$2*H384</f>
        <v>0</v>
      </c>
      <c r="P384">
        <f>CONFIG!$F$3*F384</f>
        <v>0</v>
      </c>
      <c r="Q384">
        <f>SIGN(L384)*CONFIG!$F$4</f>
        <v>0</v>
      </c>
      <c r="R384">
        <f ca="1">CONFIG!$F$6*(G384+J384)/2</f>
        <v>30</v>
      </c>
      <c r="S384">
        <f ca="1">(CONFIG!$F$2-CONFIG!$F$3)*I384</f>
        <v>0</v>
      </c>
      <c r="T384">
        <f t="shared" ca="1" si="45"/>
        <v>-30</v>
      </c>
      <c r="U384">
        <f t="shared" ca="1" si="46"/>
        <v>30</v>
      </c>
    </row>
    <row r="385" spans="2:21">
      <c r="B385">
        <v>382</v>
      </c>
      <c r="C385">
        <f>CONFIG!C385</f>
        <v>0</v>
      </c>
      <c r="D385">
        <f t="array" ref="D385">_xlfn.SWITCH(E385,CONFIG!$F$8,L384,D384-F385)</f>
        <v>0</v>
      </c>
      <c r="E385">
        <f>IF(L384,CONFIG!$F$8,MAX(E384-1,0))</f>
        <v>0</v>
      </c>
      <c r="F385">
        <f t="shared" si="47"/>
        <v>0</v>
      </c>
      <c r="G385">
        <f t="shared" ca="1" si="40"/>
        <v>3</v>
      </c>
      <c r="H385">
        <f t="shared" ca="1" si="41"/>
        <v>0</v>
      </c>
      <c r="I385">
        <f t="shared" ca="1" si="42"/>
        <v>0</v>
      </c>
      <c r="J385">
        <f t="shared" ca="1" si="43"/>
        <v>3</v>
      </c>
      <c r="M385">
        <f t="shared" ca="1" si="44"/>
        <v>45</v>
      </c>
      <c r="O385">
        <f ca="1">CONFIG!$F$2*H385</f>
        <v>0</v>
      </c>
      <c r="P385">
        <f>CONFIG!$F$3*F385</f>
        <v>0</v>
      </c>
      <c r="Q385">
        <f>SIGN(L385)*CONFIG!$F$4</f>
        <v>0</v>
      </c>
      <c r="R385">
        <f ca="1">CONFIG!$F$6*(G385+J385)/2</f>
        <v>30</v>
      </c>
      <c r="S385">
        <f ca="1">(CONFIG!$F$2-CONFIG!$F$3)*I385</f>
        <v>0</v>
      </c>
      <c r="T385">
        <f t="shared" ca="1" si="45"/>
        <v>-30</v>
      </c>
      <c r="U385">
        <f t="shared" ca="1" si="46"/>
        <v>30</v>
      </c>
    </row>
    <row r="386" spans="2:21">
      <c r="B386">
        <v>383</v>
      </c>
      <c r="C386">
        <f>CONFIG!C386</f>
        <v>0</v>
      </c>
      <c r="D386">
        <f t="array" ref="D386">_xlfn.SWITCH(E386,CONFIG!$F$8,L385,D385-F386)</f>
        <v>0</v>
      </c>
      <c r="E386">
        <f>IF(L385,CONFIG!$F$8,MAX(E385-1,0))</f>
        <v>0</v>
      </c>
      <c r="F386">
        <f t="shared" si="47"/>
        <v>0</v>
      </c>
      <c r="G386">
        <f t="shared" ca="1" si="40"/>
        <v>3</v>
      </c>
      <c r="H386">
        <f t="shared" ca="1" si="41"/>
        <v>0</v>
      </c>
      <c r="I386">
        <f t="shared" ca="1" si="42"/>
        <v>0</v>
      </c>
      <c r="J386">
        <f t="shared" ca="1" si="43"/>
        <v>3</v>
      </c>
      <c r="M386">
        <f t="shared" ca="1" si="44"/>
        <v>45</v>
      </c>
      <c r="O386">
        <f ca="1">CONFIG!$F$2*H386</f>
        <v>0</v>
      </c>
      <c r="P386">
        <f>CONFIG!$F$3*F386</f>
        <v>0</v>
      </c>
      <c r="Q386">
        <f>SIGN(L386)*CONFIG!$F$4</f>
        <v>0</v>
      </c>
      <c r="R386">
        <f ca="1">CONFIG!$F$6*(G386+J386)/2</f>
        <v>30</v>
      </c>
      <c r="S386">
        <f ca="1">(CONFIG!$F$2-CONFIG!$F$3)*I386</f>
        <v>0</v>
      </c>
      <c r="T386">
        <f t="shared" ca="1" si="45"/>
        <v>-30</v>
      </c>
      <c r="U386">
        <f t="shared" ca="1" si="46"/>
        <v>30</v>
      </c>
    </row>
    <row r="387" spans="2:21">
      <c r="B387">
        <v>384</v>
      </c>
      <c r="C387">
        <f>CONFIG!C387</f>
        <v>0</v>
      </c>
      <c r="D387">
        <f t="array" ref="D387">_xlfn.SWITCH(E387,CONFIG!$F$8,L386,D386-F387)</f>
        <v>0</v>
      </c>
      <c r="E387">
        <f>IF(L386,CONFIG!$F$8,MAX(E386-1,0))</f>
        <v>0</v>
      </c>
      <c r="F387">
        <f t="shared" si="47"/>
        <v>0</v>
      </c>
      <c r="G387">
        <f t="shared" ca="1" si="40"/>
        <v>3</v>
      </c>
      <c r="H387">
        <f t="shared" ca="1" si="41"/>
        <v>0</v>
      </c>
      <c r="I387">
        <f t="shared" ca="1" si="42"/>
        <v>0</v>
      </c>
      <c r="J387">
        <f t="shared" ca="1" si="43"/>
        <v>3</v>
      </c>
      <c r="M387">
        <f t="shared" ca="1" si="44"/>
        <v>45</v>
      </c>
      <c r="O387">
        <f ca="1">CONFIG!$F$2*H387</f>
        <v>0</v>
      </c>
      <c r="P387">
        <f>CONFIG!$F$3*F387</f>
        <v>0</v>
      </c>
      <c r="Q387">
        <f>SIGN(L387)*CONFIG!$F$4</f>
        <v>0</v>
      </c>
      <c r="R387">
        <f ca="1">CONFIG!$F$6*(G387+J387)/2</f>
        <v>30</v>
      </c>
      <c r="S387">
        <f ca="1">(CONFIG!$F$2-CONFIG!$F$3)*I387</f>
        <v>0</v>
      </c>
      <c r="T387">
        <f t="shared" ca="1" si="45"/>
        <v>-30</v>
      </c>
      <c r="U387">
        <f t="shared" ca="1" si="46"/>
        <v>30</v>
      </c>
    </row>
    <row r="388" spans="2:21">
      <c r="B388">
        <v>385</v>
      </c>
      <c r="C388">
        <f>CONFIG!C388</f>
        <v>0</v>
      </c>
      <c r="D388">
        <f t="array" ref="D388">_xlfn.SWITCH(E388,CONFIG!$F$8,L387,D387-F388)</f>
        <v>0</v>
      </c>
      <c r="E388">
        <f>IF(L387,CONFIG!$F$8,MAX(E387-1,0))</f>
        <v>0</v>
      </c>
      <c r="F388">
        <f t="shared" si="47"/>
        <v>0</v>
      </c>
      <c r="G388">
        <f t="shared" ref="G388:G451" ca="1" si="48">J387+F388</f>
        <v>3</v>
      </c>
      <c r="H388">
        <f t="shared" ref="H388:H451" ca="1" si="49">MIN(G388,C388)</f>
        <v>0</v>
      </c>
      <c r="I388">
        <f t="shared" ref="I388:I451" ca="1" si="50">C388-H388</f>
        <v>0</v>
      </c>
      <c r="J388">
        <f t="shared" ref="J388:J451" ca="1" si="51">G388-H388</f>
        <v>3</v>
      </c>
      <c r="M388">
        <f t="shared" ref="M388:M451" ca="1" si="52">IF(J388+D388&lt;=$X$6,$X$5,0)</f>
        <v>45</v>
      </c>
      <c r="O388">
        <f ca="1">CONFIG!$F$2*H388</f>
        <v>0</v>
      </c>
      <c r="P388">
        <f>CONFIG!$F$3*F388</f>
        <v>0</v>
      </c>
      <c r="Q388">
        <f>SIGN(L388)*CONFIG!$F$4</f>
        <v>0</v>
      </c>
      <c r="R388">
        <f ca="1">CONFIG!$F$6*(G388+J388)/2</f>
        <v>30</v>
      </c>
      <c r="S388">
        <f ca="1">(CONFIG!$F$2-CONFIG!$F$3)*I388</f>
        <v>0</v>
      </c>
      <c r="T388">
        <f t="shared" ref="T388:T451" ca="1" si="53">O388-P388-Q388-R388</f>
        <v>-30</v>
      </c>
      <c r="U388">
        <f t="shared" ref="U388:U451" ca="1" si="54">SUM(Q388:S388)</f>
        <v>30</v>
      </c>
    </row>
    <row r="389" spans="2:21">
      <c r="B389">
        <v>386</v>
      </c>
      <c r="C389">
        <f>CONFIG!C389</f>
        <v>0</v>
      </c>
      <c r="D389">
        <f t="array" ref="D389">_xlfn.SWITCH(E389,CONFIG!$F$8,L388,D388-F389)</f>
        <v>0</v>
      </c>
      <c r="E389">
        <f>IF(L388,CONFIG!$F$8,MAX(E388-1,0))</f>
        <v>0</v>
      </c>
      <c r="F389">
        <f t="shared" ref="F389:F452" si="55">IF(E389,0,D388)</f>
        <v>0</v>
      </c>
      <c r="G389">
        <f t="shared" ca="1" si="48"/>
        <v>3</v>
      </c>
      <c r="H389">
        <f t="shared" ca="1" si="49"/>
        <v>0</v>
      </c>
      <c r="I389">
        <f t="shared" ca="1" si="50"/>
        <v>0</v>
      </c>
      <c r="J389">
        <f t="shared" ca="1" si="51"/>
        <v>3</v>
      </c>
      <c r="M389">
        <f t="shared" ca="1" si="52"/>
        <v>45</v>
      </c>
      <c r="O389">
        <f ca="1">CONFIG!$F$2*H389</f>
        <v>0</v>
      </c>
      <c r="P389">
        <f>CONFIG!$F$3*F389</f>
        <v>0</v>
      </c>
      <c r="Q389">
        <f>SIGN(L389)*CONFIG!$F$4</f>
        <v>0</v>
      </c>
      <c r="R389">
        <f ca="1">CONFIG!$F$6*(G389+J389)/2</f>
        <v>30</v>
      </c>
      <c r="S389">
        <f ca="1">(CONFIG!$F$2-CONFIG!$F$3)*I389</f>
        <v>0</v>
      </c>
      <c r="T389">
        <f t="shared" ca="1" si="53"/>
        <v>-30</v>
      </c>
      <c r="U389">
        <f t="shared" ca="1" si="54"/>
        <v>30</v>
      </c>
    </row>
    <row r="390" spans="2:21">
      <c r="B390">
        <v>387</v>
      </c>
      <c r="C390">
        <f>CONFIG!C390</f>
        <v>0</v>
      </c>
      <c r="D390">
        <f t="array" ref="D390">_xlfn.SWITCH(E390,CONFIG!$F$8,L389,D389-F390)</f>
        <v>0</v>
      </c>
      <c r="E390">
        <f>IF(L389,CONFIG!$F$8,MAX(E389-1,0))</f>
        <v>0</v>
      </c>
      <c r="F390">
        <f t="shared" si="55"/>
        <v>0</v>
      </c>
      <c r="G390">
        <f t="shared" ca="1" si="48"/>
        <v>3</v>
      </c>
      <c r="H390">
        <f t="shared" ca="1" si="49"/>
        <v>0</v>
      </c>
      <c r="I390">
        <f t="shared" ca="1" si="50"/>
        <v>0</v>
      </c>
      <c r="J390">
        <f t="shared" ca="1" si="51"/>
        <v>3</v>
      </c>
      <c r="M390">
        <f t="shared" ca="1" si="52"/>
        <v>45</v>
      </c>
      <c r="O390">
        <f ca="1">CONFIG!$F$2*H390</f>
        <v>0</v>
      </c>
      <c r="P390">
        <f>CONFIG!$F$3*F390</f>
        <v>0</v>
      </c>
      <c r="Q390">
        <f>SIGN(L390)*CONFIG!$F$4</f>
        <v>0</v>
      </c>
      <c r="R390">
        <f ca="1">CONFIG!$F$6*(G390+J390)/2</f>
        <v>30</v>
      </c>
      <c r="S390">
        <f ca="1">(CONFIG!$F$2-CONFIG!$F$3)*I390</f>
        <v>0</v>
      </c>
      <c r="T390">
        <f t="shared" ca="1" si="53"/>
        <v>-30</v>
      </c>
      <c r="U390">
        <f t="shared" ca="1" si="54"/>
        <v>30</v>
      </c>
    </row>
    <row r="391" spans="2:21">
      <c r="B391">
        <v>388</v>
      </c>
      <c r="C391">
        <f>CONFIG!C391</f>
        <v>0</v>
      </c>
      <c r="D391">
        <f t="array" ref="D391">_xlfn.SWITCH(E391,CONFIG!$F$8,L390,D390-F391)</f>
        <v>0</v>
      </c>
      <c r="E391">
        <f>IF(L390,CONFIG!$F$8,MAX(E390-1,0))</f>
        <v>0</v>
      </c>
      <c r="F391">
        <f t="shared" si="55"/>
        <v>0</v>
      </c>
      <c r="G391">
        <f t="shared" ca="1" si="48"/>
        <v>3</v>
      </c>
      <c r="H391">
        <f t="shared" ca="1" si="49"/>
        <v>0</v>
      </c>
      <c r="I391">
        <f t="shared" ca="1" si="50"/>
        <v>0</v>
      </c>
      <c r="J391">
        <f t="shared" ca="1" si="51"/>
        <v>3</v>
      </c>
      <c r="M391">
        <f t="shared" ca="1" si="52"/>
        <v>45</v>
      </c>
      <c r="O391">
        <f ca="1">CONFIG!$F$2*H391</f>
        <v>0</v>
      </c>
      <c r="P391">
        <f>CONFIG!$F$3*F391</f>
        <v>0</v>
      </c>
      <c r="Q391">
        <f>SIGN(L391)*CONFIG!$F$4</f>
        <v>0</v>
      </c>
      <c r="R391">
        <f ca="1">CONFIG!$F$6*(G391+J391)/2</f>
        <v>30</v>
      </c>
      <c r="S391">
        <f ca="1">(CONFIG!$F$2-CONFIG!$F$3)*I391</f>
        <v>0</v>
      </c>
      <c r="T391">
        <f t="shared" ca="1" si="53"/>
        <v>-30</v>
      </c>
      <c r="U391">
        <f t="shared" ca="1" si="54"/>
        <v>30</v>
      </c>
    </row>
    <row r="392" spans="2:21">
      <c r="B392">
        <v>389</v>
      </c>
      <c r="C392">
        <f>CONFIG!C392</f>
        <v>0</v>
      </c>
      <c r="D392">
        <f t="array" ref="D392">_xlfn.SWITCH(E392,CONFIG!$F$8,L391,D391-F392)</f>
        <v>0</v>
      </c>
      <c r="E392">
        <f>IF(L391,CONFIG!$F$8,MAX(E391-1,0))</f>
        <v>0</v>
      </c>
      <c r="F392">
        <f t="shared" si="55"/>
        <v>0</v>
      </c>
      <c r="G392">
        <f t="shared" ca="1" si="48"/>
        <v>3</v>
      </c>
      <c r="H392">
        <f t="shared" ca="1" si="49"/>
        <v>0</v>
      </c>
      <c r="I392">
        <f t="shared" ca="1" si="50"/>
        <v>0</v>
      </c>
      <c r="J392">
        <f t="shared" ca="1" si="51"/>
        <v>3</v>
      </c>
      <c r="M392">
        <f t="shared" ca="1" si="52"/>
        <v>45</v>
      </c>
      <c r="O392">
        <f ca="1">CONFIG!$F$2*H392</f>
        <v>0</v>
      </c>
      <c r="P392">
        <f>CONFIG!$F$3*F392</f>
        <v>0</v>
      </c>
      <c r="Q392">
        <f>SIGN(L392)*CONFIG!$F$4</f>
        <v>0</v>
      </c>
      <c r="R392">
        <f ca="1">CONFIG!$F$6*(G392+J392)/2</f>
        <v>30</v>
      </c>
      <c r="S392">
        <f ca="1">(CONFIG!$F$2-CONFIG!$F$3)*I392</f>
        <v>0</v>
      </c>
      <c r="T392">
        <f t="shared" ca="1" si="53"/>
        <v>-30</v>
      </c>
      <c r="U392">
        <f t="shared" ca="1" si="54"/>
        <v>30</v>
      </c>
    </row>
    <row r="393" spans="2:21">
      <c r="B393">
        <v>390</v>
      </c>
      <c r="C393">
        <f>CONFIG!C393</f>
        <v>0</v>
      </c>
      <c r="D393">
        <f t="array" ref="D393">_xlfn.SWITCH(E393,CONFIG!$F$8,L392,D392-F393)</f>
        <v>0</v>
      </c>
      <c r="E393">
        <f>IF(L392,CONFIG!$F$8,MAX(E392-1,0))</f>
        <v>0</v>
      </c>
      <c r="F393">
        <f t="shared" si="55"/>
        <v>0</v>
      </c>
      <c r="G393">
        <f t="shared" ca="1" si="48"/>
        <v>3</v>
      </c>
      <c r="H393">
        <f t="shared" ca="1" si="49"/>
        <v>0</v>
      </c>
      <c r="I393">
        <f t="shared" ca="1" si="50"/>
        <v>0</v>
      </c>
      <c r="J393">
        <f t="shared" ca="1" si="51"/>
        <v>3</v>
      </c>
      <c r="M393">
        <f t="shared" ca="1" si="52"/>
        <v>45</v>
      </c>
      <c r="O393">
        <f ca="1">CONFIG!$F$2*H393</f>
        <v>0</v>
      </c>
      <c r="P393">
        <f>CONFIG!$F$3*F393</f>
        <v>0</v>
      </c>
      <c r="Q393">
        <f>SIGN(L393)*CONFIG!$F$4</f>
        <v>0</v>
      </c>
      <c r="R393">
        <f ca="1">CONFIG!$F$6*(G393+J393)/2</f>
        <v>30</v>
      </c>
      <c r="S393">
        <f ca="1">(CONFIG!$F$2-CONFIG!$F$3)*I393</f>
        <v>0</v>
      </c>
      <c r="T393">
        <f t="shared" ca="1" si="53"/>
        <v>-30</v>
      </c>
      <c r="U393">
        <f t="shared" ca="1" si="54"/>
        <v>30</v>
      </c>
    </row>
    <row r="394" spans="2:21">
      <c r="B394">
        <v>391</v>
      </c>
      <c r="C394">
        <f>CONFIG!C394</f>
        <v>0</v>
      </c>
      <c r="D394">
        <f t="array" ref="D394">_xlfn.SWITCH(E394,CONFIG!$F$8,L393,D393-F394)</f>
        <v>0</v>
      </c>
      <c r="E394">
        <f>IF(L393,CONFIG!$F$8,MAX(E393-1,0))</f>
        <v>0</v>
      </c>
      <c r="F394">
        <f t="shared" si="55"/>
        <v>0</v>
      </c>
      <c r="G394">
        <f t="shared" ca="1" si="48"/>
        <v>3</v>
      </c>
      <c r="H394">
        <f t="shared" ca="1" si="49"/>
        <v>0</v>
      </c>
      <c r="I394">
        <f t="shared" ca="1" si="50"/>
        <v>0</v>
      </c>
      <c r="J394">
        <f t="shared" ca="1" si="51"/>
        <v>3</v>
      </c>
      <c r="M394">
        <f t="shared" ca="1" si="52"/>
        <v>45</v>
      </c>
      <c r="O394">
        <f ca="1">CONFIG!$F$2*H394</f>
        <v>0</v>
      </c>
      <c r="P394">
        <f>CONFIG!$F$3*F394</f>
        <v>0</v>
      </c>
      <c r="Q394">
        <f>SIGN(L394)*CONFIG!$F$4</f>
        <v>0</v>
      </c>
      <c r="R394">
        <f ca="1">CONFIG!$F$6*(G394+J394)/2</f>
        <v>30</v>
      </c>
      <c r="S394">
        <f ca="1">(CONFIG!$F$2-CONFIG!$F$3)*I394</f>
        <v>0</v>
      </c>
      <c r="T394">
        <f t="shared" ca="1" si="53"/>
        <v>-30</v>
      </c>
      <c r="U394">
        <f t="shared" ca="1" si="54"/>
        <v>30</v>
      </c>
    </row>
    <row r="395" spans="2:21">
      <c r="B395">
        <v>392</v>
      </c>
      <c r="C395">
        <f>CONFIG!C395</f>
        <v>0</v>
      </c>
      <c r="D395">
        <f t="array" ref="D395">_xlfn.SWITCH(E395,CONFIG!$F$8,L394,D394-F395)</f>
        <v>0</v>
      </c>
      <c r="E395">
        <f>IF(L394,CONFIG!$F$8,MAX(E394-1,0))</f>
        <v>0</v>
      </c>
      <c r="F395">
        <f t="shared" si="55"/>
        <v>0</v>
      </c>
      <c r="G395">
        <f t="shared" ca="1" si="48"/>
        <v>3</v>
      </c>
      <c r="H395">
        <f t="shared" ca="1" si="49"/>
        <v>0</v>
      </c>
      <c r="I395">
        <f t="shared" ca="1" si="50"/>
        <v>0</v>
      </c>
      <c r="J395">
        <f t="shared" ca="1" si="51"/>
        <v>3</v>
      </c>
      <c r="M395">
        <f t="shared" ca="1" si="52"/>
        <v>45</v>
      </c>
      <c r="O395">
        <f ca="1">CONFIG!$F$2*H395</f>
        <v>0</v>
      </c>
      <c r="P395">
        <f>CONFIG!$F$3*F395</f>
        <v>0</v>
      </c>
      <c r="Q395">
        <f>SIGN(L395)*CONFIG!$F$4</f>
        <v>0</v>
      </c>
      <c r="R395">
        <f ca="1">CONFIG!$F$6*(G395+J395)/2</f>
        <v>30</v>
      </c>
      <c r="S395">
        <f ca="1">(CONFIG!$F$2-CONFIG!$F$3)*I395</f>
        <v>0</v>
      </c>
      <c r="T395">
        <f t="shared" ca="1" si="53"/>
        <v>-30</v>
      </c>
      <c r="U395">
        <f t="shared" ca="1" si="54"/>
        <v>30</v>
      </c>
    </row>
    <row r="396" spans="2:21">
      <c r="B396">
        <v>393</v>
      </c>
      <c r="C396">
        <f>CONFIG!C396</f>
        <v>0</v>
      </c>
      <c r="D396">
        <f t="array" ref="D396">_xlfn.SWITCH(E396,CONFIG!$F$8,L395,D395-F396)</f>
        <v>0</v>
      </c>
      <c r="E396">
        <f>IF(L395,CONFIG!$F$8,MAX(E395-1,0))</f>
        <v>0</v>
      </c>
      <c r="F396">
        <f t="shared" si="55"/>
        <v>0</v>
      </c>
      <c r="G396">
        <f t="shared" ca="1" si="48"/>
        <v>3</v>
      </c>
      <c r="H396">
        <f t="shared" ca="1" si="49"/>
        <v>0</v>
      </c>
      <c r="I396">
        <f t="shared" ca="1" si="50"/>
        <v>0</v>
      </c>
      <c r="J396">
        <f t="shared" ca="1" si="51"/>
        <v>3</v>
      </c>
      <c r="M396">
        <f t="shared" ca="1" si="52"/>
        <v>45</v>
      </c>
      <c r="O396">
        <f ca="1">CONFIG!$F$2*H396</f>
        <v>0</v>
      </c>
      <c r="P396">
        <f>CONFIG!$F$3*F396</f>
        <v>0</v>
      </c>
      <c r="Q396">
        <f>SIGN(L396)*CONFIG!$F$4</f>
        <v>0</v>
      </c>
      <c r="R396">
        <f ca="1">CONFIG!$F$6*(G396+J396)/2</f>
        <v>30</v>
      </c>
      <c r="S396">
        <f ca="1">(CONFIG!$F$2-CONFIG!$F$3)*I396</f>
        <v>0</v>
      </c>
      <c r="T396">
        <f t="shared" ca="1" si="53"/>
        <v>-30</v>
      </c>
      <c r="U396">
        <f t="shared" ca="1" si="54"/>
        <v>30</v>
      </c>
    </row>
    <row r="397" spans="2:21">
      <c r="B397">
        <v>394</v>
      </c>
      <c r="C397">
        <f>CONFIG!C397</f>
        <v>0</v>
      </c>
      <c r="D397">
        <f t="array" ref="D397">_xlfn.SWITCH(E397,CONFIG!$F$8,L396,D396-F397)</f>
        <v>0</v>
      </c>
      <c r="E397">
        <f>IF(L396,CONFIG!$F$8,MAX(E396-1,0))</f>
        <v>0</v>
      </c>
      <c r="F397">
        <f t="shared" si="55"/>
        <v>0</v>
      </c>
      <c r="G397">
        <f t="shared" ca="1" si="48"/>
        <v>3</v>
      </c>
      <c r="H397">
        <f t="shared" ca="1" si="49"/>
        <v>0</v>
      </c>
      <c r="I397">
        <f t="shared" ca="1" si="50"/>
        <v>0</v>
      </c>
      <c r="J397">
        <f t="shared" ca="1" si="51"/>
        <v>3</v>
      </c>
      <c r="M397">
        <f t="shared" ca="1" si="52"/>
        <v>45</v>
      </c>
      <c r="O397">
        <f ca="1">CONFIG!$F$2*H397</f>
        <v>0</v>
      </c>
      <c r="P397">
        <f>CONFIG!$F$3*F397</f>
        <v>0</v>
      </c>
      <c r="Q397">
        <f>SIGN(L397)*CONFIG!$F$4</f>
        <v>0</v>
      </c>
      <c r="R397">
        <f ca="1">CONFIG!$F$6*(G397+J397)/2</f>
        <v>30</v>
      </c>
      <c r="S397">
        <f ca="1">(CONFIG!$F$2-CONFIG!$F$3)*I397</f>
        <v>0</v>
      </c>
      <c r="T397">
        <f t="shared" ca="1" si="53"/>
        <v>-30</v>
      </c>
      <c r="U397">
        <f t="shared" ca="1" si="54"/>
        <v>30</v>
      </c>
    </row>
    <row r="398" spans="2:21">
      <c r="B398">
        <v>395</v>
      </c>
      <c r="C398">
        <f>CONFIG!C398</f>
        <v>0</v>
      </c>
      <c r="D398">
        <f t="array" ref="D398">_xlfn.SWITCH(E398,CONFIG!$F$8,L397,D397-F398)</f>
        <v>0</v>
      </c>
      <c r="E398">
        <f>IF(L397,CONFIG!$F$8,MAX(E397-1,0))</f>
        <v>0</v>
      </c>
      <c r="F398">
        <f t="shared" si="55"/>
        <v>0</v>
      </c>
      <c r="G398">
        <f t="shared" ca="1" si="48"/>
        <v>3</v>
      </c>
      <c r="H398">
        <f t="shared" ca="1" si="49"/>
        <v>0</v>
      </c>
      <c r="I398">
        <f t="shared" ca="1" si="50"/>
        <v>0</v>
      </c>
      <c r="J398">
        <f t="shared" ca="1" si="51"/>
        <v>3</v>
      </c>
      <c r="M398">
        <f t="shared" ca="1" si="52"/>
        <v>45</v>
      </c>
      <c r="O398">
        <f ca="1">CONFIG!$F$2*H398</f>
        <v>0</v>
      </c>
      <c r="P398">
        <f>CONFIG!$F$3*F398</f>
        <v>0</v>
      </c>
      <c r="Q398">
        <f>SIGN(L398)*CONFIG!$F$4</f>
        <v>0</v>
      </c>
      <c r="R398">
        <f ca="1">CONFIG!$F$6*(G398+J398)/2</f>
        <v>30</v>
      </c>
      <c r="S398">
        <f ca="1">(CONFIG!$F$2-CONFIG!$F$3)*I398</f>
        <v>0</v>
      </c>
      <c r="T398">
        <f t="shared" ca="1" si="53"/>
        <v>-30</v>
      </c>
      <c r="U398">
        <f t="shared" ca="1" si="54"/>
        <v>30</v>
      </c>
    </row>
    <row r="399" spans="2:21">
      <c r="B399">
        <v>396</v>
      </c>
      <c r="C399">
        <f>CONFIG!C399</f>
        <v>0</v>
      </c>
      <c r="D399">
        <f t="array" ref="D399">_xlfn.SWITCH(E399,CONFIG!$F$8,L398,D398-F399)</f>
        <v>0</v>
      </c>
      <c r="E399">
        <f>IF(L398,CONFIG!$F$8,MAX(E398-1,0))</f>
        <v>0</v>
      </c>
      <c r="F399">
        <f t="shared" si="55"/>
        <v>0</v>
      </c>
      <c r="G399">
        <f t="shared" ca="1" si="48"/>
        <v>3</v>
      </c>
      <c r="H399">
        <f t="shared" ca="1" si="49"/>
        <v>0</v>
      </c>
      <c r="I399">
        <f t="shared" ca="1" si="50"/>
        <v>0</v>
      </c>
      <c r="J399">
        <f t="shared" ca="1" si="51"/>
        <v>3</v>
      </c>
      <c r="M399">
        <f t="shared" ca="1" si="52"/>
        <v>45</v>
      </c>
      <c r="O399">
        <f ca="1">CONFIG!$F$2*H399</f>
        <v>0</v>
      </c>
      <c r="P399">
        <f>CONFIG!$F$3*F399</f>
        <v>0</v>
      </c>
      <c r="Q399">
        <f>SIGN(L399)*CONFIG!$F$4</f>
        <v>0</v>
      </c>
      <c r="R399">
        <f ca="1">CONFIG!$F$6*(G399+J399)/2</f>
        <v>30</v>
      </c>
      <c r="S399">
        <f ca="1">(CONFIG!$F$2-CONFIG!$F$3)*I399</f>
        <v>0</v>
      </c>
      <c r="T399">
        <f t="shared" ca="1" si="53"/>
        <v>-30</v>
      </c>
      <c r="U399">
        <f t="shared" ca="1" si="54"/>
        <v>30</v>
      </c>
    </row>
    <row r="400" spans="2:21">
      <c r="B400">
        <v>397</v>
      </c>
      <c r="C400">
        <f>CONFIG!C400</f>
        <v>0</v>
      </c>
      <c r="D400">
        <f t="array" ref="D400">_xlfn.SWITCH(E400,CONFIG!$F$8,L399,D399-F400)</f>
        <v>0</v>
      </c>
      <c r="E400">
        <f>IF(L399,CONFIG!$F$8,MAX(E399-1,0))</f>
        <v>0</v>
      </c>
      <c r="F400">
        <f t="shared" si="55"/>
        <v>0</v>
      </c>
      <c r="G400">
        <f t="shared" ca="1" si="48"/>
        <v>3</v>
      </c>
      <c r="H400">
        <f t="shared" ca="1" si="49"/>
        <v>0</v>
      </c>
      <c r="I400">
        <f t="shared" ca="1" si="50"/>
        <v>0</v>
      </c>
      <c r="J400">
        <f t="shared" ca="1" si="51"/>
        <v>3</v>
      </c>
      <c r="M400">
        <f t="shared" ca="1" si="52"/>
        <v>45</v>
      </c>
      <c r="O400">
        <f ca="1">CONFIG!$F$2*H400</f>
        <v>0</v>
      </c>
      <c r="P400">
        <f>CONFIG!$F$3*F400</f>
        <v>0</v>
      </c>
      <c r="Q400">
        <f>SIGN(L400)*CONFIG!$F$4</f>
        <v>0</v>
      </c>
      <c r="R400">
        <f ca="1">CONFIG!$F$6*(G400+J400)/2</f>
        <v>30</v>
      </c>
      <c r="S400">
        <f ca="1">(CONFIG!$F$2-CONFIG!$F$3)*I400</f>
        <v>0</v>
      </c>
      <c r="T400">
        <f t="shared" ca="1" si="53"/>
        <v>-30</v>
      </c>
      <c r="U400">
        <f t="shared" ca="1" si="54"/>
        <v>30</v>
      </c>
    </row>
    <row r="401" spans="2:21">
      <c r="B401">
        <v>398</v>
      </c>
      <c r="C401">
        <f>CONFIG!C401</f>
        <v>0</v>
      </c>
      <c r="D401">
        <f t="array" ref="D401">_xlfn.SWITCH(E401,CONFIG!$F$8,L400,D400-F401)</f>
        <v>0</v>
      </c>
      <c r="E401">
        <f>IF(L400,CONFIG!$F$8,MAX(E400-1,0))</f>
        <v>0</v>
      </c>
      <c r="F401">
        <f t="shared" si="55"/>
        <v>0</v>
      </c>
      <c r="G401">
        <f t="shared" ca="1" si="48"/>
        <v>3</v>
      </c>
      <c r="H401">
        <f t="shared" ca="1" si="49"/>
        <v>0</v>
      </c>
      <c r="I401">
        <f t="shared" ca="1" si="50"/>
        <v>0</v>
      </c>
      <c r="J401">
        <f t="shared" ca="1" si="51"/>
        <v>3</v>
      </c>
      <c r="M401">
        <f t="shared" ca="1" si="52"/>
        <v>45</v>
      </c>
      <c r="O401">
        <f ca="1">CONFIG!$F$2*H401</f>
        <v>0</v>
      </c>
      <c r="P401">
        <f>CONFIG!$F$3*F401</f>
        <v>0</v>
      </c>
      <c r="Q401">
        <f>SIGN(L401)*CONFIG!$F$4</f>
        <v>0</v>
      </c>
      <c r="R401">
        <f ca="1">CONFIG!$F$6*(G401+J401)/2</f>
        <v>30</v>
      </c>
      <c r="S401">
        <f ca="1">(CONFIG!$F$2-CONFIG!$F$3)*I401</f>
        <v>0</v>
      </c>
      <c r="T401">
        <f t="shared" ca="1" si="53"/>
        <v>-30</v>
      </c>
      <c r="U401">
        <f t="shared" ca="1" si="54"/>
        <v>30</v>
      </c>
    </row>
    <row r="402" spans="2:21">
      <c r="B402">
        <v>399</v>
      </c>
      <c r="C402">
        <f>CONFIG!C402</f>
        <v>0</v>
      </c>
      <c r="D402">
        <f t="array" ref="D402">_xlfn.SWITCH(E402,CONFIG!$F$8,L401,D401-F402)</f>
        <v>0</v>
      </c>
      <c r="E402">
        <f>IF(L401,CONFIG!$F$8,MAX(E401-1,0))</f>
        <v>0</v>
      </c>
      <c r="F402">
        <f t="shared" si="55"/>
        <v>0</v>
      </c>
      <c r="G402">
        <f t="shared" ca="1" si="48"/>
        <v>3</v>
      </c>
      <c r="H402">
        <f t="shared" ca="1" si="49"/>
        <v>0</v>
      </c>
      <c r="I402">
        <f t="shared" ca="1" si="50"/>
        <v>0</v>
      </c>
      <c r="J402">
        <f t="shared" ca="1" si="51"/>
        <v>3</v>
      </c>
      <c r="M402">
        <f t="shared" ca="1" si="52"/>
        <v>45</v>
      </c>
      <c r="O402">
        <f ca="1">CONFIG!$F$2*H402</f>
        <v>0</v>
      </c>
      <c r="P402">
        <f>CONFIG!$F$3*F402</f>
        <v>0</v>
      </c>
      <c r="Q402">
        <f>SIGN(L402)*CONFIG!$F$4</f>
        <v>0</v>
      </c>
      <c r="R402">
        <f ca="1">CONFIG!$F$6*(G402+J402)/2</f>
        <v>30</v>
      </c>
      <c r="S402">
        <f ca="1">(CONFIG!$F$2-CONFIG!$F$3)*I402</f>
        <v>0</v>
      </c>
      <c r="T402">
        <f t="shared" ca="1" si="53"/>
        <v>-30</v>
      </c>
      <c r="U402">
        <f t="shared" ca="1" si="54"/>
        <v>30</v>
      </c>
    </row>
    <row r="403" spans="2:21">
      <c r="B403">
        <v>400</v>
      </c>
      <c r="C403">
        <f>CONFIG!C403</f>
        <v>0</v>
      </c>
      <c r="D403">
        <f t="array" ref="D403">_xlfn.SWITCH(E403,CONFIG!$F$8,L402,D402-F403)</f>
        <v>0</v>
      </c>
      <c r="E403">
        <f>IF(L402,CONFIG!$F$8,MAX(E402-1,0))</f>
        <v>0</v>
      </c>
      <c r="F403">
        <f t="shared" si="55"/>
        <v>0</v>
      </c>
      <c r="G403">
        <f t="shared" ca="1" si="48"/>
        <v>3</v>
      </c>
      <c r="H403">
        <f t="shared" ca="1" si="49"/>
        <v>0</v>
      </c>
      <c r="I403">
        <f t="shared" ca="1" si="50"/>
        <v>0</v>
      </c>
      <c r="J403">
        <f t="shared" ca="1" si="51"/>
        <v>3</v>
      </c>
      <c r="M403">
        <f t="shared" ca="1" si="52"/>
        <v>45</v>
      </c>
      <c r="O403">
        <f ca="1">CONFIG!$F$2*H403</f>
        <v>0</v>
      </c>
      <c r="P403">
        <f>CONFIG!$F$3*F403</f>
        <v>0</v>
      </c>
      <c r="Q403">
        <f>SIGN(L403)*CONFIG!$F$4</f>
        <v>0</v>
      </c>
      <c r="R403">
        <f ca="1">CONFIG!$F$6*(G403+J403)/2</f>
        <v>30</v>
      </c>
      <c r="S403">
        <f ca="1">(CONFIG!$F$2-CONFIG!$F$3)*I403</f>
        <v>0</v>
      </c>
      <c r="T403">
        <f t="shared" ca="1" si="53"/>
        <v>-30</v>
      </c>
      <c r="U403">
        <f t="shared" ca="1" si="54"/>
        <v>30</v>
      </c>
    </row>
    <row r="404" spans="2:21">
      <c r="B404">
        <v>401</v>
      </c>
      <c r="C404">
        <f>CONFIG!C404</f>
        <v>0</v>
      </c>
      <c r="D404">
        <f t="array" ref="D404">_xlfn.SWITCH(E404,CONFIG!$F$8,L403,D403-F404)</f>
        <v>0</v>
      </c>
      <c r="E404">
        <f>IF(L403,CONFIG!$F$8,MAX(E403-1,0))</f>
        <v>0</v>
      </c>
      <c r="F404">
        <f t="shared" si="55"/>
        <v>0</v>
      </c>
      <c r="G404">
        <f t="shared" ca="1" si="48"/>
        <v>3</v>
      </c>
      <c r="H404">
        <f t="shared" ca="1" si="49"/>
        <v>0</v>
      </c>
      <c r="I404">
        <f t="shared" ca="1" si="50"/>
        <v>0</v>
      </c>
      <c r="J404">
        <f t="shared" ca="1" si="51"/>
        <v>3</v>
      </c>
      <c r="M404">
        <f t="shared" ca="1" si="52"/>
        <v>45</v>
      </c>
      <c r="O404">
        <f ca="1">CONFIG!$F$2*H404</f>
        <v>0</v>
      </c>
      <c r="P404">
        <f>CONFIG!$F$3*F404</f>
        <v>0</v>
      </c>
      <c r="Q404">
        <f>SIGN(L404)*CONFIG!$F$4</f>
        <v>0</v>
      </c>
      <c r="R404">
        <f ca="1">CONFIG!$F$6*(G404+J404)/2</f>
        <v>30</v>
      </c>
      <c r="S404">
        <f ca="1">(CONFIG!$F$2-CONFIG!$F$3)*I404</f>
        <v>0</v>
      </c>
      <c r="T404">
        <f t="shared" ca="1" si="53"/>
        <v>-30</v>
      </c>
      <c r="U404">
        <f t="shared" ca="1" si="54"/>
        <v>30</v>
      </c>
    </row>
    <row r="405" spans="2:21">
      <c r="B405">
        <v>402</v>
      </c>
      <c r="C405">
        <f>CONFIG!C405</f>
        <v>0</v>
      </c>
      <c r="D405">
        <f t="array" ref="D405">_xlfn.SWITCH(E405,CONFIG!$F$8,L404,D404-F405)</f>
        <v>0</v>
      </c>
      <c r="E405">
        <f>IF(L404,CONFIG!$F$8,MAX(E404-1,0))</f>
        <v>0</v>
      </c>
      <c r="F405">
        <f t="shared" si="55"/>
        <v>0</v>
      </c>
      <c r="G405">
        <f t="shared" ca="1" si="48"/>
        <v>3</v>
      </c>
      <c r="H405">
        <f t="shared" ca="1" si="49"/>
        <v>0</v>
      </c>
      <c r="I405">
        <f t="shared" ca="1" si="50"/>
        <v>0</v>
      </c>
      <c r="J405">
        <f t="shared" ca="1" si="51"/>
        <v>3</v>
      </c>
      <c r="M405">
        <f t="shared" ca="1" si="52"/>
        <v>45</v>
      </c>
      <c r="O405">
        <f ca="1">CONFIG!$F$2*H405</f>
        <v>0</v>
      </c>
      <c r="P405">
        <f>CONFIG!$F$3*F405</f>
        <v>0</v>
      </c>
      <c r="Q405">
        <f>SIGN(L405)*CONFIG!$F$4</f>
        <v>0</v>
      </c>
      <c r="R405">
        <f ca="1">CONFIG!$F$6*(G405+J405)/2</f>
        <v>30</v>
      </c>
      <c r="S405">
        <f ca="1">(CONFIG!$F$2-CONFIG!$F$3)*I405</f>
        <v>0</v>
      </c>
      <c r="T405">
        <f t="shared" ca="1" si="53"/>
        <v>-30</v>
      </c>
      <c r="U405">
        <f t="shared" ca="1" si="54"/>
        <v>30</v>
      </c>
    </row>
    <row r="406" spans="2:21">
      <c r="B406">
        <v>403</v>
      </c>
      <c r="C406">
        <f>CONFIG!C406</f>
        <v>0</v>
      </c>
      <c r="D406">
        <f t="array" ref="D406">_xlfn.SWITCH(E406,CONFIG!$F$8,L405,D405-F406)</f>
        <v>0</v>
      </c>
      <c r="E406">
        <f>IF(L405,CONFIG!$F$8,MAX(E405-1,0))</f>
        <v>0</v>
      </c>
      <c r="F406">
        <f t="shared" si="55"/>
        <v>0</v>
      </c>
      <c r="G406">
        <f t="shared" ca="1" si="48"/>
        <v>3</v>
      </c>
      <c r="H406">
        <f t="shared" ca="1" si="49"/>
        <v>0</v>
      </c>
      <c r="I406">
        <f t="shared" ca="1" si="50"/>
        <v>0</v>
      </c>
      <c r="J406">
        <f t="shared" ca="1" si="51"/>
        <v>3</v>
      </c>
      <c r="M406">
        <f t="shared" ca="1" si="52"/>
        <v>45</v>
      </c>
      <c r="O406">
        <f ca="1">CONFIG!$F$2*H406</f>
        <v>0</v>
      </c>
      <c r="P406">
        <f>CONFIG!$F$3*F406</f>
        <v>0</v>
      </c>
      <c r="Q406">
        <f>SIGN(L406)*CONFIG!$F$4</f>
        <v>0</v>
      </c>
      <c r="R406">
        <f ca="1">CONFIG!$F$6*(G406+J406)/2</f>
        <v>30</v>
      </c>
      <c r="S406">
        <f ca="1">(CONFIG!$F$2-CONFIG!$F$3)*I406</f>
        <v>0</v>
      </c>
      <c r="T406">
        <f t="shared" ca="1" si="53"/>
        <v>-30</v>
      </c>
      <c r="U406">
        <f t="shared" ca="1" si="54"/>
        <v>30</v>
      </c>
    </row>
    <row r="407" spans="2:21">
      <c r="B407">
        <v>404</v>
      </c>
      <c r="C407">
        <f>CONFIG!C407</f>
        <v>0</v>
      </c>
      <c r="D407">
        <f t="array" ref="D407">_xlfn.SWITCH(E407,CONFIG!$F$8,L406,D406-F407)</f>
        <v>0</v>
      </c>
      <c r="E407">
        <f>IF(L406,CONFIG!$F$8,MAX(E406-1,0))</f>
        <v>0</v>
      </c>
      <c r="F407">
        <f t="shared" si="55"/>
        <v>0</v>
      </c>
      <c r="G407">
        <f t="shared" ca="1" si="48"/>
        <v>3</v>
      </c>
      <c r="H407">
        <f t="shared" ca="1" si="49"/>
        <v>0</v>
      </c>
      <c r="I407">
        <f t="shared" ca="1" si="50"/>
        <v>0</v>
      </c>
      <c r="J407">
        <f t="shared" ca="1" si="51"/>
        <v>3</v>
      </c>
      <c r="M407">
        <f t="shared" ca="1" si="52"/>
        <v>45</v>
      </c>
      <c r="O407">
        <f ca="1">CONFIG!$F$2*H407</f>
        <v>0</v>
      </c>
      <c r="P407">
        <f>CONFIG!$F$3*F407</f>
        <v>0</v>
      </c>
      <c r="Q407">
        <f>SIGN(L407)*CONFIG!$F$4</f>
        <v>0</v>
      </c>
      <c r="R407">
        <f ca="1">CONFIG!$F$6*(G407+J407)/2</f>
        <v>30</v>
      </c>
      <c r="S407">
        <f ca="1">(CONFIG!$F$2-CONFIG!$F$3)*I407</f>
        <v>0</v>
      </c>
      <c r="T407">
        <f t="shared" ca="1" si="53"/>
        <v>-30</v>
      </c>
      <c r="U407">
        <f t="shared" ca="1" si="54"/>
        <v>30</v>
      </c>
    </row>
    <row r="408" spans="2:21">
      <c r="B408">
        <v>405</v>
      </c>
      <c r="C408">
        <f>CONFIG!C408</f>
        <v>0</v>
      </c>
      <c r="D408">
        <f t="array" ref="D408">_xlfn.SWITCH(E408,CONFIG!$F$8,L407,D407-F408)</f>
        <v>0</v>
      </c>
      <c r="E408">
        <f>IF(L407,CONFIG!$F$8,MAX(E407-1,0))</f>
        <v>0</v>
      </c>
      <c r="F408">
        <f t="shared" si="55"/>
        <v>0</v>
      </c>
      <c r="G408">
        <f t="shared" ca="1" si="48"/>
        <v>3</v>
      </c>
      <c r="H408">
        <f t="shared" ca="1" si="49"/>
        <v>0</v>
      </c>
      <c r="I408">
        <f t="shared" ca="1" si="50"/>
        <v>0</v>
      </c>
      <c r="J408">
        <f t="shared" ca="1" si="51"/>
        <v>3</v>
      </c>
      <c r="M408">
        <f t="shared" ca="1" si="52"/>
        <v>45</v>
      </c>
      <c r="O408">
        <f ca="1">CONFIG!$F$2*H408</f>
        <v>0</v>
      </c>
      <c r="P408">
        <f>CONFIG!$F$3*F408</f>
        <v>0</v>
      </c>
      <c r="Q408">
        <f>SIGN(L408)*CONFIG!$F$4</f>
        <v>0</v>
      </c>
      <c r="R408">
        <f ca="1">CONFIG!$F$6*(G408+J408)/2</f>
        <v>30</v>
      </c>
      <c r="S408">
        <f ca="1">(CONFIG!$F$2-CONFIG!$F$3)*I408</f>
        <v>0</v>
      </c>
      <c r="T408">
        <f t="shared" ca="1" si="53"/>
        <v>-30</v>
      </c>
      <c r="U408">
        <f t="shared" ca="1" si="54"/>
        <v>30</v>
      </c>
    </row>
    <row r="409" spans="2:21">
      <c r="B409">
        <v>406</v>
      </c>
      <c r="C409">
        <f>CONFIG!C409</f>
        <v>0</v>
      </c>
      <c r="D409">
        <f t="array" ref="D409">_xlfn.SWITCH(E409,CONFIG!$F$8,L408,D408-F409)</f>
        <v>0</v>
      </c>
      <c r="E409">
        <f>IF(L408,CONFIG!$F$8,MAX(E408-1,0))</f>
        <v>0</v>
      </c>
      <c r="F409">
        <f t="shared" si="55"/>
        <v>0</v>
      </c>
      <c r="G409">
        <f t="shared" ca="1" si="48"/>
        <v>3</v>
      </c>
      <c r="H409">
        <f t="shared" ca="1" si="49"/>
        <v>0</v>
      </c>
      <c r="I409">
        <f t="shared" ca="1" si="50"/>
        <v>0</v>
      </c>
      <c r="J409">
        <f t="shared" ca="1" si="51"/>
        <v>3</v>
      </c>
      <c r="M409">
        <f t="shared" ca="1" si="52"/>
        <v>45</v>
      </c>
      <c r="O409">
        <f ca="1">CONFIG!$F$2*H409</f>
        <v>0</v>
      </c>
      <c r="P409">
        <f>CONFIG!$F$3*F409</f>
        <v>0</v>
      </c>
      <c r="Q409">
        <f>SIGN(L409)*CONFIG!$F$4</f>
        <v>0</v>
      </c>
      <c r="R409">
        <f ca="1">CONFIG!$F$6*(G409+J409)/2</f>
        <v>30</v>
      </c>
      <c r="S409">
        <f ca="1">(CONFIG!$F$2-CONFIG!$F$3)*I409</f>
        <v>0</v>
      </c>
      <c r="T409">
        <f t="shared" ca="1" si="53"/>
        <v>-30</v>
      </c>
      <c r="U409">
        <f t="shared" ca="1" si="54"/>
        <v>30</v>
      </c>
    </row>
    <row r="410" spans="2:21">
      <c r="B410">
        <v>407</v>
      </c>
      <c r="C410">
        <f>CONFIG!C410</f>
        <v>0</v>
      </c>
      <c r="D410">
        <f t="array" ref="D410">_xlfn.SWITCH(E410,CONFIG!$F$8,L409,D409-F410)</f>
        <v>0</v>
      </c>
      <c r="E410">
        <f>IF(L409,CONFIG!$F$8,MAX(E409-1,0))</f>
        <v>0</v>
      </c>
      <c r="F410">
        <f t="shared" si="55"/>
        <v>0</v>
      </c>
      <c r="G410">
        <f t="shared" ca="1" si="48"/>
        <v>3</v>
      </c>
      <c r="H410">
        <f t="shared" ca="1" si="49"/>
        <v>0</v>
      </c>
      <c r="I410">
        <f t="shared" ca="1" si="50"/>
        <v>0</v>
      </c>
      <c r="J410">
        <f t="shared" ca="1" si="51"/>
        <v>3</v>
      </c>
      <c r="M410">
        <f t="shared" ca="1" si="52"/>
        <v>45</v>
      </c>
      <c r="O410">
        <f ca="1">CONFIG!$F$2*H410</f>
        <v>0</v>
      </c>
      <c r="P410">
        <f>CONFIG!$F$3*F410</f>
        <v>0</v>
      </c>
      <c r="Q410">
        <f>SIGN(L410)*CONFIG!$F$4</f>
        <v>0</v>
      </c>
      <c r="R410">
        <f ca="1">CONFIG!$F$6*(G410+J410)/2</f>
        <v>30</v>
      </c>
      <c r="S410">
        <f ca="1">(CONFIG!$F$2-CONFIG!$F$3)*I410</f>
        <v>0</v>
      </c>
      <c r="T410">
        <f t="shared" ca="1" si="53"/>
        <v>-30</v>
      </c>
      <c r="U410">
        <f t="shared" ca="1" si="54"/>
        <v>30</v>
      </c>
    </row>
    <row r="411" spans="2:21">
      <c r="B411">
        <v>408</v>
      </c>
      <c r="C411">
        <f>CONFIG!C411</f>
        <v>0</v>
      </c>
      <c r="D411">
        <f t="array" ref="D411">_xlfn.SWITCH(E411,CONFIG!$F$8,L410,D410-F411)</f>
        <v>0</v>
      </c>
      <c r="E411">
        <f>IF(L410,CONFIG!$F$8,MAX(E410-1,0))</f>
        <v>0</v>
      </c>
      <c r="F411">
        <f t="shared" si="55"/>
        <v>0</v>
      </c>
      <c r="G411">
        <f t="shared" ca="1" si="48"/>
        <v>3</v>
      </c>
      <c r="H411">
        <f t="shared" ca="1" si="49"/>
        <v>0</v>
      </c>
      <c r="I411">
        <f t="shared" ca="1" si="50"/>
        <v>0</v>
      </c>
      <c r="J411">
        <f t="shared" ca="1" si="51"/>
        <v>3</v>
      </c>
      <c r="M411">
        <f t="shared" ca="1" si="52"/>
        <v>45</v>
      </c>
      <c r="O411">
        <f ca="1">CONFIG!$F$2*H411</f>
        <v>0</v>
      </c>
      <c r="P411">
        <f>CONFIG!$F$3*F411</f>
        <v>0</v>
      </c>
      <c r="Q411">
        <f>SIGN(L411)*CONFIG!$F$4</f>
        <v>0</v>
      </c>
      <c r="R411">
        <f ca="1">CONFIG!$F$6*(G411+J411)/2</f>
        <v>30</v>
      </c>
      <c r="S411">
        <f ca="1">(CONFIG!$F$2-CONFIG!$F$3)*I411</f>
        <v>0</v>
      </c>
      <c r="T411">
        <f t="shared" ca="1" si="53"/>
        <v>-30</v>
      </c>
      <c r="U411">
        <f t="shared" ca="1" si="54"/>
        <v>30</v>
      </c>
    </row>
    <row r="412" spans="2:21">
      <c r="B412">
        <v>409</v>
      </c>
      <c r="C412">
        <f>CONFIG!C412</f>
        <v>0</v>
      </c>
      <c r="D412">
        <f t="array" ref="D412">_xlfn.SWITCH(E412,CONFIG!$F$8,L411,D411-F412)</f>
        <v>0</v>
      </c>
      <c r="E412">
        <f>IF(L411,CONFIG!$F$8,MAX(E411-1,0))</f>
        <v>0</v>
      </c>
      <c r="F412">
        <f t="shared" si="55"/>
        <v>0</v>
      </c>
      <c r="G412">
        <f t="shared" ca="1" si="48"/>
        <v>3</v>
      </c>
      <c r="H412">
        <f t="shared" ca="1" si="49"/>
        <v>0</v>
      </c>
      <c r="I412">
        <f t="shared" ca="1" si="50"/>
        <v>0</v>
      </c>
      <c r="J412">
        <f t="shared" ca="1" si="51"/>
        <v>3</v>
      </c>
      <c r="M412">
        <f t="shared" ca="1" si="52"/>
        <v>45</v>
      </c>
      <c r="O412">
        <f ca="1">CONFIG!$F$2*H412</f>
        <v>0</v>
      </c>
      <c r="P412">
        <f>CONFIG!$F$3*F412</f>
        <v>0</v>
      </c>
      <c r="Q412">
        <f>SIGN(L412)*CONFIG!$F$4</f>
        <v>0</v>
      </c>
      <c r="R412">
        <f ca="1">CONFIG!$F$6*(G412+J412)/2</f>
        <v>30</v>
      </c>
      <c r="S412">
        <f ca="1">(CONFIG!$F$2-CONFIG!$F$3)*I412</f>
        <v>0</v>
      </c>
      <c r="T412">
        <f t="shared" ca="1" si="53"/>
        <v>-30</v>
      </c>
      <c r="U412">
        <f t="shared" ca="1" si="54"/>
        <v>30</v>
      </c>
    </row>
    <row r="413" spans="2:21">
      <c r="B413">
        <v>410</v>
      </c>
      <c r="C413">
        <f>CONFIG!C413</f>
        <v>0</v>
      </c>
      <c r="D413">
        <f t="array" ref="D413">_xlfn.SWITCH(E413,CONFIG!$F$8,L412,D412-F413)</f>
        <v>0</v>
      </c>
      <c r="E413">
        <f>IF(L412,CONFIG!$F$8,MAX(E412-1,0))</f>
        <v>0</v>
      </c>
      <c r="F413">
        <f t="shared" si="55"/>
        <v>0</v>
      </c>
      <c r="G413">
        <f t="shared" ca="1" si="48"/>
        <v>3</v>
      </c>
      <c r="H413">
        <f t="shared" ca="1" si="49"/>
        <v>0</v>
      </c>
      <c r="I413">
        <f t="shared" ca="1" si="50"/>
        <v>0</v>
      </c>
      <c r="J413">
        <f t="shared" ca="1" si="51"/>
        <v>3</v>
      </c>
      <c r="M413">
        <f t="shared" ca="1" si="52"/>
        <v>45</v>
      </c>
      <c r="O413">
        <f ca="1">CONFIG!$F$2*H413</f>
        <v>0</v>
      </c>
      <c r="P413">
        <f>CONFIG!$F$3*F413</f>
        <v>0</v>
      </c>
      <c r="Q413">
        <f>SIGN(L413)*CONFIG!$F$4</f>
        <v>0</v>
      </c>
      <c r="R413">
        <f ca="1">CONFIG!$F$6*(G413+J413)/2</f>
        <v>30</v>
      </c>
      <c r="S413">
        <f ca="1">(CONFIG!$F$2-CONFIG!$F$3)*I413</f>
        <v>0</v>
      </c>
      <c r="T413">
        <f t="shared" ca="1" si="53"/>
        <v>-30</v>
      </c>
      <c r="U413">
        <f t="shared" ca="1" si="54"/>
        <v>30</v>
      </c>
    </row>
    <row r="414" spans="2:21">
      <c r="B414">
        <v>411</v>
      </c>
      <c r="C414">
        <f>CONFIG!C414</f>
        <v>0</v>
      </c>
      <c r="D414">
        <f t="array" ref="D414">_xlfn.SWITCH(E414,CONFIG!$F$8,L413,D413-F414)</f>
        <v>0</v>
      </c>
      <c r="E414">
        <f>IF(L413,CONFIG!$F$8,MAX(E413-1,0))</f>
        <v>0</v>
      </c>
      <c r="F414">
        <f t="shared" si="55"/>
        <v>0</v>
      </c>
      <c r="G414">
        <f t="shared" ca="1" si="48"/>
        <v>3</v>
      </c>
      <c r="H414">
        <f t="shared" ca="1" si="49"/>
        <v>0</v>
      </c>
      <c r="I414">
        <f t="shared" ca="1" si="50"/>
        <v>0</v>
      </c>
      <c r="J414">
        <f t="shared" ca="1" si="51"/>
        <v>3</v>
      </c>
      <c r="M414">
        <f t="shared" ca="1" si="52"/>
        <v>45</v>
      </c>
      <c r="O414">
        <f ca="1">CONFIG!$F$2*H414</f>
        <v>0</v>
      </c>
      <c r="P414">
        <f>CONFIG!$F$3*F414</f>
        <v>0</v>
      </c>
      <c r="Q414">
        <f>SIGN(L414)*CONFIG!$F$4</f>
        <v>0</v>
      </c>
      <c r="R414">
        <f ca="1">CONFIG!$F$6*(G414+J414)/2</f>
        <v>30</v>
      </c>
      <c r="S414">
        <f ca="1">(CONFIG!$F$2-CONFIG!$F$3)*I414</f>
        <v>0</v>
      </c>
      <c r="T414">
        <f t="shared" ca="1" si="53"/>
        <v>-30</v>
      </c>
      <c r="U414">
        <f t="shared" ca="1" si="54"/>
        <v>30</v>
      </c>
    </row>
    <row r="415" spans="2:21">
      <c r="B415">
        <v>412</v>
      </c>
      <c r="C415">
        <f>CONFIG!C415</f>
        <v>0</v>
      </c>
      <c r="D415">
        <f t="array" ref="D415">_xlfn.SWITCH(E415,CONFIG!$F$8,L414,D414-F415)</f>
        <v>0</v>
      </c>
      <c r="E415">
        <f>IF(L414,CONFIG!$F$8,MAX(E414-1,0))</f>
        <v>0</v>
      </c>
      <c r="F415">
        <f t="shared" si="55"/>
        <v>0</v>
      </c>
      <c r="G415">
        <f t="shared" ca="1" si="48"/>
        <v>3</v>
      </c>
      <c r="H415">
        <f t="shared" ca="1" si="49"/>
        <v>0</v>
      </c>
      <c r="I415">
        <f t="shared" ca="1" si="50"/>
        <v>0</v>
      </c>
      <c r="J415">
        <f t="shared" ca="1" si="51"/>
        <v>3</v>
      </c>
      <c r="M415">
        <f t="shared" ca="1" si="52"/>
        <v>45</v>
      </c>
      <c r="O415">
        <f ca="1">CONFIG!$F$2*H415</f>
        <v>0</v>
      </c>
      <c r="P415">
        <f>CONFIG!$F$3*F415</f>
        <v>0</v>
      </c>
      <c r="Q415">
        <f>SIGN(L415)*CONFIG!$F$4</f>
        <v>0</v>
      </c>
      <c r="R415">
        <f ca="1">CONFIG!$F$6*(G415+J415)/2</f>
        <v>30</v>
      </c>
      <c r="S415">
        <f ca="1">(CONFIG!$F$2-CONFIG!$F$3)*I415</f>
        <v>0</v>
      </c>
      <c r="T415">
        <f t="shared" ca="1" si="53"/>
        <v>-30</v>
      </c>
      <c r="U415">
        <f t="shared" ca="1" si="54"/>
        <v>30</v>
      </c>
    </row>
    <row r="416" spans="2:21">
      <c r="B416">
        <v>413</v>
      </c>
      <c r="C416">
        <f>CONFIG!C416</f>
        <v>0</v>
      </c>
      <c r="D416">
        <f t="array" ref="D416">_xlfn.SWITCH(E416,CONFIG!$F$8,L415,D415-F416)</f>
        <v>0</v>
      </c>
      <c r="E416">
        <f>IF(L415,CONFIG!$F$8,MAX(E415-1,0))</f>
        <v>0</v>
      </c>
      <c r="F416">
        <f t="shared" si="55"/>
        <v>0</v>
      </c>
      <c r="G416">
        <f t="shared" ca="1" si="48"/>
        <v>3</v>
      </c>
      <c r="H416">
        <f t="shared" ca="1" si="49"/>
        <v>0</v>
      </c>
      <c r="I416">
        <f t="shared" ca="1" si="50"/>
        <v>0</v>
      </c>
      <c r="J416">
        <f t="shared" ca="1" si="51"/>
        <v>3</v>
      </c>
      <c r="M416">
        <f t="shared" ca="1" si="52"/>
        <v>45</v>
      </c>
      <c r="O416">
        <f ca="1">CONFIG!$F$2*H416</f>
        <v>0</v>
      </c>
      <c r="P416">
        <f>CONFIG!$F$3*F416</f>
        <v>0</v>
      </c>
      <c r="Q416">
        <f>SIGN(L416)*CONFIG!$F$4</f>
        <v>0</v>
      </c>
      <c r="R416">
        <f ca="1">CONFIG!$F$6*(G416+J416)/2</f>
        <v>30</v>
      </c>
      <c r="S416">
        <f ca="1">(CONFIG!$F$2-CONFIG!$F$3)*I416</f>
        <v>0</v>
      </c>
      <c r="T416">
        <f t="shared" ca="1" si="53"/>
        <v>-30</v>
      </c>
      <c r="U416">
        <f t="shared" ca="1" si="54"/>
        <v>30</v>
      </c>
    </row>
    <row r="417" spans="2:21">
      <c r="B417">
        <v>414</v>
      </c>
      <c r="C417">
        <f>CONFIG!C417</f>
        <v>0</v>
      </c>
      <c r="D417">
        <f t="array" ref="D417">_xlfn.SWITCH(E417,CONFIG!$F$8,L416,D416-F417)</f>
        <v>0</v>
      </c>
      <c r="E417">
        <f>IF(L416,CONFIG!$F$8,MAX(E416-1,0))</f>
        <v>0</v>
      </c>
      <c r="F417">
        <f t="shared" si="55"/>
        <v>0</v>
      </c>
      <c r="G417">
        <f t="shared" ca="1" si="48"/>
        <v>3</v>
      </c>
      <c r="H417">
        <f t="shared" ca="1" si="49"/>
        <v>0</v>
      </c>
      <c r="I417">
        <f t="shared" ca="1" si="50"/>
        <v>0</v>
      </c>
      <c r="J417">
        <f t="shared" ca="1" si="51"/>
        <v>3</v>
      </c>
      <c r="M417">
        <f t="shared" ca="1" si="52"/>
        <v>45</v>
      </c>
      <c r="O417">
        <f ca="1">CONFIG!$F$2*H417</f>
        <v>0</v>
      </c>
      <c r="P417">
        <f>CONFIG!$F$3*F417</f>
        <v>0</v>
      </c>
      <c r="Q417">
        <f>SIGN(L417)*CONFIG!$F$4</f>
        <v>0</v>
      </c>
      <c r="R417">
        <f ca="1">CONFIG!$F$6*(G417+J417)/2</f>
        <v>30</v>
      </c>
      <c r="S417">
        <f ca="1">(CONFIG!$F$2-CONFIG!$F$3)*I417</f>
        <v>0</v>
      </c>
      <c r="T417">
        <f t="shared" ca="1" si="53"/>
        <v>-30</v>
      </c>
      <c r="U417">
        <f t="shared" ca="1" si="54"/>
        <v>30</v>
      </c>
    </row>
    <row r="418" spans="2:21">
      <c r="B418">
        <v>415</v>
      </c>
      <c r="C418">
        <f>CONFIG!C418</f>
        <v>0</v>
      </c>
      <c r="D418">
        <f t="array" ref="D418">_xlfn.SWITCH(E418,CONFIG!$F$8,L417,D417-F418)</f>
        <v>0</v>
      </c>
      <c r="E418">
        <f>IF(L417,CONFIG!$F$8,MAX(E417-1,0))</f>
        <v>0</v>
      </c>
      <c r="F418">
        <f t="shared" si="55"/>
        <v>0</v>
      </c>
      <c r="G418">
        <f t="shared" ca="1" si="48"/>
        <v>3</v>
      </c>
      <c r="H418">
        <f t="shared" ca="1" si="49"/>
        <v>0</v>
      </c>
      <c r="I418">
        <f t="shared" ca="1" si="50"/>
        <v>0</v>
      </c>
      <c r="J418">
        <f t="shared" ca="1" si="51"/>
        <v>3</v>
      </c>
      <c r="M418">
        <f t="shared" ca="1" si="52"/>
        <v>45</v>
      </c>
      <c r="O418">
        <f ca="1">CONFIG!$F$2*H418</f>
        <v>0</v>
      </c>
      <c r="P418">
        <f>CONFIG!$F$3*F418</f>
        <v>0</v>
      </c>
      <c r="Q418">
        <f>SIGN(L418)*CONFIG!$F$4</f>
        <v>0</v>
      </c>
      <c r="R418">
        <f ca="1">CONFIG!$F$6*(G418+J418)/2</f>
        <v>30</v>
      </c>
      <c r="S418">
        <f ca="1">(CONFIG!$F$2-CONFIG!$F$3)*I418</f>
        <v>0</v>
      </c>
      <c r="T418">
        <f t="shared" ca="1" si="53"/>
        <v>-30</v>
      </c>
      <c r="U418">
        <f t="shared" ca="1" si="54"/>
        <v>30</v>
      </c>
    </row>
    <row r="419" spans="2:21">
      <c r="B419">
        <v>416</v>
      </c>
      <c r="C419">
        <f>CONFIG!C419</f>
        <v>0</v>
      </c>
      <c r="D419">
        <f t="array" ref="D419">_xlfn.SWITCH(E419,CONFIG!$F$8,L418,D418-F419)</f>
        <v>0</v>
      </c>
      <c r="E419">
        <f>IF(L418,CONFIG!$F$8,MAX(E418-1,0))</f>
        <v>0</v>
      </c>
      <c r="F419">
        <f t="shared" si="55"/>
        <v>0</v>
      </c>
      <c r="G419">
        <f t="shared" ca="1" si="48"/>
        <v>3</v>
      </c>
      <c r="H419">
        <f t="shared" ca="1" si="49"/>
        <v>0</v>
      </c>
      <c r="I419">
        <f t="shared" ca="1" si="50"/>
        <v>0</v>
      </c>
      <c r="J419">
        <f t="shared" ca="1" si="51"/>
        <v>3</v>
      </c>
      <c r="M419">
        <f t="shared" ca="1" si="52"/>
        <v>45</v>
      </c>
      <c r="O419">
        <f ca="1">CONFIG!$F$2*H419</f>
        <v>0</v>
      </c>
      <c r="P419">
        <f>CONFIG!$F$3*F419</f>
        <v>0</v>
      </c>
      <c r="Q419">
        <f>SIGN(L419)*CONFIG!$F$4</f>
        <v>0</v>
      </c>
      <c r="R419">
        <f ca="1">CONFIG!$F$6*(G419+J419)/2</f>
        <v>30</v>
      </c>
      <c r="S419">
        <f ca="1">(CONFIG!$F$2-CONFIG!$F$3)*I419</f>
        <v>0</v>
      </c>
      <c r="T419">
        <f t="shared" ca="1" si="53"/>
        <v>-30</v>
      </c>
      <c r="U419">
        <f t="shared" ca="1" si="54"/>
        <v>30</v>
      </c>
    </row>
    <row r="420" spans="2:21">
      <c r="B420">
        <v>417</v>
      </c>
      <c r="C420">
        <f>CONFIG!C420</f>
        <v>0</v>
      </c>
      <c r="D420">
        <f t="array" ref="D420">_xlfn.SWITCH(E420,CONFIG!$F$8,L419,D419-F420)</f>
        <v>0</v>
      </c>
      <c r="E420">
        <f>IF(L419,CONFIG!$F$8,MAX(E419-1,0))</f>
        <v>0</v>
      </c>
      <c r="F420">
        <f t="shared" si="55"/>
        <v>0</v>
      </c>
      <c r="G420">
        <f t="shared" ca="1" si="48"/>
        <v>3</v>
      </c>
      <c r="H420">
        <f t="shared" ca="1" si="49"/>
        <v>0</v>
      </c>
      <c r="I420">
        <f t="shared" ca="1" si="50"/>
        <v>0</v>
      </c>
      <c r="J420">
        <f t="shared" ca="1" si="51"/>
        <v>3</v>
      </c>
      <c r="M420">
        <f t="shared" ca="1" si="52"/>
        <v>45</v>
      </c>
      <c r="O420">
        <f ca="1">CONFIG!$F$2*H420</f>
        <v>0</v>
      </c>
      <c r="P420">
        <f>CONFIG!$F$3*F420</f>
        <v>0</v>
      </c>
      <c r="Q420">
        <f>SIGN(L420)*CONFIG!$F$4</f>
        <v>0</v>
      </c>
      <c r="R420">
        <f ca="1">CONFIG!$F$6*(G420+J420)/2</f>
        <v>30</v>
      </c>
      <c r="S420">
        <f ca="1">(CONFIG!$F$2-CONFIG!$F$3)*I420</f>
        <v>0</v>
      </c>
      <c r="T420">
        <f t="shared" ca="1" si="53"/>
        <v>-30</v>
      </c>
      <c r="U420">
        <f t="shared" ca="1" si="54"/>
        <v>30</v>
      </c>
    </row>
    <row r="421" spans="2:21">
      <c r="B421">
        <v>418</v>
      </c>
      <c r="C421">
        <f>CONFIG!C421</f>
        <v>0</v>
      </c>
      <c r="D421">
        <f t="array" ref="D421">_xlfn.SWITCH(E421,CONFIG!$F$8,L420,D420-F421)</f>
        <v>0</v>
      </c>
      <c r="E421">
        <f>IF(L420,CONFIG!$F$8,MAX(E420-1,0))</f>
        <v>0</v>
      </c>
      <c r="F421">
        <f t="shared" si="55"/>
        <v>0</v>
      </c>
      <c r="G421">
        <f t="shared" ca="1" si="48"/>
        <v>3</v>
      </c>
      <c r="H421">
        <f t="shared" ca="1" si="49"/>
        <v>0</v>
      </c>
      <c r="I421">
        <f t="shared" ca="1" si="50"/>
        <v>0</v>
      </c>
      <c r="J421">
        <f t="shared" ca="1" si="51"/>
        <v>3</v>
      </c>
      <c r="M421">
        <f t="shared" ca="1" si="52"/>
        <v>45</v>
      </c>
      <c r="O421">
        <f ca="1">CONFIG!$F$2*H421</f>
        <v>0</v>
      </c>
      <c r="P421">
        <f>CONFIG!$F$3*F421</f>
        <v>0</v>
      </c>
      <c r="Q421">
        <f>SIGN(L421)*CONFIG!$F$4</f>
        <v>0</v>
      </c>
      <c r="R421">
        <f ca="1">CONFIG!$F$6*(G421+J421)/2</f>
        <v>30</v>
      </c>
      <c r="S421">
        <f ca="1">(CONFIG!$F$2-CONFIG!$F$3)*I421</f>
        <v>0</v>
      </c>
      <c r="T421">
        <f t="shared" ca="1" si="53"/>
        <v>-30</v>
      </c>
      <c r="U421">
        <f t="shared" ca="1" si="54"/>
        <v>30</v>
      </c>
    </row>
    <row r="422" spans="2:21">
      <c r="B422">
        <v>419</v>
      </c>
      <c r="C422">
        <f>CONFIG!C422</f>
        <v>0</v>
      </c>
      <c r="D422">
        <f t="array" ref="D422">_xlfn.SWITCH(E422,CONFIG!$F$8,L421,D421-F422)</f>
        <v>0</v>
      </c>
      <c r="E422">
        <f>IF(L421,CONFIG!$F$8,MAX(E421-1,0))</f>
        <v>0</v>
      </c>
      <c r="F422">
        <f t="shared" si="55"/>
        <v>0</v>
      </c>
      <c r="G422">
        <f t="shared" ca="1" si="48"/>
        <v>3</v>
      </c>
      <c r="H422">
        <f t="shared" ca="1" si="49"/>
        <v>0</v>
      </c>
      <c r="I422">
        <f t="shared" ca="1" si="50"/>
        <v>0</v>
      </c>
      <c r="J422">
        <f t="shared" ca="1" si="51"/>
        <v>3</v>
      </c>
      <c r="M422">
        <f t="shared" ca="1" si="52"/>
        <v>45</v>
      </c>
      <c r="O422">
        <f ca="1">CONFIG!$F$2*H422</f>
        <v>0</v>
      </c>
      <c r="P422">
        <f>CONFIG!$F$3*F422</f>
        <v>0</v>
      </c>
      <c r="Q422">
        <f>SIGN(L422)*CONFIG!$F$4</f>
        <v>0</v>
      </c>
      <c r="R422">
        <f ca="1">CONFIG!$F$6*(G422+J422)/2</f>
        <v>30</v>
      </c>
      <c r="S422">
        <f ca="1">(CONFIG!$F$2-CONFIG!$F$3)*I422</f>
        <v>0</v>
      </c>
      <c r="T422">
        <f t="shared" ca="1" si="53"/>
        <v>-30</v>
      </c>
      <c r="U422">
        <f t="shared" ca="1" si="54"/>
        <v>30</v>
      </c>
    </row>
    <row r="423" spans="2:21">
      <c r="B423">
        <v>420</v>
      </c>
      <c r="C423">
        <f>CONFIG!C423</f>
        <v>0</v>
      </c>
      <c r="D423">
        <f t="array" ref="D423">_xlfn.SWITCH(E423,CONFIG!$F$8,L422,D422-F423)</f>
        <v>0</v>
      </c>
      <c r="E423">
        <f>IF(L422,CONFIG!$F$8,MAX(E422-1,0))</f>
        <v>0</v>
      </c>
      <c r="F423">
        <f t="shared" si="55"/>
        <v>0</v>
      </c>
      <c r="G423">
        <f t="shared" ca="1" si="48"/>
        <v>3</v>
      </c>
      <c r="H423">
        <f t="shared" ca="1" si="49"/>
        <v>0</v>
      </c>
      <c r="I423">
        <f t="shared" ca="1" si="50"/>
        <v>0</v>
      </c>
      <c r="J423">
        <f t="shared" ca="1" si="51"/>
        <v>3</v>
      </c>
      <c r="M423">
        <f t="shared" ca="1" si="52"/>
        <v>45</v>
      </c>
      <c r="O423">
        <f ca="1">CONFIG!$F$2*H423</f>
        <v>0</v>
      </c>
      <c r="P423">
        <f>CONFIG!$F$3*F423</f>
        <v>0</v>
      </c>
      <c r="Q423">
        <f>SIGN(L423)*CONFIG!$F$4</f>
        <v>0</v>
      </c>
      <c r="R423">
        <f ca="1">CONFIG!$F$6*(G423+J423)/2</f>
        <v>30</v>
      </c>
      <c r="S423">
        <f ca="1">(CONFIG!$F$2-CONFIG!$F$3)*I423</f>
        <v>0</v>
      </c>
      <c r="T423">
        <f t="shared" ca="1" si="53"/>
        <v>-30</v>
      </c>
      <c r="U423">
        <f t="shared" ca="1" si="54"/>
        <v>30</v>
      </c>
    </row>
    <row r="424" spans="2:21">
      <c r="B424">
        <v>421</v>
      </c>
      <c r="C424">
        <f>CONFIG!C424</f>
        <v>0</v>
      </c>
      <c r="D424">
        <f t="array" ref="D424">_xlfn.SWITCH(E424,CONFIG!$F$8,L423,D423-F424)</f>
        <v>0</v>
      </c>
      <c r="E424">
        <f>IF(L423,CONFIG!$F$8,MAX(E423-1,0))</f>
        <v>0</v>
      </c>
      <c r="F424">
        <f t="shared" si="55"/>
        <v>0</v>
      </c>
      <c r="G424">
        <f t="shared" ca="1" si="48"/>
        <v>3</v>
      </c>
      <c r="H424">
        <f t="shared" ca="1" si="49"/>
        <v>0</v>
      </c>
      <c r="I424">
        <f t="shared" ca="1" si="50"/>
        <v>0</v>
      </c>
      <c r="J424">
        <f t="shared" ca="1" si="51"/>
        <v>3</v>
      </c>
      <c r="M424">
        <f t="shared" ca="1" si="52"/>
        <v>45</v>
      </c>
      <c r="O424">
        <f ca="1">CONFIG!$F$2*H424</f>
        <v>0</v>
      </c>
      <c r="P424">
        <f>CONFIG!$F$3*F424</f>
        <v>0</v>
      </c>
      <c r="Q424">
        <f>SIGN(L424)*CONFIG!$F$4</f>
        <v>0</v>
      </c>
      <c r="R424">
        <f ca="1">CONFIG!$F$6*(G424+J424)/2</f>
        <v>30</v>
      </c>
      <c r="S424">
        <f ca="1">(CONFIG!$F$2-CONFIG!$F$3)*I424</f>
        <v>0</v>
      </c>
      <c r="T424">
        <f t="shared" ca="1" si="53"/>
        <v>-30</v>
      </c>
      <c r="U424">
        <f t="shared" ca="1" si="54"/>
        <v>30</v>
      </c>
    </row>
    <row r="425" spans="2:21">
      <c r="B425">
        <v>422</v>
      </c>
      <c r="C425">
        <f>CONFIG!C425</f>
        <v>0</v>
      </c>
      <c r="D425">
        <f t="array" ref="D425">_xlfn.SWITCH(E425,CONFIG!$F$8,L424,D424-F425)</f>
        <v>0</v>
      </c>
      <c r="E425">
        <f>IF(L424,CONFIG!$F$8,MAX(E424-1,0))</f>
        <v>0</v>
      </c>
      <c r="F425">
        <f t="shared" si="55"/>
        <v>0</v>
      </c>
      <c r="G425">
        <f t="shared" ca="1" si="48"/>
        <v>3</v>
      </c>
      <c r="H425">
        <f t="shared" ca="1" si="49"/>
        <v>0</v>
      </c>
      <c r="I425">
        <f t="shared" ca="1" si="50"/>
        <v>0</v>
      </c>
      <c r="J425">
        <f t="shared" ca="1" si="51"/>
        <v>3</v>
      </c>
      <c r="M425">
        <f t="shared" ca="1" si="52"/>
        <v>45</v>
      </c>
      <c r="O425">
        <f ca="1">CONFIG!$F$2*H425</f>
        <v>0</v>
      </c>
      <c r="P425">
        <f>CONFIG!$F$3*F425</f>
        <v>0</v>
      </c>
      <c r="Q425">
        <f>SIGN(L425)*CONFIG!$F$4</f>
        <v>0</v>
      </c>
      <c r="R425">
        <f ca="1">CONFIG!$F$6*(G425+J425)/2</f>
        <v>30</v>
      </c>
      <c r="S425">
        <f ca="1">(CONFIG!$F$2-CONFIG!$F$3)*I425</f>
        <v>0</v>
      </c>
      <c r="T425">
        <f t="shared" ca="1" si="53"/>
        <v>-30</v>
      </c>
      <c r="U425">
        <f t="shared" ca="1" si="54"/>
        <v>30</v>
      </c>
    </row>
    <row r="426" spans="2:21">
      <c r="B426">
        <v>423</v>
      </c>
      <c r="C426">
        <f>CONFIG!C426</f>
        <v>0</v>
      </c>
      <c r="D426">
        <f t="array" ref="D426">_xlfn.SWITCH(E426,CONFIG!$F$8,L425,D425-F426)</f>
        <v>0</v>
      </c>
      <c r="E426">
        <f>IF(L425,CONFIG!$F$8,MAX(E425-1,0))</f>
        <v>0</v>
      </c>
      <c r="F426">
        <f t="shared" si="55"/>
        <v>0</v>
      </c>
      <c r="G426">
        <f t="shared" ca="1" si="48"/>
        <v>3</v>
      </c>
      <c r="H426">
        <f t="shared" ca="1" si="49"/>
        <v>0</v>
      </c>
      <c r="I426">
        <f t="shared" ca="1" si="50"/>
        <v>0</v>
      </c>
      <c r="J426">
        <f t="shared" ca="1" si="51"/>
        <v>3</v>
      </c>
      <c r="M426">
        <f t="shared" ca="1" si="52"/>
        <v>45</v>
      </c>
      <c r="O426">
        <f ca="1">CONFIG!$F$2*H426</f>
        <v>0</v>
      </c>
      <c r="P426">
        <f>CONFIG!$F$3*F426</f>
        <v>0</v>
      </c>
      <c r="Q426">
        <f>SIGN(L426)*CONFIG!$F$4</f>
        <v>0</v>
      </c>
      <c r="R426">
        <f ca="1">CONFIG!$F$6*(G426+J426)/2</f>
        <v>30</v>
      </c>
      <c r="S426">
        <f ca="1">(CONFIG!$F$2-CONFIG!$F$3)*I426</f>
        <v>0</v>
      </c>
      <c r="T426">
        <f t="shared" ca="1" si="53"/>
        <v>-30</v>
      </c>
      <c r="U426">
        <f t="shared" ca="1" si="54"/>
        <v>30</v>
      </c>
    </row>
    <row r="427" spans="2:21">
      <c r="B427">
        <v>424</v>
      </c>
      <c r="C427">
        <f>CONFIG!C427</f>
        <v>0</v>
      </c>
      <c r="D427">
        <f t="array" ref="D427">_xlfn.SWITCH(E427,CONFIG!$F$8,L426,D426-F427)</f>
        <v>0</v>
      </c>
      <c r="E427">
        <f>IF(L426,CONFIG!$F$8,MAX(E426-1,0))</f>
        <v>0</v>
      </c>
      <c r="F427">
        <f t="shared" si="55"/>
        <v>0</v>
      </c>
      <c r="G427">
        <f t="shared" ca="1" si="48"/>
        <v>3</v>
      </c>
      <c r="H427">
        <f t="shared" ca="1" si="49"/>
        <v>0</v>
      </c>
      <c r="I427">
        <f t="shared" ca="1" si="50"/>
        <v>0</v>
      </c>
      <c r="J427">
        <f t="shared" ca="1" si="51"/>
        <v>3</v>
      </c>
      <c r="M427">
        <f t="shared" ca="1" si="52"/>
        <v>45</v>
      </c>
      <c r="O427">
        <f ca="1">CONFIG!$F$2*H427</f>
        <v>0</v>
      </c>
      <c r="P427">
        <f>CONFIG!$F$3*F427</f>
        <v>0</v>
      </c>
      <c r="Q427">
        <f>SIGN(L427)*CONFIG!$F$4</f>
        <v>0</v>
      </c>
      <c r="R427">
        <f ca="1">CONFIG!$F$6*(G427+J427)/2</f>
        <v>30</v>
      </c>
      <c r="S427">
        <f ca="1">(CONFIG!$F$2-CONFIG!$F$3)*I427</f>
        <v>0</v>
      </c>
      <c r="T427">
        <f t="shared" ca="1" si="53"/>
        <v>-30</v>
      </c>
      <c r="U427">
        <f t="shared" ca="1" si="54"/>
        <v>30</v>
      </c>
    </row>
    <row r="428" spans="2:21">
      <c r="B428">
        <v>425</v>
      </c>
      <c r="C428">
        <f>CONFIG!C428</f>
        <v>0</v>
      </c>
      <c r="D428">
        <f t="array" ref="D428">_xlfn.SWITCH(E428,CONFIG!$F$8,L427,D427-F428)</f>
        <v>0</v>
      </c>
      <c r="E428">
        <f>IF(L427,CONFIG!$F$8,MAX(E427-1,0))</f>
        <v>0</v>
      </c>
      <c r="F428">
        <f t="shared" si="55"/>
        <v>0</v>
      </c>
      <c r="G428">
        <f t="shared" ca="1" si="48"/>
        <v>3</v>
      </c>
      <c r="H428">
        <f t="shared" ca="1" si="49"/>
        <v>0</v>
      </c>
      <c r="I428">
        <f t="shared" ca="1" si="50"/>
        <v>0</v>
      </c>
      <c r="J428">
        <f t="shared" ca="1" si="51"/>
        <v>3</v>
      </c>
      <c r="M428">
        <f t="shared" ca="1" si="52"/>
        <v>45</v>
      </c>
      <c r="O428">
        <f ca="1">CONFIG!$F$2*H428</f>
        <v>0</v>
      </c>
      <c r="P428">
        <f>CONFIG!$F$3*F428</f>
        <v>0</v>
      </c>
      <c r="Q428">
        <f>SIGN(L428)*CONFIG!$F$4</f>
        <v>0</v>
      </c>
      <c r="R428">
        <f ca="1">CONFIG!$F$6*(G428+J428)/2</f>
        <v>30</v>
      </c>
      <c r="S428">
        <f ca="1">(CONFIG!$F$2-CONFIG!$F$3)*I428</f>
        <v>0</v>
      </c>
      <c r="T428">
        <f t="shared" ca="1" si="53"/>
        <v>-30</v>
      </c>
      <c r="U428">
        <f t="shared" ca="1" si="54"/>
        <v>30</v>
      </c>
    </row>
    <row r="429" spans="2:21">
      <c r="B429">
        <v>426</v>
      </c>
      <c r="C429">
        <f>CONFIG!C429</f>
        <v>0</v>
      </c>
      <c r="D429">
        <f t="array" ref="D429">_xlfn.SWITCH(E429,CONFIG!$F$8,L428,D428-F429)</f>
        <v>0</v>
      </c>
      <c r="E429">
        <f>IF(L428,CONFIG!$F$8,MAX(E428-1,0))</f>
        <v>0</v>
      </c>
      <c r="F429">
        <f t="shared" si="55"/>
        <v>0</v>
      </c>
      <c r="G429">
        <f t="shared" ca="1" si="48"/>
        <v>3</v>
      </c>
      <c r="H429">
        <f t="shared" ca="1" si="49"/>
        <v>0</v>
      </c>
      <c r="I429">
        <f t="shared" ca="1" si="50"/>
        <v>0</v>
      </c>
      <c r="J429">
        <f t="shared" ca="1" si="51"/>
        <v>3</v>
      </c>
      <c r="M429">
        <f t="shared" ca="1" si="52"/>
        <v>45</v>
      </c>
      <c r="O429">
        <f ca="1">CONFIG!$F$2*H429</f>
        <v>0</v>
      </c>
      <c r="P429">
        <f>CONFIG!$F$3*F429</f>
        <v>0</v>
      </c>
      <c r="Q429">
        <f>SIGN(L429)*CONFIG!$F$4</f>
        <v>0</v>
      </c>
      <c r="R429">
        <f ca="1">CONFIG!$F$6*(G429+J429)/2</f>
        <v>30</v>
      </c>
      <c r="S429">
        <f ca="1">(CONFIG!$F$2-CONFIG!$F$3)*I429</f>
        <v>0</v>
      </c>
      <c r="T429">
        <f t="shared" ca="1" si="53"/>
        <v>-30</v>
      </c>
      <c r="U429">
        <f t="shared" ca="1" si="54"/>
        <v>30</v>
      </c>
    </row>
    <row r="430" spans="2:21">
      <c r="B430">
        <v>427</v>
      </c>
      <c r="C430">
        <f>CONFIG!C430</f>
        <v>0</v>
      </c>
      <c r="D430">
        <f t="array" ref="D430">_xlfn.SWITCH(E430,CONFIG!$F$8,L429,D429-F430)</f>
        <v>0</v>
      </c>
      <c r="E430">
        <f>IF(L429,CONFIG!$F$8,MAX(E429-1,0))</f>
        <v>0</v>
      </c>
      <c r="F430">
        <f t="shared" si="55"/>
        <v>0</v>
      </c>
      <c r="G430">
        <f t="shared" ca="1" si="48"/>
        <v>3</v>
      </c>
      <c r="H430">
        <f t="shared" ca="1" si="49"/>
        <v>0</v>
      </c>
      <c r="I430">
        <f t="shared" ca="1" si="50"/>
        <v>0</v>
      </c>
      <c r="J430">
        <f t="shared" ca="1" si="51"/>
        <v>3</v>
      </c>
      <c r="M430">
        <f t="shared" ca="1" si="52"/>
        <v>45</v>
      </c>
      <c r="O430">
        <f ca="1">CONFIG!$F$2*H430</f>
        <v>0</v>
      </c>
      <c r="P430">
        <f>CONFIG!$F$3*F430</f>
        <v>0</v>
      </c>
      <c r="Q430">
        <f>SIGN(L430)*CONFIG!$F$4</f>
        <v>0</v>
      </c>
      <c r="R430">
        <f ca="1">CONFIG!$F$6*(G430+J430)/2</f>
        <v>30</v>
      </c>
      <c r="S430">
        <f ca="1">(CONFIG!$F$2-CONFIG!$F$3)*I430</f>
        <v>0</v>
      </c>
      <c r="T430">
        <f t="shared" ca="1" si="53"/>
        <v>-30</v>
      </c>
      <c r="U430">
        <f t="shared" ca="1" si="54"/>
        <v>30</v>
      </c>
    </row>
    <row r="431" spans="2:21">
      <c r="B431">
        <v>428</v>
      </c>
      <c r="C431">
        <f>CONFIG!C431</f>
        <v>0</v>
      </c>
      <c r="D431">
        <f t="array" ref="D431">_xlfn.SWITCH(E431,CONFIG!$F$8,L430,D430-F431)</f>
        <v>0</v>
      </c>
      <c r="E431">
        <f>IF(L430,CONFIG!$F$8,MAX(E430-1,0))</f>
        <v>0</v>
      </c>
      <c r="F431">
        <f t="shared" si="55"/>
        <v>0</v>
      </c>
      <c r="G431">
        <f t="shared" ca="1" si="48"/>
        <v>3</v>
      </c>
      <c r="H431">
        <f t="shared" ca="1" si="49"/>
        <v>0</v>
      </c>
      <c r="I431">
        <f t="shared" ca="1" si="50"/>
        <v>0</v>
      </c>
      <c r="J431">
        <f t="shared" ca="1" si="51"/>
        <v>3</v>
      </c>
      <c r="M431">
        <f t="shared" ca="1" si="52"/>
        <v>45</v>
      </c>
      <c r="O431">
        <f ca="1">CONFIG!$F$2*H431</f>
        <v>0</v>
      </c>
      <c r="P431">
        <f>CONFIG!$F$3*F431</f>
        <v>0</v>
      </c>
      <c r="Q431">
        <f>SIGN(L431)*CONFIG!$F$4</f>
        <v>0</v>
      </c>
      <c r="R431">
        <f ca="1">CONFIG!$F$6*(G431+J431)/2</f>
        <v>30</v>
      </c>
      <c r="S431">
        <f ca="1">(CONFIG!$F$2-CONFIG!$F$3)*I431</f>
        <v>0</v>
      </c>
      <c r="T431">
        <f t="shared" ca="1" si="53"/>
        <v>-30</v>
      </c>
      <c r="U431">
        <f t="shared" ca="1" si="54"/>
        <v>30</v>
      </c>
    </row>
    <row r="432" spans="2:21">
      <c r="B432">
        <v>429</v>
      </c>
      <c r="C432">
        <f>CONFIG!C432</f>
        <v>0</v>
      </c>
      <c r="D432">
        <f t="array" ref="D432">_xlfn.SWITCH(E432,CONFIG!$F$8,L431,D431-F432)</f>
        <v>0</v>
      </c>
      <c r="E432">
        <f>IF(L431,CONFIG!$F$8,MAX(E431-1,0))</f>
        <v>0</v>
      </c>
      <c r="F432">
        <f t="shared" si="55"/>
        <v>0</v>
      </c>
      <c r="G432">
        <f t="shared" ca="1" si="48"/>
        <v>3</v>
      </c>
      <c r="H432">
        <f t="shared" ca="1" si="49"/>
        <v>0</v>
      </c>
      <c r="I432">
        <f t="shared" ca="1" si="50"/>
        <v>0</v>
      </c>
      <c r="J432">
        <f t="shared" ca="1" si="51"/>
        <v>3</v>
      </c>
      <c r="M432">
        <f t="shared" ca="1" si="52"/>
        <v>45</v>
      </c>
      <c r="O432">
        <f ca="1">CONFIG!$F$2*H432</f>
        <v>0</v>
      </c>
      <c r="P432">
        <f>CONFIG!$F$3*F432</f>
        <v>0</v>
      </c>
      <c r="Q432">
        <f>SIGN(L432)*CONFIG!$F$4</f>
        <v>0</v>
      </c>
      <c r="R432">
        <f ca="1">CONFIG!$F$6*(G432+J432)/2</f>
        <v>30</v>
      </c>
      <c r="S432">
        <f ca="1">(CONFIG!$F$2-CONFIG!$F$3)*I432</f>
        <v>0</v>
      </c>
      <c r="T432">
        <f t="shared" ca="1" si="53"/>
        <v>-30</v>
      </c>
      <c r="U432">
        <f t="shared" ca="1" si="54"/>
        <v>30</v>
      </c>
    </row>
    <row r="433" spans="2:21">
      <c r="B433">
        <v>430</v>
      </c>
      <c r="C433">
        <f>CONFIG!C433</f>
        <v>0</v>
      </c>
      <c r="D433">
        <f t="array" ref="D433">_xlfn.SWITCH(E433,CONFIG!$F$8,L432,D432-F433)</f>
        <v>0</v>
      </c>
      <c r="E433">
        <f>IF(L432,CONFIG!$F$8,MAX(E432-1,0))</f>
        <v>0</v>
      </c>
      <c r="F433">
        <f t="shared" si="55"/>
        <v>0</v>
      </c>
      <c r="G433">
        <f t="shared" ca="1" si="48"/>
        <v>3</v>
      </c>
      <c r="H433">
        <f t="shared" ca="1" si="49"/>
        <v>0</v>
      </c>
      <c r="I433">
        <f t="shared" ca="1" si="50"/>
        <v>0</v>
      </c>
      <c r="J433">
        <f t="shared" ca="1" si="51"/>
        <v>3</v>
      </c>
      <c r="M433">
        <f t="shared" ca="1" si="52"/>
        <v>45</v>
      </c>
      <c r="O433">
        <f ca="1">CONFIG!$F$2*H433</f>
        <v>0</v>
      </c>
      <c r="P433">
        <f>CONFIG!$F$3*F433</f>
        <v>0</v>
      </c>
      <c r="Q433">
        <f>SIGN(L433)*CONFIG!$F$4</f>
        <v>0</v>
      </c>
      <c r="R433">
        <f ca="1">CONFIG!$F$6*(G433+J433)/2</f>
        <v>30</v>
      </c>
      <c r="S433">
        <f ca="1">(CONFIG!$F$2-CONFIG!$F$3)*I433</f>
        <v>0</v>
      </c>
      <c r="T433">
        <f t="shared" ca="1" si="53"/>
        <v>-30</v>
      </c>
      <c r="U433">
        <f t="shared" ca="1" si="54"/>
        <v>30</v>
      </c>
    </row>
    <row r="434" spans="2:21">
      <c r="B434">
        <v>431</v>
      </c>
      <c r="C434">
        <f>CONFIG!C434</f>
        <v>0</v>
      </c>
      <c r="D434">
        <f t="array" ref="D434">_xlfn.SWITCH(E434,CONFIG!$F$8,L433,D433-F434)</f>
        <v>0</v>
      </c>
      <c r="E434">
        <f>IF(L433,CONFIG!$F$8,MAX(E433-1,0))</f>
        <v>0</v>
      </c>
      <c r="F434">
        <f t="shared" si="55"/>
        <v>0</v>
      </c>
      <c r="G434">
        <f t="shared" ca="1" si="48"/>
        <v>3</v>
      </c>
      <c r="H434">
        <f t="shared" ca="1" si="49"/>
        <v>0</v>
      </c>
      <c r="I434">
        <f t="shared" ca="1" si="50"/>
        <v>0</v>
      </c>
      <c r="J434">
        <f t="shared" ca="1" si="51"/>
        <v>3</v>
      </c>
      <c r="M434">
        <f t="shared" ca="1" si="52"/>
        <v>45</v>
      </c>
      <c r="O434">
        <f ca="1">CONFIG!$F$2*H434</f>
        <v>0</v>
      </c>
      <c r="P434">
        <f>CONFIG!$F$3*F434</f>
        <v>0</v>
      </c>
      <c r="Q434">
        <f>SIGN(L434)*CONFIG!$F$4</f>
        <v>0</v>
      </c>
      <c r="R434">
        <f ca="1">CONFIG!$F$6*(G434+J434)/2</f>
        <v>30</v>
      </c>
      <c r="S434">
        <f ca="1">(CONFIG!$F$2-CONFIG!$F$3)*I434</f>
        <v>0</v>
      </c>
      <c r="T434">
        <f t="shared" ca="1" si="53"/>
        <v>-30</v>
      </c>
      <c r="U434">
        <f t="shared" ca="1" si="54"/>
        <v>30</v>
      </c>
    </row>
    <row r="435" spans="2:21">
      <c r="B435">
        <v>432</v>
      </c>
      <c r="C435">
        <f>CONFIG!C435</f>
        <v>0</v>
      </c>
      <c r="D435">
        <f t="array" ref="D435">_xlfn.SWITCH(E435,CONFIG!$F$8,L434,D434-F435)</f>
        <v>0</v>
      </c>
      <c r="E435">
        <f>IF(L434,CONFIG!$F$8,MAX(E434-1,0))</f>
        <v>0</v>
      </c>
      <c r="F435">
        <f t="shared" si="55"/>
        <v>0</v>
      </c>
      <c r="G435">
        <f t="shared" ca="1" si="48"/>
        <v>3</v>
      </c>
      <c r="H435">
        <f t="shared" ca="1" si="49"/>
        <v>0</v>
      </c>
      <c r="I435">
        <f t="shared" ca="1" si="50"/>
        <v>0</v>
      </c>
      <c r="J435">
        <f t="shared" ca="1" si="51"/>
        <v>3</v>
      </c>
      <c r="M435">
        <f t="shared" ca="1" si="52"/>
        <v>45</v>
      </c>
      <c r="O435">
        <f ca="1">CONFIG!$F$2*H435</f>
        <v>0</v>
      </c>
      <c r="P435">
        <f>CONFIG!$F$3*F435</f>
        <v>0</v>
      </c>
      <c r="Q435">
        <f>SIGN(L435)*CONFIG!$F$4</f>
        <v>0</v>
      </c>
      <c r="R435">
        <f ca="1">CONFIG!$F$6*(G435+J435)/2</f>
        <v>30</v>
      </c>
      <c r="S435">
        <f ca="1">(CONFIG!$F$2-CONFIG!$F$3)*I435</f>
        <v>0</v>
      </c>
      <c r="T435">
        <f t="shared" ca="1" si="53"/>
        <v>-30</v>
      </c>
      <c r="U435">
        <f t="shared" ca="1" si="54"/>
        <v>30</v>
      </c>
    </row>
    <row r="436" spans="2:21">
      <c r="B436">
        <v>433</v>
      </c>
      <c r="C436">
        <f>CONFIG!C436</f>
        <v>0</v>
      </c>
      <c r="D436">
        <f t="array" ref="D436">_xlfn.SWITCH(E436,CONFIG!$F$8,L435,D435-F436)</f>
        <v>0</v>
      </c>
      <c r="E436">
        <f>IF(L435,CONFIG!$F$8,MAX(E435-1,0))</f>
        <v>0</v>
      </c>
      <c r="F436">
        <f t="shared" si="55"/>
        <v>0</v>
      </c>
      <c r="G436">
        <f t="shared" ca="1" si="48"/>
        <v>3</v>
      </c>
      <c r="H436">
        <f t="shared" ca="1" si="49"/>
        <v>0</v>
      </c>
      <c r="I436">
        <f t="shared" ca="1" si="50"/>
        <v>0</v>
      </c>
      <c r="J436">
        <f t="shared" ca="1" si="51"/>
        <v>3</v>
      </c>
      <c r="M436">
        <f t="shared" ca="1" si="52"/>
        <v>45</v>
      </c>
      <c r="O436">
        <f ca="1">CONFIG!$F$2*H436</f>
        <v>0</v>
      </c>
      <c r="P436">
        <f>CONFIG!$F$3*F436</f>
        <v>0</v>
      </c>
      <c r="Q436">
        <f>SIGN(L436)*CONFIG!$F$4</f>
        <v>0</v>
      </c>
      <c r="R436">
        <f ca="1">CONFIG!$F$6*(G436+J436)/2</f>
        <v>30</v>
      </c>
      <c r="S436">
        <f ca="1">(CONFIG!$F$2-CONFIG!$F$3)*I436</f>
        <v>0</v>
      </c>
      <c r="T436">
        <f t="shared" ca="1" si="53"/>
        <v>-30</v>
      </c>
      <c r="U436">
        <f t="shared" ca="1" si="54"/>
        <v>30</v>
      </c>
    </row>
    <row r="437" spans="2:21">
      <c r="B437">
        <v>434</v>
      </c>
      <c r="C437">
        <f>CONFIG!C437</f>
        <v>0</v>
      </c>
      <c r="D437">
        <f t="array" ref="D437">_xlfn.SWITCH(E437,CONFIG!$F$8,L436,D436-F437)</f>
        <v>0</v>
      </c>
      <c r="E437">
        <f>IF(L436,CONFIG!$F$8,MAX(E436-1,0))</f>
        <v>0</v>
      </c>
      <c r="F437">
        <f t="shared" si="55"/>
        <v>0</v>
      </c>
      <c r="G437">
        <f t="shared" ca="1" si="48"/>
        <v>3</v>
      </c>
      <c r="H437">
        <f t="shared" ca="1" si="49"/>
        <v>0</v>
      </c>
      <c r="I437">
        <f t="shared" ca="1" si="50"/>
        <v>0</v>
      </c>
      <c r="J437">
        <f t="shared" ca="1" si="51"/>
        <v>3</v>
      </c>
      <c r="M437">
        <f t="shared" ca="1" si="52"/>
        <v>45</v>
      </c>
      <c r="O437">
        <f ca="1">CONFIG!$F$2*H437</f>
        <v>0</v>
      </c>
      <c r="P437">
        <f>CONFIG!$F$3*F437</f>
        <v>0</v>
      </c>
      <c r="Q437">
        <f>SIGN(L437)*CONFIG!$F$4</f>
        <v>0</v>
      </c>
      <c r="R437">
        <f ca="1">CONFIG!$F$6*(G437+J437)/2</f>
        <v>30</v>
      </c>
      <c r="S437">
        <f ca="1">(CONFIG!$F$2-CONFIG!$F$3)*I437</f>
        <v>0</v>
      </c>
      <c r="T437">
        <f t="shared" ca="1" si="53"/>
        <v>-30</v>
      </c>
      <c r="U437">
        <f t="shared" ca="1" si="54"/>
        <v>30</v>
      </c>
    </row>
    <row r="438" spans="2:21">
      <c r="B438">
        <v>435</v>
      </c>
      <c r="C438">
        <f>CONFIG!C438</f>
        <v>0</v>
      </c>
      <c r="D438">
        <f t="array" ref="D438">_xlfn.SWITCH(E438,CONFIG!$F$8,L437,D437-F438)</f>
        <v>0</v>
      </c>
      <c r="E438">
        <f>IF(L437,CONFIG!$F$8,MAX(E437-1,0))</f>
        <v>0</v>
      </c>
      <c r="F438">
        <f t="shared" si="55"/>
        <v>0</v>
      </c>
      <c r="G438">
        <f t="shared" ca="1" si="48"/>
        <v>3</v>
      </c>
      <c r="H438">
        <f t="shared" ca="1" si="49"/>
        <v>0</v>
      </c>
      <c r="I438">
        <f t="shared" ca="1" si="50"/>
        <v>0</v>
      </c>
      <c r="J438">
        <f t="shared" ca="1" si="51"/>
        <v>3</v>
      </c>
      <c r="M438">
        <f t="shared" ca="1" si="52"/>
        <v>45</v>
      </c>
      <c r="O438">
        <f ca="1">CONFIG!$F$2*H438</f>
        <v>0</v>
      </c>
      <c r="P438">
        <f>CONFIG!$F$3*F438</f>
        <v>0</v>
      </c>
      <c r="Q438">
        <f>SIGN(L438)*CONFIG!$F$4</f>
        <v>0</v>
      </c>
      <c r="R438">
        <f ca="1">CONFIG!$F$6*(G438+J438)/2</f>
        <v>30</v>
      </c>
      <c r="S438">
        <f ca="1">(CONFIG!$F$2-CONFIG!$F$3)*I438</f>
        <v>0</v>
      </c>
      <c r="T438">
        <f t="shared" ca="1" si="53"/>
        <v>-30</v>
      </c>
      <c r="U438">
        <f t="shared" ca="1" si="54"/>
        <v>30</v>
      </c>
    </row>
    <row r="439" spans="2:21">
      <c r="B439">
        <v>436</v>
      </c>
      <c r="C439">
        <f>CONFIG!C439</f>
        <v>0</v>
      </c>
      <c r="D439">
        <f t="array" ref="D439">_xlfn.SWITCH(E439,CONFIG!$F$8,L438,D438-F439)</f>
        <v>0</v>
      </c>
      <c r="E439">
        <f>IF(L438,CONFIG!$F$8,MAX(E438-1,0))</f>
        <v>0</v>
      </c>
      <c r="F439">
        <f t="shared" si="55"/>
        <v>0</v>
      </c>
      <c r="G439">
        <f t="shared" ca="1" si="48"/>
        <v>3</v>
      </c>
      <c r="H439">
        <f t="shared" ca="1" si="49"/>
        <v>0</v>
      </c>
      <c r="I439">
        <f t="shared" ca="1" si="50"/>
        <v>0</v>
      </c>
      <c r="J439">
        <f t="shared" ca="1" si="51"/>
        <v>3</v>
      </c>
      <c r="M439">
        <f t="shared" ca="1" si="52"/>
        <v>45</v>
      </c>
      <c r="O439">
        <f ca="1">CONFIG!$F$2*H439</f>
        <v>0</v>
      </c>
      <c r="P439">
        <f>CONFIG!$F$3*F439</f>
        <v>0</v>
      </c>
      <c r="Q439">
        <f>SIGN(L439)*CONFIG!$F$4</f>
        <v>0</v>
      </c>
      <c r="R439">
        <f ca="1">CONFIG!$F$6*(G439+J439)/2</f>
        <v>30</v>
      </c>
      <c r="S439">
        <f ca="1">(CONFIG!$F$2-CONFIG!$F$3)*I439</f>
        <v>0</v>
      </c>
      <c r="T439">
        <f t="shared" ca="1" si="53"/>
        <v>-30</v>
      </c>
      <c r="U439">
        <f t="shared" ca="1" si="54"/>
        <v>30</v>
      </c>
    </row>
    <row r="440" spans="2:21">
      <c r="B440">
        <v>437</v>
      </c>
      <c r="C440">
        <f>CONFIG!C440</f>
        <v>0</v>
      </c>
      <c r="D440">
        <f t="array" ref="D440">_xlfn.SWITCH(E440,CONFIG!$F$8,L439,D439-F440)</f>
        <v>0</v>
      </c>
      <c r="E440">
        <f>IF(L439,CONFIG!$F$8,MAX(E439-1,0))</f>
        <v>0</v>
      </c>
      <c r="F440">
        <f t="shared" si="55"/>
        <v>0</v>
      </c>
      <c r="G440">
        <f t="shared" ca="1" si="48"/>
        <v>3</v>
      </c>
      <c r="H440">
        <f t="shared" ca="1" si="49"/>
        <v>0</v>
      </c>
      <c r="I440">
        <f t="shared" ca="1" si="50"/>
        <v>0</v>
      </c>
      <c r="J440">
        <f t="shared" ca="1" si="51"/>
        <v>3</v>
      </c>
      <c r="M440">
        <f t="shared" ca="1" si="52"/>
        <v>45</v>
      </c>
      <c r="O440">
        <f ca="1">CONFIG!$F$2*H440</f>
        <v>0</v>
      </c>
      <c r="P440">
        <f>CONFIG!$F$3*F440</f>
        <v>0</v>
      </c>
      <c r="Q440">
        <f>SIGN(L440)*CONFIG!$F$4</f>
        <v>0</v>
      </c>
      <c r="R440">
        <f ca="1">CONFIG!$F$6*(G440+J440)/2</f>
        <v>30</v>
      </c>
      <c r="S440">
        <f ca="1">(CONFIG!$F$2-CONFIG!$F$3)*I440</f>
        <v>0</v>
      </c>
      <c r="T440">
        <f t="shared" ca="1" si="53"/>
        <v>-30</v>
      </c>
      <c r="U440">
        <f t="shared" ca="1" si="54"/>
        <v>30</v>
      </c>
    </row>
    <row r="441" spans="2:21">
      <c r="B441">
        <v>438</v>
      </c>
      <c r="C441">
        <f>CONFIG!C441</f>
        <v>0</v>
      </c>
      <c r="D441">
        <f t="array" ref="D441">_xlfn.SWITCH(E441,CONFIG!$F$8,L440,D440-F441)</f>
        <v>0</v>
      </c>
      <c r="E441">
        <f>IF(L440,CONFIG!$F$8,MAX(E440-1,0))</f>
        <v>0</v>
      </c>
      <c r="F441">
        <f t="shared" si="55"/>
        <v>0</v>
      </c>
      <c r="G441">
        <f t="shared" ca="1" si="48"/>
        <v>3</v>
      </c>
      <c r="H441">
        <f t="shared" ca="1" si="49"/>
        <v>0</v>
      </c>
      <c r="I441">
        <f t="shared" ca="1" si="50"/>
        <v>0</v>
      </c>
      <c r="J441">
        <f t="shared" ca="1" si="51"/>
        <v>3</v>
      </c>
      <c r="M441">
        <f t="shared" ca="1" si="52"/>
        <v>45</v>
      </c>
      <c r="O441">
        <f ca="1">CONFIG!$F$2*H441</f>
        <v>0</v>
      </c>
      <c r="P441">
        <f>CONFIG!$F$3*F441</f>
        <v>0</v>
      </c>
      <c r="Q441">
        <f>SIGN(L441)*CONFIG!$F$4</f>
        <v>0</v>
      </c>
      <c r="R441">
        <f ca="1">CONFIG!$F$6*(G441+J441)/2</f>
        <v>30</v>
      </c>
      <c r="S441">
        <f ca="1">(CONFIG!$F$2-CONFIG!$F$3)*I441</f>
        <v>0</v>
      </c>
      <c r="T441">
        <f t="shared" ca="1" si="53"/>
        <v>-30</v>
      </c>
      <c r="U441">
        <f t="shared" ca="1" si="54"/>
        <v>30</v>
      </c>
    </row>
    <row r="442" spans="2:21">
      <c r="B442">
        <v>439</v>
      </c>
      <c r="C442">
        <f>CONFIG!C442</f>
        <v>0</v>
      </c>
      <c r="D442">
        <f t="array" ref="D442">_xlfn.SWITCH(E442,CONFIG!$F$8,L441,D441-F442)</f>
        <v>0</v>
      </c>
      <c r="E442">
        <f>IF(L441,CONFIG!$F$8,MAX(E441-1,0))</f>
        <v>0</v>
      </c>
      <c r="F442">
        <f t="shared" si="55"/>
        <v>0</v>
      </c>
      <c r="G442">
        <f t="shared" ca="1" si="48"/>
        <v>3</v>
      </c>
      <c r="H442">
        <f t="shared" ca="1" si="49"/>
        <v>0</v>
      </c>
      <c r="I442">
        <f t="shared" ca="1" si="50"/>
        <v>0</v>
      </c>
      <c r="J442">
        <f t="shared" ca="1" si="51"/>
        <v>3</v>
      </c>
      <c r="M442">
        <f t="shared" ca="1" si="52"/>
        <v>45</v>
      </c>
      <c r="O442">
        <f ca="1">CONFIG!$F$2*H442</f>
        <v>0</v>
      </c>
      <c r="P442">
        <f>CONFIG!$F$3*F442</f>
        <v>0</v>
      </c>
      <c r="Q442">
        <f>SIGN(L442)*CONFIG!$F$4</f>
        <v>0</v>
      </c>
      <c r="R442">
        <f ca="1">CONFIG!$F$6*(G442+J442)/2</f>
        <v>30</v>
      </c>
      <c r="S442">
        <f ca="1">(CONFIG!$F$2-CONFIG!$F$3)*I442</f>
        <v>0</v>
      </c>
      <c r="T442">
        <f t="shared" ca="1" si="53"/>
        <v>-30</v>
      </c>
      <c r="U442">
        <f t="shared" ca="1" si="54"/>
        <v>30</v>
      </c>
    </row>
    <row r="443" spans="2:21">
      <c r="B443">
        <v>440</v>
      </c>
      <c r="C443">
        <f>CONFIG!C443</f>
        <v>0</v>
      </c>
      <c r="D443">
        <f t="array" ref="D443">_xlfn.SWITCH(E443,CONFIG!$F$8,L442,D442-F443)</f>
        <v>0</v>
      </c>
      <c r="E443">
        <f>IF(L442,CONFIG!$F$8,MAX(E442-1,0))</f>
        <v>0</v>
      </c>
      <c r="F443">
        <f t="shared" si="55"/>
        <v>0</v>
      </c>
      <c r="G443">
        <f t="shared" ca="1" si="48"/>
        <v>3</v>
      </c>
      <c r="H443">
        <f t="shared" ca="1" si="49"/>
        <v>0</v>
      </c>
      <c r="I443">
        <f t="shared" ca="1" si="50"/>
        <v>0</v>
      </c>
      <c r="J443">
        <f t="shared" ca="1" si="51"/>
        <v>3</v>
      </c>
      <c r="M443">
        <f t="shared" ca="1" si="52"/>
        <v>45</v>
      </c>
      <c r="O443">
        <f ca="1">CONFIG!$F$2*H443</f>
        <v>0</v>
      </c>
      <c r="P443">
        <f>CONFIG!$F$3*F443</f>
        <v>0</v>
      </c>
      <c r="Q443">
        <f>SIGN(L443)*CONFIG!$F$4</f>
        <v>0</v>
      </c>
      <c r="R443">
        <f ca="1">CONFIG!$F$6*(G443+J443)/2</f>
        <v>30</v>
      </c>
      <c r="S443">
        <f ca="1">(CONFIG!$F$2-CONFIG!$F$3)*I443</f>
        <v>0</v>
      </c>
      <c r="T443">
        <f t="shared" ca="1" si="53"/>
        <v>-30</v>
      </c>
      <c r="U443">
        <f t="shared" ca="1" si="54"/>
        <v>30</v>
      </c>
    </row>
    <row r="444" spans="2:21">
      <c r="B444">
        <v>441</v>
      </c>
      <c r="C444">
        <f>CONFIG!C444</f>
        <v>0</v>
      </c>
      <c r="D444">
        <f t="array" ref="D444">_xlfn.SWITCH(E444,CONFIG!$F$8,L443,D443-F444)</f>
        <v>0</v>
      </c>
      <c r="E444">
        <f>IF(L443,CONFIG!$F$8,MAX(E443-1,0))</f>
        <v>0</v>
      </c>
      <c r="F444">
        <f t="shared" si="55"/>
        <v>0</v>
      </c>
      <c r="G444">
        <f t="shared" ca="1" si="48"/>
        <v>3</v>
      </c>
      <c r="H444">
        <f t="shared" ca="1" si="49"/>
        <v>0</v>
      </c>
      <c r="I444">
        <f t="shared" ca="1" si="50"/>
        <v>0</v>
      </c>
      <c r="J444">
        <f t="shared" ca="1" si="51"/>
        <v>3</v>
      </c>
      <c r="M444">
        <f t="shared" ca="1" si="52"/>
        <v>45</v>
      </c>
      <c r="O444">
        <f ca="1">CONFIG!$F$2*H444</f>
        <v>0</v>
      </c>
      <c r="P444">
        <f>CONFIG!$F$3*F444</f>
        <v>0</v>
      </c>
      <c r="Q444">
        <f>SIGN(L444)*CONFIG!$F$4</f>
        <v>0</v>
      </c>
      <c r="R444">
        <f ca="1">CONFIG!$F$6*(G444+J444)/2</f>
        <v>30</v>
      </c>
      <c r="S444">
        <f ca="1">(CONFIG!$F$2-CONFIG!$F$3)*I444</f>
        <v>0</v>
      </c>
      <c r="T444">
        <f t="shared" ca="1" si="53"/>
        <v>-30</v>
      </c>
      <c r="U444">
        <f t="shared" ca="1" si="54"/>
        <v>30</v>
      </c>
    </row>
    <row r="445" spans="2:21">
      <c r="B445">
        <v>442</v>
      </c>
      <c r="C445">
        <f>CONFIG!C445</f>
        <v>0</v>
      </c>
      <c r="D445">
        <f t="array" ref="D445">_xlfn.SWITCH(E445,CONFIG!$F$8,L444,D444-F445)</f>
        <v>0</v>
      </c>
      <c r="E445">
        <f>IF(L444,CONFIG!$F$8,MAX(E444-1,0))</f>
        <v>0</v>
      </c>
      <c r="F445">
        <f t="shared" si="55"/>
        <v>0</v>
      </c>
      <c r="G445">
        <f t="shared" ca="1" si="48"/>
        <v>3</v>
      </c>
      <c r="H445">
        <f t="shared" ca="1" si="49"/>
        <v>0</v>
      </c>
      <c r="I445">
        <f t="shared" ca="1" si="50"/>
        <v>0</v>
      </c>
      <c r="J445">
        <f t="shared" ca="1" si="51"/>
        <v>3</v>
      </c>
      <c r="M445">
        <f t="shared" ca="1" si="52"/>
        <v>45</v>
      </c>
      <c r="O445">
        <f ca="1">CONFIG!$F$2*H445</f>
        <v>0</v>
      </c>
      <c r="P445">
        <f>CONFIG!$F$3*F445</f>
        <v>0</v>
      </c>
      <c r="Q445">
        <f>SIGN(L445)*CONFIG!$F$4</f>
        <v>0</v>
      </c>
      <c r="R445">
        <f ca="1">CONFIG!$F$6*(G445+J445)/2</f>
        <v>30</v>
      </c>
      <c r="S445">
        <f ca="1">(CONFIG!$F$2-CONFIG!$F$3)*I445</f>
        <v>0</v>
      </c>
      <c r="T445">
        <f t="shared" ca="1" si="53"/>
        <v>-30</v>
      </c>
      <c r="U445">
        <f t="shared" ca="1" si="54"/>
        <v>30</v>
      </c>
    </row>
    <row r="446" spans="2:21">
      <c r="B446">
        <v>443</v>
      </c>
      <c r="C446">
        <f>CONFIG!C446</f>
        <v>0</v>
      </c>
      <c r="D446">
        <f t="array" ref="D446">_xlfn.SWITCH(E446,CONFIG!$F$8,L445,D445-F446)</f>
        <v>0</v>
      </c>
      <c r="E446">
        <f>IF(L445,CONFIG!$F$8,MAX(E445-1,0))</f>
        <v>0</v>
      </c>
      <c r="F446">
        <f t="shared" si="55"/>
        <v>0</v>
      </c>
      <c r="G446">
        <f t="shared" ca="1" si="48"/>
        <v>3</v>
      </c>
      <c r="H446">
        <f t="shared" ca="1" si="49"/>
        <v>0</v>
      </c>
      <c r="I446">
        <f t="shared" ca="1" si="50"/>
        <v>0</v>
      </c>
      <c r="J446">
        <f t="shared" ca="1" si="51"/>
        <v>3</v>
      </c>
      <c r="M446">
        <f t="shared" ca="1" si="52"/>
        <v>45</v>
      </c>
      <c r="O446">
        <f ca="1">CONFIG!$F$2*H446</f>
        <v>0</v>
      </c>
      <c r="P446">
        <f>CONFIG!$F$3*F446</f>
        <v>0</v>
      </c>
      <c r="Q446">
        <f>SIGN(L446)*CONFIG!$F$4</f>
        <v>0</v>
      </c>
      <c r="R446">
        <f ca="1">CONFIG!$F$6*(G446+J446)/2</f>
        <v>30</v>
      </c>
      <c r="S446">
        <f ca="1">(CONFIG!$F$2-CONFIG!$F$3)*I446</f>
        <v>0</v>
      </c>
      <c r="T446">
        <f t="shared" ca="1" si="53"/>
        <v>-30</v>
      </c>
      <c r="U446">
        <f t="shared" ca="1" si="54"/>
        <v>30</v>
      </c>
    </row>
    <row r="447" spans="2:21">
      <c r="B447">
        <v>444</v>
      </c>
      <c r="C447">
        <f>CONFIG!C447</f>
        <v>0</v>
      </c>
      <c r="D447">
        <f t="array" ref="D447">_xlfn.SWITCH(E447,CONFIG!$F$8,L446,D446-F447)</f>
        <v>0</v>
      </c>
      <c r="E447">
        <f>IF(L446,CONFIG!$F$8,MAX(E446-1,0))</f>
        <v>0</v>
      </c>
      <c r="F447">
        <f t="shared" si="55"/>
        <v>0</v>
      </c>
      <c r="G447">
        <f t="shared" ca="1" si="48"/>
        <v>3</v>
      </c>
      <c r="H447">
        <f t="shared" ca="1" si="49"/>
        <v>0</v>
      </c>
      <c r="I447">
        <f t="shared" ca="1" si="50"/>
        <v>0</v>
      </c>
      <c r="J447">
        <f t="shared" ca="1" si="51"/>
        <v>3</v>
      </c>
      <c r="M447">
        <f t="shared" ca="1" si="52"/>
        <v>45</v>
      </c>
      <c r="O447">
        <f ca="1">CONFIG!$F$2*H447</f>
        <v>0</v>
      </c>
      <c r="P447">
        <f>CONFIG!$F$3*F447</f>
        <v>0</v>
      </c>
      <c r="Q447">
        <f>SIGN(L447)*CONFIG!$F$4</f>
        <v>0</v>
      </c>
      <c r="R447">
        <f ca="1">CONFIG!$F$6*(G447+J447)/2</f>
        <v>30</v>
      </c>
      <c r="S447">
        <f ca="1">(CONFIG!$F$2-CONFIG!$F$3)*I447</f>
        <v>0</v>
      </c>
      <c r="T447">
        <f t="shared" ca="1" si="53"/>
        <v>-30</v>
      </c>
      <c r="U447">
        <f t="shared" ca="1" si="54"/>
        <v>30</v>
      </c>
    </row>
    <row r="448" spans="2:21">
      <c r="B448">
        <v>445</v>
      </c>
      <c r="C448">
        <f>CONFIG!C448</f>
        <v>0</v>
      </c>
      <c r="D448">
        <f t="array" ref="D448">_xlfn.SWITCH(E448,CONFIG!$F$8,L447,D447-F448)</f>
        <v>0</v>
      </c>
      <c r="E448">
        <f>IF(L447,CONFIG!$F$8,MAX(E447-1,0))</f>
        <v>0</v>
      </c>
      <c r="F448">
        <f t="shared" si="55"/>
        <v>0</v>
      </c>
      <c r="G448">
        <f t="shared" ca="1" si="48"/>
        <v>3</v>
      </c>
      <c r="H448">
        <f t="shared" ca="1" si="49"/>
        <v>0</v>
      </c>
      <c r="I448">
        <f t="shared" ca="1" si="50"/>
        <v>0</v>
      </c>
      <c r="J448">
        <f t="shared" ca="1" si="51"/>
        <v>3</v>
      </c>
      <c r="M448">
        <f t="shared" ca="1" si="52"/>
        <v>45</v>
      </c>
      <c r="O448">
        <f ca="1">CONFIG!$F$2*H448</f>
        <v>0</v>
      </c>
      <c r="P448">
        <f>CONFIG!$F$3*F448</f>
        <v>0</v>
      </c>
      <c r="Q448">
        <f>SIGN(L448)*CONFIG!$F$4</f>
        <v>0</v>
      </c>
      <c r="R448">
        <f ca="1">CONFIG!$F$6*(G448+J448)/2</f>
        <v>30</v>
      </c>
      <c r="S448">
        <f ca="1">(CONFIG!$F$2-CONFIG!$F$3)*I448</f>
        <v>0</v>
      </c>
      <c r="T448">
        <f t="shared" ca="1" si="53"/>
        <v>-30</v>
      </c>
      <c r="U448">
        <f t="shared" ca="1" si="54"/>
        <v>30</v>
      </c>
    </row>
    <row r="449" spans="2:21">
      <c r="B449">
        <v>446</v>
      </c>
      <c r="C449">
        <f>CONFIG!C449</f>
        <v>0</v>
      </c>
      <c r="D449">
        <f t="array" ref="D449">_xlfn.SWITCH(E449,CONFIG!$F$8,L448,D448-F449)</f>
        <v>0</v>
      </c>
      <c r="E449">
        <f>IF(L448,CONFIG!$F$8,MAX(E448-1,0))</f>
        <v>0</v>
      </c>
      <c r="F449">
        <f t="shared" si="55"/>
        <v>0</v>
      </c>
      <c r="G449">
        <f t="shared" ca="1" si="48"/>
        <v>3</v>
      </c>
      <c r="H449">
        <f t="shared" ca="1" si="49"/>
        <v>0</v>
      </c>
      <c r="I449">
        <f t="shared" ca="1" si="50"/>
        <v>0</v>
      </c>
      <c r="J449">
        <f t="shared" ca="1" si="51"/>
        <v>3</v>
      </c>
      <c r="M449">
        <f t="shared" ca="1" si="52"/>
        <v>45</v>
      </c>
      <c r="O449">
        <f ca="1">CONFIG!$F$2*H449</f>
        <v>0</v>
      </c>
      <c r="P449">
        <f>CONFIG!$F$3*F449</f>
        <v>0</v>
      </c>
      <c r="Q449">
        <f>SIGN(L449)*CONFIG!$F$4</f>
        <v>0</v>
      </c>
      <c r="R449">
        <f ca="1">CONFIG!$F$6*(G449+J449)/2</f>
        <v>30</v>
      </c>
      <c r="S449">
        <f ca="1">(CONFIG!$F$2-CONFIG!$F$3)*I449</f>
        <v>0</v>
      </c>
      <c r="T449">
        <f t="shared" ca="1" si="53"/>
        <v>-30</v>
      </c>
      <c r="U449">
        <f t="shared" ca="1" si="54"/>
        <v>30</v>
      </c>
    </row>
    <row r="450" spans="2:21">
      <c r="B450">
        <v>447</v>
      </c>
      <c r="C450">
        <f>CONFIG!C450</f>
        <v>0</v>
      </c>
      <c r="D450">
        <f t="array" ref="D450">_xlfn.SWITCH(E450,CONFIG!$F$8,L449,D449-F450)</f>
        <v>0</v>
      </c>
      <c r="E450">
        <f>IF(L449,CONFIG!$F$8,MAX(E449-1,0))</f>
        <v>0</v>
      </c>
      <c r="F450">
        <f t="shared" si="55"/>
        <v>0</v>
      </c>
      <c r="G450">
        <f t="shared" ca="1" si="48"/>
        <v>3</v>
      </c>
      <c r="H450">
        <f t="shared" ca="1" si="49"/>
        <v>0</v>
      </c>
      <c r="I450">
        <f t="shared" ca="1" si="50"/>
        <v>0</v>
      </c>
      <c r="J450">
        <f t="shared" ca="1" si="51"/>
        <v>3</v>
      </c>
      <c r="M450">
        <f t="shared" ca="1" si="52"/>
        <v>45</v>
      </c>
      <c r="O450">
        <f ca="1">CONFIG!$F$2*H450</f>
        <v>0</v>
      </c>
      <c r="P450">
        <f>CONFIG!$F$3*F450</f>
        <v>0</v>
      </c>
      <c r="Q450">
        <f>SIGN(L450)*CONFIG!$F$4</f>
        <v>0</v>
      </c>
      <c r="R450">
        <f ca="1">CONFIG!$F$6*(G450+J450)/2</f>
        <v>30</v>
      </c>
      <c r="S450">
        <f ca="1">(CONFIG!$F$2-CONFIG!$F$3)*I450</f>
        <v>0</v>
      </c>
      <c r="T450">
        <f t="shared" ca="1" si="53"/>
        <v>-30</v>
      </c>
      <c r="U450">
        <f t="shared" ca="1" si="54"/>
        <v>30</v>
      </c>
    </row>
    <row r="451" spans="2:21">
      <c r="B451">
        <v>448</v>
      </c>
      <c r="C451">
        <f>CONFIG!C451</f>
        <v>0</v>
      </c>
      <c r="D451">
        <f t="array" ref="D451">_xlfn.SWITCH(E451,CONFIG!$F$8,L450,D450-F451)</f>
        <v>0</v>
      </c>
      <c r="E451">
        <f>IF(L450,CONFIG!$F$8,MAX(E450-1,0))</f>
        <v>0</v>
      </c>
      <c r="F451">
        <f t="shared" si="55"/>
        <v>0</v>
      </c>
      <c r="G451">
        <f t="shared" ca="1" si="48"/>
        <v>3</v>
      </c>
      <c r="H451">
        <f t="shared" ca="1" si="49"/>
        <v>0</v>
      </c>
      <c r="I451">
        <f t="shared" ca="1" si="50"/>
        <v>0</v>
      </c>
      <c r="J451">
        <f t="shared" ca="1" si="51"/>
        <v>3</v>
      </c>
      <c r="M451">
        <f t="shared" ca="1" si="52"/>
        <v>45</v>
      </c>
      <c r="O451">
        <f ca="1">CONFIG!$F$2*H451</f>
        <v>0</v>
      </c>
      <c r="P451">
        <f>CONFIG!$F$3*F451</f>
        <v>0</v>
      </c>
      <c r="Q451">
        <f>SIGN(L451)*CONFIG!$F$4</f>
        <v>0</v>
      </c>
      <c r="R451">
        <f ca="1">CONFIG!$F$6*(G451+J451)/2</f>
        <v>30</v>
      </c>
      <c r="S451">
        <f ca="1">(CONFIG!$F$2-CONFIG!$F$3)*I451</f>
        <v>0</v>
      </c>
      <c r="T451">
        <f t="shared" ca="1" si="53"/>
        <v>-30</v>
      </c>
      <c r="U451">
        <f t="shared" ca="1" si="54"/>
        <v>30</v>
      </c>
    </row>
    <row r="452" spans="2:21">
      <c r="B452">
        <v>449</v>
      </c>
      <c r="C452">
        <f>CONFIG!C452</f>
        <v>0</v>
      </c>
      <c r="D452">
        <f t="array" ref="D452">_xlfn.SWITCH(E452,CONFIG!$F$8,L451,D451-F452)</f>
        <v>0</v>
      </c>
      <c r="E452">
        <f>IF(L451,CONFIG!$F$8,MAX(E451-1,0))</f>
        <v>0</v>
      </c>
      <c r="F452">
        <f t="shared" si="55"/>
        <v>0</v>
      </c>
      <c r="G452">
        <f t="shared" ref="G452:G515" ca="1" si="56">J451+F452</f>
        <v>3</v>
      </c>
      <c r="H452">
        <f t="shared" ref="H452:H515" ca="1" si="57">MIN(G452,C452)</f>
        <v>0</v>
      </c>
      <c r="I452">
        <f t="shared" ref="I452:I515" ca="1" si="58">C452-H452</f>
        <v>0</v>
      </c>
      <c r="J452">
        <f t="shared" ref="J452:J515" ca="1" si="59">G452-H452</f>
        <v>3</v>
      </c>
      <c r="M452">
        <f t="shared" ref="M452:M515" ca="1" si="60">IF(J452+D452&lt;=$X$6,$X$5,0)</f>
        <v>45</v>
      </c>
      <c r="O452">
        <f ca="1">CONFIG!$F$2*H452</f>
        <v>0</v>
      </c>
      <c r="P452">
        <f>CONFIG!$F$3*F452</f>
        <v>0</v>
      </c>
      <c r="Q452">
        <f>SIGN(L452)*CONFIG!$F$4</f>
        <v>0</v>
      </c>
      <c r="R452">
        <f ca="1">CONFIG!$F$6*(G452+J452)/2</f>
        <v>30</v>
      </c>
      <c r="S452">
        <f ca="1">(CONFIG!$F$2-CONFIG!$F$3)*I452</f>
        <v>0</v>
      </c>
      <c r="T452">
        <f t="shared" ref="T452:T515" ca="1" si="61">O452-P452-Q452-R452</f>
        <v>-30</v>
      </c>
      <c r="U452">
        <f t="shared" ref="U452:U515" ca="1" si="62">SUM(Q452:S452)</f>
        <v>30</v>
      </c>
    </row>
    <row r="453" spans="2:21">
      <c r="B453">
        <v>450</v>
      </c>
      <c r="C453">
        <f>CONFIG!C453</f>
        <v>0</v>
      </c>
      <c r="D453">
        <f t="array" ref="D453">_xlfn.SWITCH(E453,CONFIG!$F$8,L452,D452-F453)</f>
        <v>0</v>
      </c>
      <c r="E453">
        <f>IF(L452,CONFIG!$F$8,MAX(E452-1,0))</f>
        <v>0</v>
      </c>
      <c r="F453">
        <f t="shared" ref="F453:F516" si="63">IF(E453,0,D452)</f>
        <v>0</v>
      </c>
      <c r="G453">
        <f t="shared" ca="1" si="56"/>
        <v>3</v>
      </c>
      <c r="H453">
        <f t="shared" ca="1" si="57"/>
        <v>0</v>
      </c>
      <c r="I453">
        <f t="shared" ca="1" si="58"/>
        <v>0</v>
      </c>
      <c r="J453">
        <f t="shared" ca="1" si="59"/>
        <v>3</v>
      </c>
      <c r="M453">
        <f t="shared" ca="1" si="60"/>
        <v>45</v>
      </c>
      <c r="O453">
        <f ca="1">CONFIG!$F$2*H453</f>
        <v>0</v>
      </c>
      <c r="P453">
        <f>CONFIG!$F$3*F453</f>
        <v>0</v>
      </c>
      <c r="Q453">
        <f>SIGN(L453)*CONFIG!$F$4</f>
        <v>0</v>
      </c>
      <c r="R453">
        <f ca="1">CONFIG!$F$6*(G453+J453)/2</f>
        <v>30</v>
      </c>
      <c r="S453">
        <f ca="1">(CONFIG!$F$2-CONFIG!$F$3)*I453</f>
        <v>0</v>
      </c>
      <c r="T453">
        <f t="shared" ca="1" si="61"/>
        <v>-30</v>
      </c>
      <c r="U453">
        <f t="shared" ca="1" si="62"/>
        <v>30</v>
      </c>
    </row>
    <row r="454" spans="2:21">
      <c r="B454">
        <v>451</v>
      </c>
      <c r="C454">
        <f>CONFIG!C454</f>
        <v>0</v>
      </c>
      <c r="D454">
        <f t="array" ref="D454">_xlfn.SWITCH(E454,CONFIG!$F$8,L453,D453-F454)</f>
        <v>0</v>
      </c>
      <c r="E454">
        <f>IF(L453,CONFIG!$F$8,MAX(E453-1,0))</f>
        <v>0</v>
      </c>
      <c r="F454">
        <f t="shared" si="63"/>
        <v>0</v>
      </c>
      <c r="G454">
        <f t="shared" ca="1" si="56"/>
        <v>3</v>
      </c>
      <c r="H454">
        <f t="shared" ca="1" si="57"/>
        <v>0</v>
      </c>
      <c r="I454">
        <f t="shared" ca="1" si="58"/>
        <v>0</v>
      </c>
      <c r="J454">
        <f t="shared" ca="1" si="59"/>
        <v>3</v>
      </c>
      <c r="M454">
        <f t="shared" ca="1" si="60"/>
        <v>45</v>
      </c>
      <c r="O454">
        <f ca="1">CONFIG!$F$2*H454</f>
        <v>0</v>
      </c>
      <c r="P454">
        <f>CONFIG!$F$3*F454</f>
        <v>0</v>
      </c>
      <c r="Q454">
        <f>SIGN(L454)*CONFIG!$F$4</f>
        <v>0</v>
      </c>
      <c r="R454">
        <f ca="1">CONFIG!$F$6*(G454+J454)/2</f>
        <v>30</v>
      </c>
      <c r="S454">
        <f ca="1">(CONFIG!$F$2-CONFIG!$F$3)*I454</f>
        <v>0</v>
      </c>
      <c r="T454">
        <f t="shared" ca="1" si="61"/>
        <v>-30</v>
      </c>
      <c r="U454">
        <f t="shared" ca="1" si="62"/>
        <v>30</v>
      </c>
    </row>
    <row r="455" spans="2:21">
      <c r="B455">
        <v>452</v>
      </c>
      <c r="C455">
        <f>CONFIG!C455</f>
        <v>0</v>
      </c>
      <c r="D455">
        <f t="array" ref="D455">_xlfn.SWITCH(E455,CONFIG!$F$8,L454,D454-F455)</f>
        <v>0</v>
      </c>
      <c r="E455">
        <f>IF(L454,CONFIG!$F$8,MAX(E454-1,0))</f>
        <v>0</v>
      </c>
      <c r="F455">
        <f t="shared" si="63"/>
        <v>0</v>
      </c>
      <c r="G455">
        <f t="shared" ca="1" si="56"/>
        <v>3</v>
      </c>
      <c r="H455">
        <f t="shared" ca="1" si="57"/>
        <v>0</v>
      </c>
      <c r="I455">
        <f t="shared" ca="1" si="58"/>
        <v>0</v>
      </c>
      <c r="J455">
        <f t="shared" ca="1" si="59"/>
        <v>3</v>
      </c>
      <c r="M455">
        <f t="shared" ca="1" si="60"/>
        <v>45</v>
      </c>
      <c r="O455">
        <f ca="1">CONFIG!$F$2*H455</f>
        <v>0</v>
      </c>
      <c r="P455">
        <f>CONFIG!$F$3*F455</f>
        <v>0</v>
      </c>
      <c r="Q455">
        <f>SIGN(L455)*CONFIG!$F$4</f>
        <v>0</v>
      </c>
      <c r="R455">
        <f ca="1">CONFIG!$F$6*(G455+J455)/2</f>
        <v>30</v>
      </c>
      <c r="S455">
        <f ca="1">(CONFIG!$F$2-CONFIG!$F$3)*I455</f>
        <v>0</v>
      </c>
      <c r="T455">
        <f t="shared" ca="1" si="61"/>
        <v>-30</v>
      </c>
      <c r="U455">
        <f t="shared" ca="1" si="62"/>
        <v>30</v>
      </c>
    </row>
    <row r="456" spans="2:21">
      <c r="B456">
        <v>453</v>
      </c>
      <c r="C456">
        <f>CONFIG!C456</f>
        <v>0</v>
      </c>
      <c r="D456">
        <f t="array" ref="D456">_xlfn.SWITCH(E456,CONFIG!$F$8,L455,D455-F456)</f>
        <v>0</v>
      </c>
      <c r="E456">
        <f>IF(L455,CONFIG!$F$8,MAX(E455-1,0))</f>
        <v>0</v>
      </c>
      <c r="F456">
        <f t="shared" si="63"/>
        <v>0</v>
      </c>
      <c r="G456">
        <f t="shared" ca="1" si="56"/>
        <v>3</v>
      </c>
      <c r="H456">
        <f t="shared" ca="1" si="57"/>
        <v>0</v>
      </c>
      <c r="I456">
        <f t="shared" ca="1" si="58"/>
        <v>0</v>
      </c>
      <c r="J456">
        <f t="shared" ca="1" si="59"/>
        <v>3</v>
      </c>
      <c r="M456">
        <f t="shared" ca="1" si="60"/>
        <v>45</v>
      </c>
      <c r="O456">
        <f ca="1">CONFIG!$F$2*H456</f>
        <v>0</v>
      </c>
      <c r="P456">
        <f>CONFIG!$F$3*F456</f>
        <v>0</v>
      </c>
      <c r="Q456">
        <f>SIGN(L456)*CONFIG!$F$4</f>
        <v>0</v>
      </c>
      <c r="R456">
        <f ca="1">CONFIG!$F$6*(G456+J456)/2</f>
        <v>30</v>
      </c>
      <c r="S456">
        <f ca="1">(CONFIG!$F$2-CONFIG!$F$3)*I456</f>
        <v>0</v>
      </c>
      <c r="T456">
        <f t="shared" ca="1" si="61"/>
        <v>-30</v>
      </c>
      <c r="U456">
        <f t="shared" ca="1" si="62"/>
        <v>30</v>
      </c>
    </row>
    <row r="457" spans="2:21">
      <c r="B457">
        <v>454</v>
      </c>
      <c r="C457">
        <f>CONFIG!C457</f>
        <v>0</v>
      </c>
      <c r="D457">
        <f t="array" ref="D457">_xlfn.SWITCH(E457,CONFIG!$F$8,L456,D456-F457)</f>
        <v>0</v>
      </c>
      <c r="E457">
        <f>IF(L456,CONFIG!$F$8,MAX(E456-1,0))</f>
        <v>0</v>
      </c>
      <c r="F457">
        <f t="shared" si="63"/>
        <v>0</v>
      </c>
      <c r="G457">
        <f t="shared" ca="1" si="56"/>
        <v>3</v>
      </c>
      <c r="H457">
        <f t="shared" ca="1" si="57"/>
        <v>0</v>
      </c>
      <c r="I457">
        <f t="shared" ca="1" si="58"/>
        <v>0</v>
      </c>
      <c r="J457">
        <f t="shared" ca="1" si="59"/>
        <v>3</v>
      </c>
      <c r="M457">
        <f t="shared" ca="1" si="60"/>
        <v>45</v>
      </c>
      <c r="O457">
        <f ca="1">CONFIG!$F$2*H457</f>
        <v>0</v>
      </c>
      <c r="P457">
        <f>CONFIG!$F$3*F457</f>
        <v>0</v>
      </c>
      <c r="Q457">
        <f>SIGN(L457)*CONFIG!$F$4</f>
        <v>0</v>
      </c>
      <c r="R457">
        <f ca="1">CONFIG!$F$6*(G457+J457)/2</f>
        <v>30</v>
      </c>
      <c r="S457">
        <f ca="1">(CONFIG!$F$2-CONFIG!$F$3)*I457</f>
        <v>0</v>
      </c>
      <c r="T457">
        <f t="shared" ca="1" si="61"/>
        <v>-30</v>
      </c>
      <c r="U457">
        <f t="shared" ca="1" si="62"/>
        <v>30</v>
      </c>
    </row>
    <row r="458" spans="2:21">
      <c r="B458">
        <v>455</v>
      </c>
      <c r="C458">
        <f>CONFIG!C458</f>
        <v>0</v>
      </c>
      <c r="D458">
        <f t="array" ref="D458">_xlfn.SWITCH(E458,CONFIG!$F$8,L457,D457-F458)</f>
        <v>0</v>
      </c>
      <c r="E458">
        <f>IF(L457,CONFIG!$F$8,MAX(E457-1,0))</f>
        <v>0</v>
      </c>
      <c r="F458">
        <f t="shared" si="63"/>
        <v>0</v>
      </c>
      <c r="G458">
        <f t="shared" ca="1" si="56"/>
        <v>3</v>
      </c>
      <c r="H458">
        <f t="shared" ca="1" si="57"/>
        <v>0</v>
      </c>
      <c r="I458">
        <f t="shared" ca="1" si="58"/>
        <v>0</v>
      </c>
      <c r="J458">
        <f t="shared" ca="1" si="59"/>
        <v>3</v>
      </c>
      <c r="M458">
        <f t="shared" ca="1" si="60"/>
        <v>45</v>
      </c>
      <c r="O458">
        <f ca="1">CONFIG!$F$2*H458</f>
        <v>0</v>
      </c>
      <c r="P458">
        <f>CONFIG!$F$3*F458</f>
        <v>0</v>
      </c>
      <c r="Q458">
        <f>SIGN(L458)*CONFIG!$F$4</f>
        <v>0</v>
      </c>
      <c r="R458">
        <f ca="1">CONFIG!$F$6*(G458+J458)/2</f>
        <v>30</v>
      </c>
      <c r="S458">
        <f ca="1">(CONFIG!$F$2-CONFIG!$F$3)*I458</f>
        <v>0</v>
      </c>
      <c r="T458">
        <f t="shared" ca="1" si="61"/>
        <v>-30</v>
      </c>
      <c r="U458">
        <f t="shared" ca="1" si="62"/>
        <v>30</v>
      </c>
    </row>
    <row r="459" spans="2:21">
      <c r="B459">
        <v>456</v>
      </c>
      <c r="C459">
        <f>CONFIG!C459</f>
        <v>0</v>
      </c>
      <c r="D459">
        <f t="array" ref="D459">_xlfn.SWITCH(E459,CONFIG!$F$8,L458,D458-F459)</f>
        <v>0</v>
      </c>
      <c r="E459">
        <f>IF(L458,CONFIG!$F$8,MAX(E458-1,0))</f>
        <v>0</v>
      </c>
      <c r="F459">
        <f t="shared" si="63"/>
        <v>0</v>
      </c>
      <c r="G459">
        <f t="shared" ca="1" si="56"/>
        <v>3</v>
      </c>
      <c r="H459">
        <f t="shared" ca="1" si="57"/>
        <v>0</v>
      </c>
      <c r="I459">
        <f t="shared" ca="1" si="58"/>
        <v>0</v>
      </c>
      <c r="J459">
        <f t="shared" ca="1" si="59"/>
        <v>3</v>
      </c>
      <c r="M459">
        <f t="shared" ca="1" si="60"/>
        <v>45</v>
      </c>
      <c r="O459">
        <f ca="1">CONFIG!$F$2*H459</f>
        <v>0</v>
      </c>
      <c r="P459">
        <f>CONFIG!$F$3*F459</f>
        <v>0</v>
      </c>
      <c r="Q459">
        <f>SIGN(L459)*CONFIG!$F$4</f>
        <v>0</v>
      </c>
      <c r="R459">
        <f ca="1">CONFIG!$F$6*(G459+J459)/2</f>
        <v>30</v>
      </c>
      <c r="S459">
        <f ca="1">(CONFIG!$F$2-CONFIG!$F$3)*I459</f>
        <v>0</v>
      </c>
      <c r="T459">
        <f t="shared" ca="1" si="61"/>
        <v>-30</v>
      </c>
      <c r="U459">
        <f t="shared" ca="1" si="62"/>
        <v>30</v>
      </c>
    </row>
    <row r="460" spans="2:21">
      <c r="B460">
        <v>457</v>
      </c>
      <c r="C460">
        <f>CONFIG!C460</f>
        <v>0</v>
      </c>
      <c r="D460">
        <f t="array" ref="D460">_xlfn.SWITCH(E460,CONFIG!$F$8,L459,D459-F460)</f>
        <v>0</v>
      </c>
      <c r="E460">
        <f>IF(L459,CONFIG!$F$8,MAX(E459-1,0))</f>
        <v>0</v>
      </c>
      <c r="F460">
        <f t="shared" si="63"/>
        <v>0</v>
      </c>
      <c r="G460">
        <f t="shared" ca="1" si="56"/>
        <v>3</v>
      </c>
      <c r="H460">
        <f t="shared" ca="1" si="57"/>
        <v>0</v>
      </c>
      <c r="I460">
        <f t="shared" ca="1" si="58"/>
        <v>0</v>
      </c>
      <c r="J460">
        <f t="shared" ca="1" si="59"/>
        <v>3</v>
      </c>
      <c r="M460">
        <f t="shared" ca="1" si="60"/>
        <v>45</v>
      </c>
      <c r="O460">
        <f ca="1">CONFIG!$F$2*H460</f>
        <v>0</v>
      </c>
      <c r="P460">
        <f>CONFIG!$F$3*F460</f>
        <v>0</v>
      </c>
      <c r="Q460">
        <f>SIGN(L460)*CONFIG!$F$4</f>
        <v>0</v>
      </c>
      <c r="R460">
        <f ca="1">CONFIG!$F$6*(G460+J460)/2</f>
        <v>30</v>
      </c>
      <c r="S460">
        <f ca="1">(CONFIG!$F$2-CONFIG!$F$3)*I460</f>
        <v>0</v>
      </c>
      <c r="T460">
        <f t="shared" ca="1" si="61"/>
        <v>-30</v>
      </c>
      <c r="U460">
        <f t="shared" ca="1" si="62"/>
        <v>30</v>
      </c>
    </row>
    <row r="461" spans="2:21">
      <c r="B461">
        <v>458</v>
      </c>
      <c r="C461">
        <f>CONFIG!C461</f>
        <v>0</v>
      </c>
      <c r="D461">
        <f t="array" ref="D461">_xlfn.SWITCH(E461,CONFIG!$F$8,L460,D460-F461)</f>
        <v>0</v>
      </c>
      <c r="E461">
        <f>IF(L460,CONFIG!$F$8,MAX(E460-1,0))</f>
        <v>0</v>
      </c>
      <c r="F461">
        <f t="shared" si="63"/>
        <v>0</v>
      </c>
      <c r="G461">
        <f t="shared" ca="1" si="56"/>
        <v>3</v>
      </c>
      <c r="H461">
        <f t="shared" ca="1" si="57"/>
        <v>0</v>
      </c>
      <c r="I461">
        <f t="shared" ca="1" si="58"/>
        <v>0</v>
      </c>
      <c r="J461">
        <f t="shared" ca="1" si="59"/>
        <v>3</v>
      </c>
      <c r="M461">
        <f t="shared" ca="1" si="60"/>
        <v>45</v>
      </c>
      <c r="O461">
        <f ca="1">CONFIG!$F$2*H461</f>
        <v>0</v>
      </c>
      <c r="P461">
        <f>CONFIG!$F$3*F461</f>
        <v>0</v>
      </c>
      <c r="Q461">
        <f>SIGN(L461)*CONFIG!$F$4</f>
        <v>0</v>
      </c>
      <c r="R461">
        <f ca="1">CONFIG!$F$6*(G461+J461)/2</f>
        <v>30</v>
      </c>
      <c r="S461">
        <f ca="1">(CONFIG!$F$2-CONFIG!$F$3)*I461</f>
        <v>0</v>
      </c>
      <c r="T461">
        <f t="shared" ca="1" si="61"/>
        <v>-30</v>
      </c>
      <c r="U461">
        <f t="shared" ca="1" si="62"/>
        <v>30</v>
      </c>
    </row>
    <row r="462" spans="2:21">
      <c r="B462">
        <v>459</v>
      </c>
      <c r="C462">
        <f>CONFIG!C462</f>
        <v>0</v>
      </c>
      <c r="D462">
        <f t="array" ref="D462">_xlfn.SWITCH(E462,CONFIG!$F$8,L461,D461-F462)</f>
        <v>0</v>
      </c>
      <c r="E462">
        <f>IF(L461,CONFIG!$F$8,MAX(E461-1,0))</f>
        <v>0</v>
      </c>
      <c r="F462">
        <f t="shared" si="63"/>
        <v>0</v>
      </c>
      <c r="G462">
        <f t="shared" ca="1" si="56"/>
        <v>3</v>
      </c>
      <c r="H462">
        <f t="shared" ca="1" si="57"/>
        <v>0</v>
      </c>
      <c r="I462">
        <f t="shared" ca="1" si="58"/>
        <v>0</v>
      </c>
      <c r="J462">
        <f t="shared" ca="1" si="59"/>
        <v>3</v>
      </c>
      <c r="M462">
        <f t="shared" ca="1" si="60"/>
        <v>45</v>
      </c>
      <c r="O462">
        <f ca="1">CONFIG!$F$2*H462</f>
        <v>0</v>
      </c>
      <c r="P462">
        <f>CONFIG!$F$3*F462</f>
        <v>0</v>
      </c>
      <c r="Q462">
        <f>SIGN(L462)*CONFIG!$F$4</f>
        <v>0</v>
      </c>
      <c r="R462">
        <f ca="1">CONFIG!$F$6*(G462+J462)/2</f>
        <v>30</v>
      </c>
      <c r="S462">
        <f ca="1">(CONFIG!$F$2-CONFIG!$F$3)*I462</f>
        <v>0</v>
      </c>
      <c r="T462">
        <f t="shared" ca="1" si="61"/>
        <v>-30</v>
      </c>
      <c r="U462">
        <f t="shared" ca="1" si="62"/>
        <v>30</v>
      </c>
    </row>
    <row r="463" spans="2:21">
      <c r="B463">
        <v>460</v>
      </c>
      <c r="C463">
        <f>CONFIG!C463</f>
        <v>0</v>
      </c>
      <c r="D463">
        <f t="array" ref="D463">_xlfn.SWITCH(E463,CONFIG!$F$8,L462,D462-F463)</f>
        <v>0</v>
      </c>
      <c r="E463">
        <f>IF(L462,CONFIG!$F$8,MAX(E462-1,0))</f>
        <v>0</v>
      </c>
      <c r="F463">
        <f t="shared" si="63"/>
        <v>0</v>
      </c>
      <c r="G463">
        <f t="shared" ca="1" si="56"/>
        <v>3</v>
      </c>
      <c r="H463">
        <f t="shared" ca="1" si="57"/>
        <v>0</v>
      </c>
      <c r="I463">
        <f t="shared" ca="1" si="58"/>
        <v>0</v>
      </c>
      <c r="J463">
        <f t="shared" ca="1" si="59"/>
        <v>3</v>
      </c>
      <c r="M463">
        <f t="shared" ca="1" si="60"/>
        <v>45</v>
      </c>
      <c r="O463">
        <f ca="1">CONFIG!$F$2*H463</f>
        <v>0</v>
      </c>
      <c r="P463">
        <f>CONFIG!$F$3*F463</f>
        <v>0</v>
      </c>
      <c r="Q463">
        <f>SIGN(L463)*CONFIG!$F$4</f>
        <v>0</v>
      </c>
      <c r="R463">
        <f ca="1">CONFIG!$F$6*(G463+J463)/2</f>
        <v>30</v>
      </c>
      <c r="S463">
        <f ca="1">(CONFIG!$F$2-CONFIG!$F$3)*I463</f>
        <v>0</v>
      </c>
      <c r="T463">
        <f t="shared" ca="1" si="61"/>
        <v>-30</v>
      </c>
      <c r="U463">
        <f t="shared" ca="1" si="62"/>
        <v>30</v>
      </c>
    </row>
    <row r="464" spans="2:21">
      <c r="B464">
        <v>461</v>
      </c>
      <c r="C464">
        <f>CONFIG!C464</f>
        <v>0</v>
      </c>
      <c r="D464">
        <f t="array" ref="D464">_xlfn.SWITCH(E464,CONFIG!$F$8,L463,D463-F464)</f>
        <v>0</v>
      </c>
      <c r="E464">
        <f>IF(L463,CONFIG!$F$8,MAX(E463-1,0))</f>
        <v>0</v>
      </c>
      <c r="F464">
        <f t="shared" si="63"/>
        <v>0</v>
      </c>
      <c r="G464">
        <f t="shared" ca="1" si="56"/>
        <v>3</v>
      </c>
      <c r="H464">
        <f t="shared" ca="1" si="57"/>
        <v>0</v>
      </c>
      <c r="I464">
        <f t="shared" ca="1" si="58"/>
        <v>0</v>
      </c>
      <c r="J464">
        <f t="shared" ca="1" si="59"/>
        <v>3</v>
      </c>
      <c r="M464">
        <f t="shared" ca="1" si="60"/>
        <v>45</v>
      </c>
      <c r="O464">
        <f ca="1">CONFIG!$F$2*H464</f>
        <v>0</v>
      </c>
      <c r="P464">
        <f>CONFIG!$F$3*F464</f>
        <v>0</v>
      </c>
      <c r="Q464">
        <f>SIGN(L464)*CONFIG!$F$4</f>
        <v>0</v>
      </c>
      <c r="R464">
        <f ca="1">CONFIG!$F$6*(G464+J464)/2</f>
        <v>30</v>
      </c>
      <c r="S464">
        <f ca="1">(CONFIG!$F$2-CONFIG!$F$3)*I464</f>
        <v>0</v>
      </c>
      <c r="T464">
        <f t="shared" ca="1" si="61"/>
        <v>-30</v>
      </c>
      <c r="U464">
        <f t="shared" ca="1" si="62"/>
        <v>30</v>
      </c>
    </row>
    <row r="465" spans="2:21">
      <c r="B465">
        <v>462</v>
      </c>
      <c r="C465">
        <f>CONFIG!C465</f>
        <v>0</v>
      </c>
      <c r="D465">
        <f t="array" ref="D465">_xlfn.SWITCH(E465,CONFIG!$F$8,L464,D464-F465)</f>
        <v>0</v>
      </c>
      <c r="E465">
        <f>IF(L464,CONFIG!$F$8,MAX(E464-1,0))</f>
        <v>0</v>
      </c>
      <c r="F465">
        <f t="shared" si="63"/>
        <v>0</v>
      </c>
      <c r="G465">
        <f t="shared" ca="1" si="56"/>
        <v>3</v>
      </c>
      <c r="H465">
        <f t="shared" ca="1" si="57"/>
        <v>0</v>
      </c>
      <c r="I465">
        <f t="shared" ca="1" si="58"/>
        <v>0</v>
      </c>
      <c r="J465">
        <f t="shared" ca="1" si="59"/>
        <v>3</v>
      </c>
      <c r="M465">
        <f t="shared" ca="1" si="60"/>
        <v>45</v>
      </c>
      <c r="O465">
        <f ca="1">CONFIG!$F$2*H465</f>
        <v>0</v>
      </c>
      <c r="P465">
        <f>CONFIG!$F$3*F465</f>
        <v>0</v>
      </c>
      <c r="Q465">
        <f>SIGN(L465)*CONFIG!$F$4</f>
        <v>0</v>
      </c>
      <c r="R465">
        <f ca="1">CONFIG!$F$6*(G465+J465)/2</f>
        <v>30</v>
      </c>
      <c r="S465">
        <f ca="1">(CONFIG!$F$2-CONFIG!$F$3)*I465</f>
        <v>0</v>
      </c>
      <c r="T465">
        <f t="shared" ca="1" si="61"/>
        <v>-30</v>
      </c>
      <c r="U465">
        <f t="shared" ca="1" si="62"/>
        <v>30</v>
      </c>
    </row>
    <row r="466" spans="2:21">
      <c r="B466">
        <v>463</v>
      </c>
      <c r="C466">
        <f>CONFIG!C466</f>
        <v>0</v>
      </c>
      <c r="D466">
        <f t="array" ref="D466">_xlfn.SWITCH(E466,CONFIG!$F$8,L465,D465-F466)</f>
        <v>0</v>
      </c>
      <c r="E466">
        <f>IF(L465,CONFIG!$F$8,MAX(E465-1,0))</f>
        <v>0</v>
      </c>
      <c r="F466">
        <f t="shared" si="63"/>
        <v>0</v>
      </c>
      <c r="G466">
        <f t="shared" ca="1" si="56"/>
        <v>3</v>
      </c>
      <c r="H466">
        <f t="shared" ca="1" si="57"/>
        <v>0</v>
      </c>
      <c r="I466">
        <f t="shared" ca="1" si="58"/>
        <v>0</v>
      </c>
      <c r="J466">
        <f t="shared" ca="1" si="59"/>
        <v>3</v>
      </c>
      <c r="M466">
        <f t="shared" ca="1" si="60"/>
        <v>45</v>
      </c>
      <c r="O466">
        <f ca="1">CONFIG!$F$2*H466</f>
        <v>0</v>
      </c>
      <c r="P466">
        <f>CONFIG!$F$3*F466</f>
        <v>0</v>
      </c>
      <c r="Q466">
        <f>SIGN(L466)*CONFIG!$F$4</f>
        <v>0</v>
      </c>
      <c r="R466">
        <f ca="1">CONFIG!$F$6*(G466+J466)/2</f>
        <v>30</v>
      </c>
      <c r="S466">
        <f ca="1">(CONFIG!$F$2-CONFIG!$F$3)*I466</f>
        <v>0</v>
      </c>
      <c r="T466">
        <f t="shared" ca="1" si="61"/>
        <v>-30</v>
      </c>
      <c r="U466">
        <f t="shared" ca="1" si="62"/>
        <v>30</v>
      </c>
    </row>
    <row r="467" spans="2:21">
      <c r="B467">
        <v>464</v>
      </c>
      <c r="C467">
        <f>CONFIG!C467</f>
        <v>0</v>
      </c>
      <c r="D467">
        <f t="array" ref="D467">_xlfn.SWITCH(E467,CONFIG!$F$8,L466,D466-F467)</f>
        <v>0</v>
      </c>
      <c r="E467">
        <f>IF(L466,CONFIG!$F$8,MAX(E466-1,0))</f>
        <v>0</v>
      </c>
      <c r="F467">
        <f t="shared" si="63"/>
        <v>0</v>
      </c>
      <c r="G467">
        <f t="shared" ca="1" si="56"/>
        <v>3</v>
      </c>
      <c r="H467">
        <f t="shared" ca="1" si="57"/>
        <v>0</v>
      </c>
      <c r="I467">
        <f t="shared" ca="1" si="58"/>
        <v>0</v>
      </c>
      <c r="J467">
        <f t="shared" ca="1" si="59"/>
        <v>3</v>
      </c>
      <c r="M467">
        <f t="shared" ca="1" si="60"/>
        <v>45</v>
      </c>
      <c r="O467">
        <f ca="1">CONFIG!$F$2*H467</f>
        <v>0</v>
      </c>
      <c r="P467">
        <f>CONFIG!$F$3*F467</f>
        <v>0</v>
      </c>
      <c r="Q467">
        <f>SIGN(L467)*CONFIG!$F$4</f>
        <v>0</v>
      </c>
      <c r="R467">
        <f ca="1">CONFIG!$F$6*(G467+J467)/2</f>
        <v>30</v>
      </c>
      <c r="S467">
        <f ca="1">(CONFIG!$F$2-CONFIG!$F$3)*I467</f>
        <v>0</v>
      </c>
      <c r="T467">
        <f t="shared" ca="1" si="61"/>
        <v>-30</v>
      </c>
      <c r="U467">
        <f t="shared" ca="1" si="62"/>
        <v>30</v>
      </c>
    </row>
    <row r="468" spans="2:21">
      <c r="B468">
        <v>465</v>
      </c>
      <c r="C468">
        <f>CONFIG!C468</f>
        <v>0</v>
      </c>
      <c r="D468">
        <f t="array" ref="D468">_xlfn.SWITCH(E468,CONFIG!$F$8,L467,D467-F468)</f>
        <v>0</v>
      </c>
      <c r="E468">
        <f>IF(L467,CONFIG!$F$8,MAX(E467-1,0))</f>
        <v>0</v>
      </c>
      <c r="F468">
        <f t="shared" si="63"/>
        <v>0</v>
      </c>
      <c r="G468">
        <f t="shared" ca="1" si="56"/>
        <v>3</v>
      </c>
      <c r="H468">
        <f t="shared" ca="1" si="57"/>
        <v>0</v>
      </c>
      <c r="I468">
        <f t="shared" ca="1" si="58"/>
        <v>0</v>
      </c>
      <c r="J468">
        <f t="shared" ca="1" si="59"/>
        <v>3</v>
      </c>
      <c r="M468">
        <f t="shared" ca="1" si="60"/>
        <v>45</v>
      </c>
      <c r="O468">
        <f ca="1">CONFIG!$F$2*H468</f>
        <v>0</v>
      </c>
      <c r="P468">
        <f>CONFIG!$F$3*F468</f>
        <v>0</v>
      </c>
      <c r="Q468">
        <f>SIGN(L468)*CONFIG!$F$4</f>
        <v>0</v>
      </c>
      <c r="R468">
        <f ca="1">CONFIG!$F$6*(G468+J468)/2</f>
        <v>30</v>
      </c>
      <c r="S468">
        <f ca="1">(CONFIG!$F$2-CONFIG!$F$3)*I468</f>
        <v>0</v>
      </c>
      <c r="T468">
        <f t="shared" ca="1" si="61"/>
        <v>-30</v>
      </c>
      <c r="U468">
        <f t="shared" ca="1" si="62"/>
        <v>30</v>
      </c>
    </row>
    <row r="469" spans="2:21">
      <c r="B469">
        <v>466</v>
      </c>
      <c r="C469">
        <f>CONFIG!C469</f>
        <v>0</v>
      </c>
      <c r="D469">
        <f t="array" ref="D469">_xlfn.SWITCH(E469,CONFIG!$F$8,L468,D468-F469)</f>
        <v>0</v>
      </c>
      <c r="E469">
        <f>IF(L468,CONFIG!$F$8,MAX(E468-1,0))</f>
        <v>0</v>
      </c>
      <c r="F469">
        <f t="shared" si="63"/>
        <v>0</v>
      </c>
      <c r="G469">
        <f t="shared" ca="1" si="56"/>
        <v>3</v>
      </c>
      <c r="H469">
        <f t="shared" ca="1" si="57"/>
        <v>0</v>
      </c>
      <c r="I469">
        <f t="shared" ca="1" si="58"/>
        <v>0</v>
      </c>
      <c r="J469">
        <f t="shared" ca="1" si="59"/>
        <v>3</v>
      </c>
      <c r="M469">
        <f t="shared" ca="1" si="60"/>
        <v>45</v>
      </c>
      <c r="O469">
        <f ca="1">CONFIG!$F$2*H469</f>
        <v>0</v>
      </c>
      <c r="P469">
        <f>CONFIG!$F$3*F469</f>
        <v>0</v>
      </c>
      <c r="Q469">
        <f>SIGN(L469)*CONFIG!$F$4</f>
        <v>0</v>
      </c>
      <c r="R469">
        <f ca="1">CONFIG!$F$6*(G469+J469)/2</f>
        <v>30</v>
      </c>
      <c r="S469">
        <f ca="1">(CONFIG!$F$2-CONFIG!$F$3)*I469</f>
        <v>0</v>
      </c>
      <c r="T469">
        <f t="shared" ca="1" si="61"/>
        <v>-30</v>
      </c>
      <c r="U469">
        <f t="shared" ca="1" si="62"/>
        <v>30</v>
      </c>
    </row>
    <row r="470" spans="2:21">
      <c r="B470">
        <v>467</v>
      </c>
      <c r="C470">
        <f>CONFIG!C470</f>
        <v>0</v>
      </c>
      <c r="D470">
        <f t="array" ref="D470">_xlfn.SWITCH(E470,CONFIG!$F$8,L469,D469-F470)</f>
        <v>0</v>
      </c>
      <c r="E470">
        <f>IF(L469,CONFIG!$F$8,MAX(E469-1,0))</f>
        <v>0</v>
      </c>
      <c r="F470">
        <f t="shared" si="63"/>
        <v>0</v>
      </c>
      <c r="G470">
        <f t="shared" ca="1" si="56"/>
        <v>3</v>
      </c>
      <c r="H470">
        <f t="shared" ca="1" si="57"/>
        <v>0</v>
      </c>
      <c r="I470">
        <f t="shared" ca="1" si="58"/>
        <v>0</v>
      </c>
      <c r="J470">
        <f t="shared" ca="1" si="59"/>
        <v>3</v>
      </c>
      <c r="M470">
        <f t="shared" ca="1" si="60"/>
        <v>45</v>
      </c>
      <c r="O470">
        <f ca="1">CONFIG!$F$2*H470</f>
        <v>0</v>
      </c>
      <c r="P470">
        <f>CONFIG!$F$3*F470</f>
        <v>0</v>
      </c>
      <c r="Q470">
        <f>SIGN(L470)*CONFIG!$F$4</f>
        <v>0</v>
      </c>
      <c r="R470">
        <f ca="1">CONFIG!$F$6*(G470+J470)/2</f>
        <v>30</v>
      </c>
      <c r="S470">
        <f ca="1">(CONFIG!$F$2-CONFIG!$F$3)*I470</f>
        <v>0</v>
      </c>
      <c r="T470">
        <f t="shared" ca="1" si="61"/>
        <v>-30</v>
      </c>
      <c r="U470">
        <f t="shared" ca="1" si="62"/>
        <v>30</v>
      </c>
    </row>
    <row r="471" spans="2:21">
      <c r="B471">
        <v>468</v>
      </c>
      <c r="C471">
        <f>CONFIG!C471</f>
        <v>0</v>
      </c>
      <c r="D471">
        <f t="array" ref="D471">_xlfn.SWITCH(E471,CONFIG!$F$8,L470,D470-F471)</f>
        <v>0</v>
      </c>
      <c r="E471">
        <f>IF(L470,CONFIG!$F$8,MAX(E470-1,0))</f>
        <v>0</v>
      </c>
      <c r="F471">
        <f t="shared" si="63"/>
        <v>0</v>
      </c>
      <c r="G471">
        <f t="shared" ca="1" si="56"/>
        <v>3</v>
      </c>
      <c r="H471">
        <f t="shared" ca="1" si="57"/>
        <v>0</v>
      </c>
      <c r="I471">
        <f t="shared" ca="1" si="58"/>
        <v>0</v>
      </c>
      <c r="J471">
        <f t="shared" ca="1" si="59"/>
        <v>3</v>
      </c>
      <c r="M471">
        <f t="shared" ca="1" si="60"/>
        <v>45</v>
      </c>
      <c r="O471">
        <f ca="1">CONFIG!$F$2*H471</f>
        <v>0</v>
      </c>
      <c r="P471">
        <f>CONFIG!$F$3*F471</f>
        <v>0</v>
      </c>
      <c r="Q471">
        <f>SIGN(L471)*CONFIG!$F$4</f>
        <v>0</v>
      </c>
      <c r="R471">
        <f ca="1">CONFIG!$F$6*(G471+J471)/2</f>
        <v>30</v>
      </c>
      <c r="S471">
        <f ca="1">(CONFIG!$F$2-CONFIG!$F$3)*I471</f>
        <v>0</v>
      </c>
      <c r="T471">
        <f t="shared" ca="1" si="61"/>
        <v>-30</v>
      </c>
      <c r="U471">
        <f t="shared" ca="1" si="62"/>
        <v>30</v>
      </c>
    </row>
    <row r="472" spans="2:21">
      <c r="B472">
        <v>469</v>
      </c>
      <c r="C472">
        <f>CONFIG!C472</f>
        <v>0</v>
      </c>
      <c r="D472">
        <f t="array" ref="D472">_xlfn.SWITCH(E472,CONFIG!$F$8,L471,D471-F472)</f>
        <v>0</v>
      </c>
      <c r="E472">
        <f>IF(L471,CONFIG!$F$8,MAX(E471-1,0))</f>
        <v>0</v>
      </c>
      <c r="F472">
        <f t="shared" si="63"/>
        <v>0</v>
      </c>
      <c r="G472">
        <f t="shared" ca="1" si="56"/>
        <v>3</v>
      </c>
      <c r="H472">
        <f t="shared" ca="1" si="57"/>
        <v>0</v>
      </c>
      <c r="I472">
        <f t="shared" ca="1" si="58"/>
        <v>0</v>
      </c>
      <c r="J472">
        <f t="shared" ca="1" si="59"/>
        <v>3</v>
      </c>
      <c r="M472">
        <f t="shared" ca="1" si="60"/>
        <v>45</v>
      </c>
      <c r="O472">
        <f ca="1">CONFIG!$F$2*H472</f>
        <v>0</v>
      </c>
      <c r="P472">
        <f>CONFIG!$F$3*F472</f>
        <v>0</v>
      </c>
      <c r="Q472">
        <f>SIGN(L472)*CONFIG!$F$4</f>
        <v>0</v>
      </c>
      <c r="R472">
        <f ca="1">CONFIG!$F$6*(G472+J472)/2</f>
        <v>30</v>
      </c>
      <c r="S472">
        <f ca="1">(CONFIG!$F$2-CONFIG!$F$3)*I472</f>
        <v>0</v>
      </c>
      <c r="T472">
        <f t="shared" ca="1" si="61"/>
        <v>-30</v>
      </c>
      <c r="U472">
        <f t="shared" ca="1" si="62"/>
        <v>30</v>
      </c>
    </row>
    <row r="473" spans="2:21">
      <c r="B473">
        <v>470</v>
      </c>
      <c r="C473">
        <f>CONFIG!C473</f>
        <v>0</v>
      </c>
      <c r="D473">
        <f t="array" ref="D473">_xlfn.SWITCH(E473,CONFIG!$F$8,L472,D472-F473)</f>
        <v>0</v>
      </c>
      <c r="E473">
        <f>IF(L472,CONFIG!$F$8,MAX(E472-1,0))</f>
        <v>0</v>
      </c>
      <c r="F473">
        <f t="shared" si="63"/>
        <v>0</v>
      </c>
      <c r="G473">
        <f t="shared" ca="1" si="56"/>
        <v>3</v>
      </c>
      <c r="H473">
        <f t="shared" ca="1" si="57"/>
        <v>0</v>
      </c>
      <c r="I473">
        <f t="shared" ca="1" si="58"/>
        <v>0</v>
      </c>
      <c r="J473">
        <f t="shared" ca="1" si="59"/>
        <v>3</v>
      </c>
      <c r="M473">
        <f t="shared" ca="1" si="60"/>
        <v>45</v>
      </c>
      <c r="O473">
        <f ca="1">CONFIG!$F$2*H473</f>
        <v>0</v>
      </c>
      <c r="P473">
        <f>CONFIG!$F$3*F473</f>
        <v>0</v>
      </c>
      <c r="Q473">
        <f>SIGN(L473)*CONFIG!$F$4</f>
        <v>0</v>
      </c>
      <c r="R473">
        <f ca="1">CONFIG!$F$6*(G473+J473)/2</f>
        <v>30</v>
      </c>
      <c r="S473">
        <f ca="1">(CONFIG!$F$2-CONFIG!$F$3)*I473</f>
        <v>0</v>
      </c>
      <c r="T473">
        <f t="shared" ca="1" si="61"/>
        <v>-30</v>
      </c>
      <c r="U473">
        <f t="shared" ca="1" si="62"/>
        <v>30</v>
      </c>
    </row>
    <row r="474" spans="2:21">
      <c r="B474">
        <v>471</v>
      </c>
      <c r="C474">
        <f>CONFIG!C474</f>
        <v>0</v>
      </c>
      <c r="D474">
        <f t="array" ref="D474">_xlfn.SWITCH(E474,CONFIG!$F$8,L473,D473-F474)</f>
        <v>0</v>
      </c>
      <c r="E474">
        <f>IF(L473,CONFIG!$F$8,MAX(E473-1,0))</f>
        <v>0</v>
      </c>
      <c r="F474">
        <f t="shared" si="63"/>
        <v>0</v>
      </c>
      <c r="G474">
        <f t="shared" ca="1" si="56"/>
        <v>3</v>
      </c>
      <c r="H474">
        <f t="shared" ca="1" si="57"/>
        <v>0</v>
      </c>
      <c r="I474">
        <f t="shared" ca="1" si="58"/>
        <v>0</v>
      </c>
      <c r="J474">
        <f t="shared" ca="1" si="59"/>
        <v>3</v>
      </c>
      <c r="M474">
        <f t="shared" ca="1" si="60"/>
        <v>45</v>
      </c>
      <c r="O474">
        <f ca="1">CONFIG!$F$2*H474</f>
        <v>0</v>
      </c>
      <c r="P474">
        <f>CONFIG!$F$3*F474</f>
        <v>0</v>
      </c>
      <c r="Q474">
        <f>SIGN(L474)*CONFIG!$F$4</f>
        <v>0</v>
      </c>
      <c r="R474">
        <f ca="1">CONFIG!$F$6*(G474+J474)/2</f>
        <v>30</v>
      </c>
      <c r="S474">
        <f ca="1">(CONFIG!$F$2-CONFIG!$F$3)*I474</f>
        <v>0</v>
      </c>
      <c r="T474">
        <f t="shared" ca="1" si="61"/>
        <v>-30</v>
      </c>
      <c r="U474">
        <f t="shared" ca="1" si="62"/>
        <v>30</v>
      </c>
    </row>
    <row r="475" spans="2:21">
      <c r="B475">
        <v>472</v>
      </c>
      <c r="C475">
        <f>CONFIG!C475</f>
        <v>0</v>
      </c>
      <c r="D475">
        <f t="array" ref="D475">_xlfn.SWITCH(E475,CONFIG!$F$8,L474,D474-F475)</f>
        <v>0</v>
      </c>
      <c r="E475">
        <f>IF(L474,CONFIG!$F$8,MAX(E474-1,0))</f>
        <v>0</v>
      </c>
      <c r="F475">
        <f t="shared" si="63"/>
        <v>0</v>
      </c>
      <c r="G475">
        <f t="shared" ca="1" si="56"/>
        <v>3</v>
      </c>
      <c r="H475">
        <f t="shared" ca="1" si="57"/>
        <v>0</v>
      </c>
      <c r="I475">
        <f t="shared" ca="1" si="58"/>
        <v>0</v>
      </c>
      <c r="J475">
        <f t="shared" ca="1" si="59"/>
        <v>3</v>
      </c>
      <c r="M475">
        <f t="shared" ca="1" si="60"/>
        <v>45</v>
      </c>
      <c r="O475">
        <f ca="1">CONFIG!$F$2*H475</f>
        <v>0</v>
      </c>
      <c r="P475">
        <f>CONFIG!$F$3*F475</f>
        <v>0</v>
      </c>
      <c r="Q475">
        <f>SIGN(L475)*CONFIG!$F$4</f>
        <v>0</v>
      </c>
      <c r="R475">
        <f ca="1">CONFIG!$F$6*(G475+J475)/2</f>
        <v>30</v>
      </c>
      <c r="S475">
        <f ca="1">(CONFIG!$F$2-CONFIG!$F$3)*I475</f>
        <v>0</v>
      </c>
      <c r="T475">
        <f t="shared" ca="1" si="61"/>
        <v>-30</v>
      </c>
      <c r="U475">
        <f t="shared" ca="1" si="62"/>
        <v>30</v>
      </c>
    </row>
    <row r="476" spans="2:21">
      <c r="B476">
        <v>473</v>
      </c>
      <c r="C476">
        <f>CONFIG!C476</f>
        <v>0</v>
      </c>
      <c r="D476">
        <f t="array" ref="D476">_xlfn.SWITCH(E476,CONFIG!$F$8,L475,D475-F476)</f>
        <v>0</v>
      </c>
      <c r="E476">
        <f>IF(L475,CONFIG!$F$8,MAX(E475-1,0))</f>
        <v>0</v>
      </c>
      <c r="F476">
        <f t="shared" si="63"/>
        <v>0</v>
      </c>
      <c r="G476">
        <f t="shared" ca="1" si="56"/>
        <v>3</v>
      </c>
      <c r="H476">
        <f t="shared" ca="1" si="57"/>
        <v>0</v>
      </c>
      <c r="I476">
        <f t="shared" ca="1" si="58"/>
        <v>0</v>
      </c>
      <c r="J476">
        <f t="shared" ca="1" si="59"/>
        <v>3</v>
      </c>
      <c r="M476">
        <f t="shared" ca="1" si="60"/>
        <v>45</v>
      </c>
      <c r="O476">
        <f ca="1">CONFIG!$F$2*H476</f>
        <v>0</v>
      </c>
      <c r="P476">
        <f>CONFIG!$F$3*F476</f>
        <v>0</v>
      </c>
      <c r="Q476">
        <f>SIGN(L476)*CONFIG!$F$4</f>
        <v>0</v>
      </c>
      <c r="R476">
        <f ca="1">CONFIG!$F$6*(G476+J476)/2</f>
        <v>30</v>
      </c>
      <c r="S476">
        <f ca="1">(CONFIG!$F$2-CONFIG!$F$3)*I476</f>
        <v>0</v>
      </c>
      <c r="T476">
        <f t="shared" ca="1" si="61"/>
        <v>-30</v>
      </c>
      <c r="U476">
        <f t="shared" ca="1" si="62"/>
        <v>30</v>
      </c>
    </row>
    <row r="477" spans="2:21">
      <c r="B477">
        <v>474</v>
      </c>
      <c r="C477">
        <f>CONFIG!C477</f>
        <v>0</v>
      </c>
      <c r="D477">
        <f t="array" ref="D477">_xlfn.SWITCH(E477,CONFIG!$F$8,L476,D476-F477)</f>
        <v>0</v>
      </c>
      <c r="E477">
        <f>IF(L476,CONFIG!$F$8,MAX(E476-1,0))</f>
        <v>0</v>
      </c>
      <c r="F477">
        <f t="shared" si="63"/>
        <v>0</v>
      </c>
      <c r="G477">
        <f t="shared" ca="1" si="56"/>
        <v>3</v>
      </c>
      <c r="H477">
        <f t="shared" ca="1" si="57"/>
        <v>0</v>
      </c>
      <c r="I477">
        <f t="shared" ca="1" si="58"/>
        <v>0</v>
      </c>
      <c r="J477">
        <f t="shared" ca="1" si="59"/>
        <v>3</v>
      </c>
      <c r="M477">
        <f t="shared" ca="1" si="60"/>
        <v>45</v>
      </c>
      <c r="O477">
        <f ca="1">CONFIG!$F$2*H477</f>
        <v>0</v>
      </c>
      <c r="P477">
        <f>CONFIG!$F$3*F477</f>
        <v>0</v>
      </c>
      <c r="Q477">
        <f>SIGN(L477)*CONFIG!$F$4</f>
        <v>0</v>
      </c>
      <c r="R477">
        <f ca="1">CONFIG!$F$6*(G477+J477)/2</f>
        <v>30</v>
      </c>
      <c r="S477">
        <f ca="1">(CONFIG!$F$2-CONFIG!$F$3)*I477</f>
        <v>0</v>
      </c>
      <c r="T477">
        <f t="shared" ca="1" si="61"/>
        <v>-30</v>
      </c>
      <c r="U477">
        <f t="shared" ca="1" si="62"/>
        <v>30</v>
      </c>
    </row>
    <row r="478" spans="2:21">
      <c r="B478">
        <v>475</v>
      </c>
      <c r="C478">
        <f>CONFIG!C478</f>
        <v>0</v>
      </c>
      <c r="D478">
        <f t="array" ref="D478">_xlfn.SWITCH(E478,CONFIG!$F$8,L477,D477-F478)</f>
        <v>0</v>
      </c>
      <c r="E478">
        <f>IF(L477,CONFIG!$F$8,MAX(E477-1,0))</f>
        <v>0</v>
      </c>
      <c r="F478">
        <f t="shared" si="63"/>
        <v>0</v>
      </c>
      <c r="G478">
        <f t="shared" ca="1" si="56"/>
        <v>3</v>
      </c>
      <c r="H478">
        <f t="shared" ca="1" si="57"/>
        <v>0</v>
      </c>
      <c r="I478">
        <f t="shared" ca="1" si="58"/>
        <v>0</v>
      </c>
      <c r="J478">
        <f t="shared" ca="1" si="59"/>
        <v>3</v>
      </c>
      <c r="M478">
        <f t="shared" ca="1" si="60"/>
        <v>45</v>
      </c>
      <c r="O478">
        <f ca="1">CONFIG!$F$2*H478</f>
        <v>0</v>
      </c>
      <c r="P478">
        <f>CONFIG!$F$3*F478</f>
        <v>0</v>
      </c>
      <c r="Q478">
        <f>SIGN(L478)*CONFIG!$F$4</f>
        <v>0</v>
      </c>
      <c r="R478">
        <f ca="1">CONFIG!$F$6*(G478+J478)/2</f>
        <v>30</v>
      </c>
      <c r="S478">
        <f ca="1">(CONFIG!$F$2-CONFIG!$F$3)*I478</f>
        <v>0</v>
      </c>
      <c r="T478">
        <f t="shared" ca="1" si="61"/>
        <v>-30</v>
      </c>
      <c r="U478">
        <f t="shared" ca="1" si="62"/>
        <v>30</v>
      </c>
    </row>
    <row r="479" spans="2:21">
      <c r="B479">
        <v>476</v>
      </c>
      <c r="C479">
        <f>CONFIG!C479</f>
        <v>0</v>
      </c>
      <c r="D479">
        <f t="array" ref="D479">_xlfn.SWITCH(E479,CONFIG!$F$8,L478,D478-F479)</f>
        <v>0</v>
      </c>
      <c r="E479">
        <f>IF(L478,CONFIG!$F$8,MAX(E478-1,0))</f>
        <v>0</v>
      </c>
      <c r="F479">
        <f t="shared" si="63"/>
        <v>0</v>
      </c>
      <c r="G479">
        <f t="shared" ca="1" si="56"/>
        <v>3</v>
      </c>
      <c r="H479">
        <f t="shared" ca="1" si="57"/>
        <v>0</v>
      </c>
      <c r="I479">
        <f t="shared" ca="1" si="58"/>
        <v>0</v>
      </c>
      <c r="J479">
        <f t="shared" ca="1" si="59"/>
        <v>3</v>
      </c>
      <c r="M479">
        <f t="shared" ca="1" si="60"/>
        <v>45</v>
      </c>
      <c r="O479">
        <f ca="1">CONFIG!$F$2*H479</f>
        <v>0</v>
      </c>
      <c r="P479">
        <f>CONFIG!$F$3*F479</f>
        <v>0</v>
      </c>
      <c r="Q479">
        <f>SIGN(L479)*CONFIG!$F$4</f>
        <v>0</v>
      </c>
      <c r="R479">
        <f ca="1">CONFIG!$F$6*(G479+J479)/2</f>
        <v>30</v>
      </c>
      <c r="S479">
        <f ca="1">(CONFIG!$F$2-CONFIG!$F$3)*I479</f>
        <v>0</v>
      </c>
      <c r="T479">
        <f t="shared" ca="1" si="61"/>
        <v>-30</v>
      </c>
      <c r="U479">
        <f t="shared" ca="1" si="62"/>
        <v>30</v>
      </c>
    </row>
    <row r="480" spans="2:21">
      <c r="B480">
        <v>477</v>
      </c>
      <c r="C480">
        <f>CONFIG!C480</f>
        <v>0</v>
      </c>
      <c r="D480">
        <f t="array" ref="D480">_xlfn.SWITCH(E480,CONFIG!$F$8,L479,D479-F480)</f>
        <v>0</v>
      </c>
      <c r="E480">
        <f>IF(L479,CONFIG!$F$8,MAX(E479-1,0))</f>
        <v>0</v>
      </c>
      <c r="F480">
        <f t="shared" si="63"/>
        <v>0</v>
      </c>
      <c r="G480">
        <f t="shared" ca="1" si="56"/>
        <v>3</v>
      </c>
      <c r="H480">
        <f t="shared" ca="1" si="57"/>
        <v>0</v>
      </c>
      <c r="I480">
        <f t="shared" ca="1" si="58"/>
        <v>0</v>
      </c>
      <c r="J480">
        <f t="shared" ca="1" si="59"/>
        <v>3</v>
      </c>
      <c r="M480">
        <f t="shared" ca="1" si="60"/>
        <v>45</v>
      </c>
      <c r="O480">
        <f ca="1">CONFIG!$F$2*H480</f>
        <v>0</v>
      </c>
      <c r="P480">
        <f>CONFIG!$F$3*F480</f>
        <v>0</v>
      </c>
      <c r="Q480">
        <f>SIGN(L480)*CONFIG!$F$4</f>
        <v>0</v>
      </c>
      <c r="R480">
        <f ca="1">CONFIG!$F$6*(G480+J480)/2</f>
        <v>30</v>
      </c>
      <c r="S480">
        <f ca="1">(CONFIG!$F$2-CONFIG!$F$3)*I480</f>
        <v>0</v>
      </c>
      <c r="T480">
        <f t="shared" ca="1" si="61"/>
        <v>-30</v>
      </c>
      <c r="U480">
        <f t="shared" ca="1" si="62"/>
        <v>30</v>
      </c>
    </row>
    <row r="481" spans="2:21">
      <c r="B481">
        <v>478</v>
      </c>
      <c r="C481">
        <f>CONFIG!C481</f>
        <v>0</v>
      </c>
      <c r="D481">
        <f t="array" ref="D481">_xlfn.SWITCH(E481,CONFIG!$F$8,L480,D480-F481)</f>
        <v>0</v>
      </c>
      <c r="E481">
        <f>IF(L480,CONFIG!$F$8,MAX(E480-1,0))</f>
        <v>0</v>
      </c>
      <c r="F481">
        <f t="shared" si="63"/>
        <v>0</v>
      </c>
      <c r="G481">
        <f t="shared" ca="1" si="56"/>
        <v>3</v>
      </c>
      <c r="H481">
        <f t="shared" ca="1" si="57"/>
        <v>0</v>
      </c>
      <c r="I481">
        <f t="shared" ca="1" si="58"/>
        <v>0</v>
      </c>
      <c r="J481">
        <f t="shared" ca="1" si="59"/>
        <v>3</v>
      </c>
      <c r="M481">
        <f t="shared" ca="1" si="60"/>
        <v>45</v>
      </c>
      <c r="O481">
        <f ca="1">CONFIG!$F$2*H481</f>
        <v>0</v>
      </c>
      <c r="P481">
        <f>CONFIG!$F$3*F481</f>
        <v>0</v>
      </c>
      <c r="Q481">
        <f>SIGN(L481)*CONFIG!$F$4</f>
        <v>0</v>
      </c>
      <c r="R481">
        <f ca="1">CONFIG!$F$6*(G481+J481)/2</f>
        <v>30</v>
      </c>
      <c r="S481">
        <f ca="1">(CONFIG!$F$2-CONFIG!$F$3)*I481</f>
        <v>0</v>
      </c>
      <c r="T481">
        <f t="shared" ca="1" si="61"/>
        <v>-30</v>
      </c>
      <c r="U481">
        <f t="shared" ca="1" si="62"/>
        <v>30</v>
      </c>
    </row>
    <row r="482" spans="2:21">
      <c r="B482">
        <v>479</v>
      </c>
      <c r="C482">
        <f>CONFIG!C482</f>
        <v>0</v>
      </c>
      <c r="D482">
        <f t="array" ref="D482">_xlfn.SWITCH(E482,CONFIG!$F$8,L481,D481-F482)</f>
        <v>0</v>
      </c>
      <c r="E482">
        <f>IF(L481,CONFIG!$F$8,MAX(E481-1,0))</f>
        <v>0</v>
      </c>
      <c r="F482">
        <f t="shared" si="63"/>
        <v>0</v>
      </c>
      <c r="G482">
        <f t="shared" ca="1" si="56"/>
        <v>3</v>
      </c>
      <c r="H482">
        <f t="shared" ca="1" si="57"/>
        <v>0</v>
      </c>
      <c r="I482">
        <f t="shared" ca="1" si="58"/>
        <v>0</v>
      </c>
      <c r="J482">
        <f t="shared" ca="1" si="59"/>
        <v>3</v>
      </c>
      <c r="M482">
        <f t="shared" ca="1" si="60"/>
        <v>45</v>
      </c>
      <c r="O482">
        <f ca="1">CONFIG!$F$2*H482</f>
        <v>0</v>
      </c>
      <c r="P482">
        <f>CONFIG!$F$3*F482</f>
        <v>0</v>
      </c>
      <c r="Q482">
        <f>SIGN(L482)*CONFIG!$F$4</f>
        <v>0</v>
      </c>
      <c r="R482">
        <f ca="1">CONFIG!$F$6*(G482+J482)/2</f>
        <v>30</v>
      </c>
      <c r="S482">
        <f ca="1">(CONFIG!$F$2-CONFIG!$F$3)*I482</f>
        <v>0</v>
      </c>
      <c r="T482">
        <f t="shared" ca="1" si="61"/>
        <v>-30</v>
      </c>
      <c r="U482">
        <f t="shared" ca="1" si="62"/>
        <v>30</v>
      </c>
    </row>
    <row r="483" spans="2:21">
      <c r="B483">
        <v>480</v>
      </c>
      <c r="C483">
        <f>CONFIG!C483</f>
        <v>0</v>
      </c>
      <c r="D483">
        <f t="array" ref="D483">_xlfn.SWITCH(E483,CONFIG!$F$8,L482,D482-F483)</f>
        <v>0</v>
      </c>
      <c r="E483">
        <f>IF(L482,CONFIG!$F$8,MAX(E482-1,0))</f>
        <v>0</v>
      </c>
      <c r="F483">
        <f t="shared" si="63"/>
        <v>0</v>
      </c>
      <c r="G483">
        <f t="shared" ca="1" si="56"/>
        <v>3</v>
      </c>
      <c r="H483">
        <f t="shared" ca="1" si="57"/>
        <v>0</v>
      </c>
      <c r="I483">
        <f t="shared" ca="1" si="58"/>
        <v>0</v>
      </c>
      <c r="J483">
        <f t="shared" ca="1" si="59"/>
        <v>3</v>
      </c>
      <c r="M483">
        <f t="shared" ca="1" si="60"/>
        <v>45</v>
      </c>
      <c r="O483">
        <f ca="1">CONFIG!$F$2*H483</f>
        <v>0</v>
      </c>
      <c r="P483">
        <f>CONFIG!$F$3*F483</f>
        <v>0</v>
      </c>
      <c r="Q483">
        <f>SIGN(L483)*CONFIG!$F$4</f>
        <v>0</v>
      </c>
      <c r="R483">
        <f ca="1">CONFIG!$F$6*(G483+J483)/2</f>
        <v>30</v>
      </c>
      <c r="S483">
        <f ca="1">(CONFIG!$F$2-CONFIG!$F$3)*I483</f>
        <v>0</v>
      </c>
      <c r="T483">
        <f t="shared" ca="1" si="61"/>
        <v>-30</v>
      </c>
      <c r="U483">
        <f t="shared" ca="1" si="62"/>
        <v>30</v>
      </c>
    </row>
    <row r="484" spans="2:21">
      <c r="B484">
        <v>481</v>
      </c>
      <c r="C484">
        <f>CONFIG!C484</f>
        <v>0</v>
      </c>
      <c r="D484">
        <f t="array" ref="D484">_xlfn.SWITCH(E484,CONFIG!$F$8,L483,D483-F484)</f>
        <v>0</v>
      </c>
      <c r="E484">
        <f>IF(L483,CONFIG!$F$8,MAX(E483-1,0))</f>
        <v>0</v>
      </c>
      <c r="F484">
        <f t="shared" si="63"/>
        <v>0</v>
      </c>
      <c r="G484">
        <f t="shared" ca="1" si="56"/>
        <v>3</v>
      </c>
      <c r="H484">
        <f t="shared" ca="1" si="57"/>
        <v>0</v>
      </c>
      <c r="I484">
        <f t="shared" ca="1" si="58"/>
        <v>0</v>
      </c>
      <c r="J484">
        <f t="shared" ca="1" si="59"/>
        <v>3</v>
      </c>
      <c r="M484">
        <f t="shared" ca="1" si="60"/>
        <v>45</v>
      </c>
      <c r="O484">
        <f ca="1">CONFIG!$F$2*H484</f>
        <v>0</v>
      </c>
      <c r="P484">
        <f>CONFIG!$F$3*F484</f>
        <v>0</v>
      </c>
      <c r="Q484">
        <f>SIGN(L484)*CONFIG!$F$4</f>
        <v>0</v>
      </c>
      <c r="R484">
        <f ca="1">CONFIG!$F$6*(G484+J484)/2</f>
        <v>30</v>
      </c>
      <c r="S484">
        <f ca="1">(CONFIG!$F$2-CONFIG!$F$3)*I484</f>
        <v>0</v>
      </c>
      <c r="T484">
        <f t="shared" ca="1" si="61"/>
        <v>-30</v>
      </c>
      <c r="U484">
        <f t="shared" ca="1" si="62"/>
        <v>30</v>
      </c>
    </row>
    <row r="485" spans="2:21">
      <c r="B485">
        <v>482</v>
      </c>
      <c r="C485">
        <f>CONFIG!C485</f>
        <v>0</v>
      </c>
      <c r="D485">
        <f t="array" ref="D485">_xlfn.SWITCH(E485,CONFIG!$F$8,L484,D484-F485)</f>
        <v>0</v>
      </c>
      <c r="E485">
        <f>IF(L484,CONFIG!$F$8,MAX(E484-1,0))</f>
        <v>0</v>
      </c>
      <c r="F485">
        <f t="shared" si="63"/>
        <v>0</v>
      </c>
      <c r="G485">
        <f t="shared" ca="1" si="56"/>
        <v>3</v>
      </c>
      <c r="H485">
        <f t="shared" ca="1" si="57"/>
        <v>0</v>
      </c>
      <c r="I485">
        <f t="shared" ca="1" si="58"/>
        <v>0</v>
      </c>
      <c r="J485">
        <f t="shared" ca="1" si="59"/>
        <v>3</v>
      </c>
      <c r="M485">
        <f t="shared" ca="1" si="60"/>
        <v>45</v>
      </c>
      <c r="O485">
        <f ca="1">CONFIG!$F$2*H485</f>
        <v>0</v>
      </c>
      <c r="P485">
        <f>CONFIG!$F$3*F485</f>
        <v>0</v>
      </c>
      <c r="Q485">
        <f>SIGN(L485)*CONFIG!$F$4</f>
        <v>0</v>
      </c>
      <c r="R485">
        <f ca="1">CONFIG!$F$6*(G485+J485)/2</f>
        <v>30</v>
      </c>
      <c r="S485">
        <f ca="1">(CONFIG!$F$2-CONFIG!$F$3)*I485</f>
        <v>0</v>
      </c>
      <c r="T485">
        <f t="shared" ca="1" si="61"/>
        <v>-30</v>
      </c>
      <c r="U485">
        <f t="shared" ca="1" si="62"/>
        <v>30</v>
      </c>
    </row>
    <row r="486" spans="2:21">
      <c r="B486">
        <v>483</v>
      </c>
      <c r="C486">
        <f>CONFIG!C486</f>
        <v>0</v>
      </c>
      <c r="D486">
        <f t="array" ref="D486">_xlfn.SWITCH(E486,CONFIG!$F$8,L485,D485-F486)</f>
        <v>0</v>
      </c>
      <c r="E486">
        <f>IF(L485,CONFIG!$F$8,MAX(E485-1,0))</f>
        <v>0</v>
      </c>
      <c r="F486">
        <f t="shared" si="63"/>
        <v>0</v>
      </c>
      <c r="G486">
        <f t="shared" ca="1" si="56"/>
        <v>3</v>
      </c>
      <c r="H486">
        <f t="shared" ca="1" si="57"/>
        <v>0</v>
      </c>
      <c r="I486">
        <f t="shared" ca="1" si="58"/>
        <v>0</v>
      </c>
      <c r="J486">
        <f t="shared" ca="1" si="59"/>
        <v>3</v>
      </c>
      <c r="M486">
        <f t="shared" ca="1" si="60"/>
        <v>45</v>
      </c>
      <c r="O486">
        <f ca="1">CONFIG!$F$2*H486</f>
        <v>0</v>
      </c>
      <c r="P486">
        <f>CONFIG!$F$3*F486</f>
        <v>0</v>
      </c>
      <c r="Q486">
        <f>SIGN(L486)*CONFIG!$F$4</f>
        <v>0</v>
      </c>
      <c r="R486">
        <f ca="1">CONFIG!$F$6*(G486+J486)/2</f>
        <v>30</v>
      </c>
      <c r="S486">
        <f ca="1">(CONFIG!$F$2-CONFIG!$F$3)*I486</f>
        <v>0</v>
      </c>
      <c r="T486">
        <f t="shared" ca="1" si="61"/>
        <v>-30</v>
      </c>
      <c r="U486">
        <f t="shared" ca="1" si="62"/>
        <v>30</v>
      </c>
    </row>
    <row r="487" spans="2:21">
      <c r="B487">
        <v>484</v>
      </c>
      <c r="C487">
        <f>CONFIG!C487</f>
        <v>0</v>
      </c>
      <c r="D487">
        <f t="array" ref="D487">_xlfn.SWITCH(E487,CONFIG!$F$8,L486,D486-F487)</f>
        <v>0</v>
      </c>
      <c r="E487">
        <f>IF(L486,CONFIG!$F$8,MAX(E486-1,0))</f>
        <v>0</v>
      </c>
      <c r="F487">
        <f t="shared" si="63"/>
        <v>0</v>
      </c>
      <c r="G487">
        <f t="shared" ca="1" si="56"/>
        <v>3</v>
      </c>
      <c r="H487">
        <f t="shared" ca="1" si="57"/>
        <v>0</v>
      </c>
      <c r="I487">
        <f t="shared" ca="1" si="58"/>
        <v>0</v>
      </c>
      <c r="J487">
        <f t="shared" ca="1" si="59"/>
        <v>3</v>
      </c>
      <c r="M487">
        <f t="shared" ca="1" si="60"/>
        <v>45</v>
      </c>
      <c r="O487">
        <f ca="1">CONFIG!$F$2*H487</f>
        <v>0</v>
      </c>
      <c r="P487">
        <f>CONFIG!$F$3*F487</f>
        <v>0</v>
      </c>
      <c r="Q487">
        <f>SIGN(L487)*CONFIG!$F$4</f>
        <v>0</v>
      </c>
      <c r="R487">
        <f ca="1">CONFIG!$F$6*(G487+J487)/2</f>
        <v>30</v>
      </c>
      <c r="S487">
        <f ca="1">(CONFIG!$F$2-CONFIG!$F$3)*I487</f>
        <v>0</v>
      </c>
      <c r="T487">
        <f t="shared" ca="1" si="61"/>
        <v>-30</v>
      </c>
      <c r="U487">
        <f t="shared" ca="1" si="62"/>
        <v>30</v>
      </c>
    </row>
    <row r="488" spans="2:21">
      <c r="B488">
        <v>485</v>
      </c>
      <c r="C488">
        <f>CONFIG!C488</f>
        <v>0</v>
      </c>
      <c r="D488">
        <f t="array" ref="D488">_xlfn.SWITCH(E488,CONFIG!$F$8,L487,D487-F488)</f>
        <v>0</v>
      </c>
      <c r="E488">
        <f>IF(L487,CONFIG!$F$8,MAX(E487-1,0))</f>
        <v>0</v>
      </c>
      <c r="F488">
        <f t="shared" si="63"/>
        <v>0</v>
      </c>
      <c r="G488">
        <f t="shared" ca="1" si="56"/>
        <v>3</v>
      </c>
      <c r="H488">
        <f t="shared" ca="1" si="57"/>
        <v>0</v>
      </c>
      <c r="I488">
        <f t="shared" ca="1" si="58"/>
        <v>0</v>
      </c>
      <c r="J488">
        <f t="shared" ca="1" si="59"/>
        <v>3</v>
      </c>
      <c r="M488">
        <f t="shared" ca="1" si="60"/>
        <v>45</v>
      </c>
      <c r="O488">
        <f ca="1">CONFIG!$F$2*H488</f>
        <v>0</v>
      </c>
      <c r="P488">
        <f>CONFIG!$F$3*F488</f>
        <v>0</v>
      </c>
      <c r="Q488">
        <f>SIGN(L488)*CONFIG!$F$4</f>
        <v>0</v>
      </c>
      <c r="R488">
        <f ca="1">CONFIG!$F$6*(G488+J488)/2</f>
        <v>30</v>
      </c>
      <c r="S488">
        <f ca="1">(CONFIG!$F$2-CONFIG!$F$3)*I488</f>
        <v>0</v>
      </c>
      <c r="T488">
        <f t="shared" ca="1" si="61"/>
        <v>-30</v>
      </c>
      <c r="U488">
        <f t="shared" ca="1" si="62"/>
        <v>30</v>
      </c>
    </row>
    <row r="489" spans="2:21">
      <c r="B489">
        <v>486</v>
      </c>
      <c r="C489">
        <f>CONFIG!C489</f>
        <v>0</v>
      </c>
      <c r="D489">
        <f t="array" ref="D489">_xlfn.SWITCH(E489,CONFIG!$F$8,L488,D488-F489)</f>
        <v>0</v>
      </c>
      <c r="E489">
        <f>IF(L488,CONFIG!$F$8,MAX(E488-1,0))</f>
        <v>0</v>
      </c>
      <c r="F489">
        <f t="shared" si="63"/>
        <v>0</v>
      </c>
      <c r="G489">
        <f t="shared" ca="1" si="56"/>
        <v>3</v>
      </c>
      <c r="H489">
        <f t="shared" ca="1" si="57"/>
        <v>0</v>
      </c>
      <c r="I489">
        <f t="shared" ca="1" si="58"/>
        <v>0</v>
      </c>
      <c r="J489">
        <f t="shared" ca="1" si="59"/>
        <v>3</v>
      </c>
      <c r="M489">
        <f t="shared" ca="1" si="60"/>
        <v>45</v>
      </c>
      <c r="O489">
        <f ca="1">CONFIG!$F$2*H489</f>
        <v>0</v>
      </c>
      <c r="P489">
        <f>CONFIG!$F$3*F489</f>
        <v>0</v>
      </c>
      <c r="Q489">
        <f>SIGN(L489)*CONFIG!$F$4</f>
        <v>0</v>
      </c>
      <c r="R489">
        <f ca="1">CONFIG!$F$6*(G489+J489)/2</f>
        <v>30</v>
      </c>
      <c r="S489">
        <f ca="1">(CONFIG!$F$2-CONFIG!$F$3)*I489</f>
        <v>0</v>
      </c>
      <c r="T489">
        <f t="shared" ca="1" si="61"/>
        <v>-30</v>
      </c>
      <c r="U489">
        <f t="shared" ca="1" si="62"/>
        <v>30</v>
      </c>
    </row>
    <row r="490" spans="2:21">
      <c r="B490">
        <v>487</v>
      </c>
      <c r="C490">
        <f>CONFIG!C490</f>
        <v>0</v>
      </c>
      <c r="D490">
        <f t="array" ref="D490">_xlfn.SWITCH(E490,CONFIG!$F$8,L489,D489-F490)</f>
        <v>0</v>
      </c>
      <c r="E490">
        <f>IF(L489,CONFIG!$F$8,MAX(E489-1,0))</f>
        <v>0</v>
      </c>
      <c r="F490">
        <f t="shared" si="63"/>
        <v>0</v>
      </c>
      <c r="G490">
        <f t="shared" ca="1" si="56"/>
        <v>3</v>
      </c>
      <c r="H490">
        <f t="shared" ca="1" si="57"/>
        <v>0</v>
      </c>
      <c r="I490">
        <f t="shared" ca="1" si="58"/>
        <v>0</v>
      </c>
      <c r="J490">
        <f t="shared" ca="1" si="59"/>
        <v>3</v>
      </c>
      <c r="M490">
        <f t="shared" ca="1" si="60"/>
        <v>45</v>
      </c>
      <c r="O490">
        <f ca="1">CONFIG!$F$2*H490</f>
        <v>0</v>
      </c>
      <c r="P490">
        <f>CONFIG!$F$3*F490</f>
        <v>0</v>
      </c>
      <c r="Q490">
        <f>SIGN(L490)*CONFIG!$F$4</f>
        <v>0</v>
      </c>
      <c r="R490">
        <f ca="1">CONFIG!$F$6*(G490+J490)/2</f>
        <v>30</v>
      </c>
      <c r="S490">
        <f ca="1">(CONFIG!$F$2-CONFIG!$F$3)*I490</f>
        <v>0</v>
      </c>
      <c r="T490">
        <f t="shared" ca="1" si="61"/>
        <v>-30</v>
      </c>
      <c r="U490">
        <f t="shared" ca="1" si="62"/>
        <v>30</v>
      </c>
    </row>
    <row r="491" spans="2:21">
      <c r="B491">
        <v>488</v>
      </c>
      <c r="C491">
        <f>CONFIG!C491</f>
        <v>0</v>
      </c>
      <c r="D491">
        <f t="array" ref="D491">_xlfn.SWITCH(E491,CONFIG!$F$8,L490,D490-F491)</f>
        <v>0</v>
      </c>
      <c r="E491">
        <f>IF(L490,CONFIG!$F$8,MAX(E490-1,0))</f>
        <v>0</v>
      </c>
      <c r="F491">
        <f t="shared" si="63"/>
        <v>0</v>
      </c>
      <c r="G491">
        <f t="shared" ca="1" si="56"/>
        <v>3</v>
      </c>
      <c r="H491">
        <f t="shared" ca="1" si="57"/>
        <v>0</v>
      </c>
      <c r="I491">
        <f t="shared" ca="1" si="58"/>
        <v>0</v>
      </c>
      <c r="J491">
        <f t="shared" ca="1" si="59"/>
        <v>3</v>
      </c>
      <c r="M491">
        <f t="shared" ca="1" si="60"/>
        <v>45</v>
      </c>
      <c r="O491">
        <f ca="1">CONFIG!$F$2*H491</f>
        <v>0</v>
      </c>
      <c r="P491">
        <f>CONFIG!$F$3*F491</f>
        <v>0</v>
      </c>
      <c r="Q491">
        <f>SIGN(L491)*CONFIG!$F$4</f>
        <v>0</v>
      </c>
      <c r="R491">
        <f ca="1">CONFIG!$F$6*(G491+J491)/2</f>
        <v>30</v>
      </c>
      <c r="S491">
        <f ca="1">(CONFIG!$F$2-CONFIG!$F$3)*I491</f>
        <v>0</v>
      </c>
      <c r="T491">
        <f t="shared" ca="1" si="61"/>
        <v>-30</v>
      </c>
      <c r="U491">
        <f t="shared" ca="1" si="62"/>
        <v>30</v>
      </c>
    </row>
    <row r="492" spans="2:21">
      <c r="B492">
        <v>489</v>
      </c>
      <c r="C492">
        <f>CONFIG!C492</f>
        <v>0</v>
      </c>
      <c r="D492">
        <f t="array" ref="D492">_xlfn.SWITCH(E492,CONFIG!$F$8,L491,D491-F492)</f>
        <v>0</v>
      </c>
      <c r="E492">
        <f>IF(L491,CONFIG!$F$8,MAX(E491-1,0))</f>
        <v>0</v>
      </c>
      <c r="F492">
        <f t="shared" si="63"/>
        <v>0</v>
      </c>
      <c r="G492">
        <f t="shared" ca="1" si="56"/>
        <v>3</v>
      </c>
      <c r="H492">
        <f t="shared" ca="1" si="57"/>
        <v>0</v>
      </c>
      <c r="I492">
        <f t="shared" ca="1" si="58"/>
        <v>0</v>
      </c>
      <c r="J492">
        <f t="shared" ca="1" si="59"/>
        <v>3</v>
      </c>
      <c r="M492">
        <f t="shared" ca="1" si="60"/>
        <v>45</v>
      </c>
      <c r="O492">
        <f ca="1">CONFIG!$F$2*H492</f>
        <v>0</v>
      </c>
      <c r="P492">
        <f>CONFIG!$F$3*F492</f>
        <v>0</v>
      </c>
      <c r="Q492">
        <f>SIGN(L492)*CONFIG!$F$4</f>
        <v>0</v>
      </c>
      <c r="R492">
        <f ca="1">CONFIG!$F$6*(G492+J492)/2</f>
        <v>30</v>
      </c>
      <c r="S492">
        <f ca="1">(CONFIG!$F$2-CONFIG!$F$3)*I492</f>
        <v>0</v>
      </c>
      <c r="T492">
        <f t="shared" ca="1" si="61"/>
        <v>-30</v>
      </c>
      <c r="U492">
        <f t="shared" ca="1" si="62"/>
        <v>30</v>
      </c>
    </row>
    <row r="493" spans="2:21">
      <c r="B493">
        <v>490</v>
      </c>
      <c r="C493">
        <f>CONFIG!C493</f>
        <v>0</v>
      </c>
      <c r="D493">
        <f t="array" ref="D493">_xlfn.SWITCH(E493,CONFIG!$F$8,L492,D492-F493)</f>
        <v>0</v>
      </c>
      <c r="E493">
        <f>IF(L492,CONFIG!$F$8,MAX(E492-1,0))</f>
        <v>0</v>
      </c>
      <c r="F493">
        <f t="shared" si="63"/>
        <v>0</v>
      </c>
      <c r="G493">
        <f t="shared" ca="1" si="56"/>
        <v>3</v>
      </c>
      <c r="H493">
        <f t="shared" ca="1" si="57"/>
        <v>0</v>
      </c>
      <c r="I493">
        <f t="shared" ca="1" si="58"/>
        <v>0</v>
      </c>
      <c r="J493">
        <f t="shared" ca="1" si="59"/>
        <v>3</v>
      </c>
      <c r="M493">
        <f t="shared" ca="1" si="60"/>
        <v>45</v>
      </c>
      <c r="O493">
        <f ca="1">CONFIG!$F$2*H493</f>
        <v>0</v>
      </c>
      <c r="P493">
        <f>CONFIG!$F$3*F493</f>
        <v>0</v>
      </c>
      <c r="Q493">
        <f>SIGN(L493)*CONFIG!$F$4</f>
        <v>0</v>
      </c>
      <c r="R493">
        <f ca="1">CONFIG!$F$6*(G493+J493)/2</f>
        <v>30</v>
      </c>
      <c r="S493">
        <f ca="1">(CONFIG!$F$2-CONFIG!$F$3)*I493</f>
        <v>0</v>
      </c>
      <c r="T493">
        <f t="shared" ca="1" si="61"/>
        <v>-30</v>
      </c>
      <c r="U493">
        <f t="shared" ca="1" si="62"/>
        <v>30</v>
      </c>
    </row>
    <row r="494" spans="2:21">
      <c r="B494">
        <v>491</v>
      </c>
      <c r="C494">
        <f>CONFIG!C494</f>
        <v>0</v>
      </c>
      <c r="D494">
        <f t="array" ref="D494">_xlfn.SWITCH(E494,CONFIG!$F$8,L493,D493-F494)</f>
        <v>0</v>
      </c>
      <c r="E494">
        <f>IF(L493,CONFIG!$F$8,MAX(E493-1,0))</f>
        <v>0</v>
      </c>
      <c r="F494">
        <f t="shared" si="63"/>
        <v>0</v>
      </c>
      <c r="G494">
        <f t="shared" ca="1" si="56"/>
        <v>3</v>
      </c>
      <c r="H494">
        <f t="shared" ca="1" si="57"/>
        <v>0</v>
      </c>
      <c r="I494">
        <f t="shared" ca="1" si="58"/>
        <v>0</v>
      </c>
      <c r="J494">
        <f t="shared" ca="1" si="59"/>
        <v>3</v>
      </c>
      <c r="M494">
        <f t="shared" ca="1" si="60"/>
        <v>45</v>
      </c>
      <c r="O494">
        <f ca="1">CONFIG!$F$2*H494</f>
        <v>0</v>
      </c>
      <c r="P494">
        <f>CONFIG!$F$3*F494</f>
        <v>0</v>
      </c>
      <c r="Q494">
        <f>SIGN(L494)*CONFIG!$F$4</f>
        <v>0</v>
      </c>
      <c r="R494">
        <f ca="1">CONFIG!$F$6*(G494+J494)/2</f>
        <v>30</v>
      </c>
      <c r="S494">
        <f ca="1">(CONFIG!$F$2-CONFIG!$F$3)*I494</f>
        <v>0</v>
      </c>
      <c r="T494">
        <f t="shared" ca="1" si="61"/>
        <v>-30</v>
      </c>
      <c r="U494">
        <f t="shared" ca="1" si="62"/>
        <v>30</v>
      </c>
    </row>
    <row r="495" spans="2:21">
      <c r="B495">
        <v>492</v>
      </c>
      <c r="C495">
        <f>CONFIG!C495</f>
        <v>0</v>
      </c>
      <c r="D495">
        <f t="array" ref="D495">_xlfn.SWITCH(E495,CONFIG!$F$8,L494,D494-F495)</f>
        <v>0</v>
      </c>
      <c r="E495">
        <f>IF(L494,CONFIG!$F$8,MAX(E494-1,0))</f>
        <v>0</v>
      </c>
      <c r="F495">
        <f t="shared" si="63"/>
        <v>0</v>
      </c>
      <c r="G495">
        <f t="shared" ca="1" si="56"/>
        <v>3</v>
      </c>
      <c r="H495">
        <f t="shared" ca="1" si="57"/>
        <v>0</v>
      </c>
      <c r="I495">
        <f t="shared" ca="1" si="58"/>
        <v>0</v>
      </c>
      <c r="J495">
        <f t="shared" ca="1" si="59"/>
        <v>3</v>
      </c>
      <c r="M495">
        <f t="shared" ca="1" si="60"/>
        <v>45</v>
      </c>
      <c r="O495">
        <f ca="1">CONFIG!$F$2*H495</f>
        <v>0</v>
      </c>
      <c r="P495">
        <f>CONFIG!$F$3*F495</f>
        <v>0</v>
      </c>
      <c r="Q495">
        <f>SIGN(L495)*CONFIG!$F$4</f>
        <v>0</v>
      </c>
      <c r="R495">
        <f ca="1">CONFIG!$F$6*(G495+J495)/2</f>
        <v>30</v>
      </c>
      <c r="S495">
        <f ca="1">(CONFIG!$F$2-CONFIG!$F$3)*I495</f>
        <v>0</v>
      </c>
      <c r="T495">
        <f t="shared" ca="1" si="61"/>
        <v>-30</v>
      </c>
      <c r="U495">
        <f t="shared" ca="1" si="62"/>
        <v>30</v>
      </c>
    </row>
    <row r="496" spans="2:21">
      <c r="B496">
        <v>493</v>
      </c>
      <c r="C496">
        <f>CONFIG!C496</f>
        <v>0</v>
      </c>
      <c r="D496">
        <f t="array" ref="D496">_xlfn.SWITCH(E496,CONFIG!$F$8,L495,D495-F496)</f>
        <v>0</v>
      </c>
      <c r="E496">
        <f>IF(L495,CONFIG!$F$8,MAX(E495-1,0))</f>
        <v>0</v>
      </c>
      <c r="F496">
        <f t="shared" si="63"/>
        <v>0</v>
      </c>
      <c r="G496">
        <f t="shared" ca="1" si="56"/>
        <v>3</v>
      </c>
      <c r="H496">
        <f t="shared" ca="1" si="57"/>
        <v>0</v>
      </c>
      <c r="I496">
        <f t="shared" ca="1" si="58"/>
        <v>0</v>
      </c>
      <c r="J496">
        <f t="shared" ca="1" si="59"/>
        <v>3</v>
      </c>
      <c r="M496">
        <f t="shared" ca="1" si="60"/>
        <v>45</v>
      </c>
      <c r="O496">
        <f ca="1">CONFIG!$F$2*H496</f>
        <v>0</v>
      </c>
      <c r="P496">
        <f>CONFIG!$F$3*F496</f>
        <v>0</v>
      </c>
      <c r="Q496">
        <f>SIGN(L496)*CONFIG!$F$4</f>
        <v>0</v>
      </c>
      <c r="R496">
        <f ca="1">CONFIG!$F$6*(G496+J496)/2</f>
        <v>30</v>
      </c>
      <c r="S496">
        <f ca="1">(CONFIG!$F$2-CONFIG!$F$3)*I496</f>
        <v>0</v>
      </c>
      <c r="T496">
        <f t="shared" ca="1" si="61"/>
        <v>-30</v>
      </c>
      <c r="U496">
        <f t="shared" ca="1" si="62"/>
        <v>30</v>
      </c>
    </row>
    <row r="497" spans="2:21">
      <c r="B497">
        <v>494</v>
      </c>
      <c r="C497">
        <f>CONFIG!C497</f>
        <v>0</v>
      </c>
      <c r="D497">
        <f t="array" ref="D497">_xlfn.SWITCH(E497,CONFIG!$F$8,L496,D496-F497)</f>
        <v>0</v>
      </c>
      <c r="E497">
        <f>IF(L496,CONFIG!$F$8,MAX(E496-1,0))</f>
        <v>0</v>
      </c>
      <c r="F497">
        <f t="shared" si="63"/>
        <v>0</v>
      </c>
      <c r="G497">
        <f t="shared" ca="1" si="56"/>
        <v>3</v>
      </c>
      <c r="H497">
        <f t="shared" ca="1" si="57"/>
        <v>0</v>
      </c>
      <c r="I497">
        <f t="shared" ca="1" si="58"/>
        <v>0</v>
      </c>
      <c r="J497">
        <f t="shared" ca="1" si="59"/>
        <v>3</v>
      </c>
      <c r="M497">
        <f t="shared" ca="1" si="60"/>
        <v>45</v>
      </c>
      <c r="O497">
        <f ca="1">CONFIG!$F$2*H497</f>
        <v>0</v>
      </c>
      <c r="P497">
        <f>CONFIG!$F$3*F497</f>
        <v>0</v>
      </c>
      <c r="Q497">
        <f>SIGN(L497)*CONFIG!$F$4</f>
        <v>0</v>
      </c>
      <c r="R497">
        <f ca="1">CONFIG!$F$6*(G497+J497)/2</f>
        <v>30</v>
      </c>
      <c r="S497">
        <f ca="1">(CONFIG!$F$2-CONFIG!$F$3)*I497</f>
        <v>0</v>
      </c>
      <c r="T497">
        <f t="shared" ca="1" si="61"/>
        <v>-30</v>
      </c>
      <c r="U497">
        <f t="shared" ca="1" si="62"/>
        <v>30</v>
      </c>
    </row>
    <row r="498" spans="2:21">
      <c r="B498">
        <v>495</v>
      </c>
      <c r="C498">
        <f>CONFIG!C498</f>
        <v>0</v>
      </c>
      <c r="D498">
        <f t="array" ref="D498">_xlfn.SWITCH(E498,CONFIG!$F$8,L497,D497-F498)</f>
        <v>0</v>
      </c>
      <c r="E498">
        <f>IF(L497,CONFIG!$F$8,MAX(E497-1,0))</f>
        <v>0</v>
      </c>
      <c r="F498">
        <f t="shared" si="63"/>
        <v>0</v>
      </c>
      <c r="G498">
        <f t="shared" ca="1" si="56"/>
        <v>3</v>
      </c>
      <c r="H498">
        <f t="shared" ca="1" si="57"/>
        <v>0</v>
      </c>
      <c r="I498">
        <f t="shared" ca="1" si="58"/>
        <v>0</v>
      </c>
      <c r="J498">
        <f t="shared" ca="1" si="59"/>
        <v>3</v>
      </c>
      <c r="M498">
        <f t="shared" ca="1" si="60"/>
        <v>45</v>
      </c>
      <c r="O498">
        <f ca="1">CONFIG!$F$2*H498</f>
        <v>0</v>
      </c>
      <c r="P498">
        <f>CONFIG!$F$3*F498</f>
        <v>0</v>
      </c>
      <c r="Q498">
        <f>SIGN(L498)*CONFIG!$F$4</f>
        <v>0</v>
      </c>
      <c r="R498">
        <f ca="1">CONFIG!$F$6*(G498+J498)/2</f>
        <v>30</v>
      </c>
      <c r="S498">
        <f ca="1">(CONFIG!$F$2-CONFIG!$F$3)*I498</f>
        <v>0</v>
      </c>
      <c r="T498">
        <f t="shared" ca="1" si="61"/>
        <v>-30</v>
      </c>
      <c r="U498">
        <f t="shared" ca="1" si="62"/>
        <v>30</v>
      </c>
    </row>
    <row r="499" spans="2:21">
      <c r="B499">
        <v>496</v>
      </c>
      <c r="C499">
        <f>CONFIG!C499</f>
        <v>0</v>
      </c>
      <c r="D499">
        <f t="array" ref="D499">_xlfn.SWITCH(E499,CONFIG!$F$8,L498,D498-F499)</f>
        <v>0</v>
      </c>
      <c r="E499">
        <f>IF(L498,CONFIG!$F$8,MAX(E498-1,0))</f>
        <v>0</v>
      </c>
      <c r="F499">
        <f t="shared" si="63"/>
        <v>0</v>
      </c>
      <c r="G499">
        <f t="shared" ca="1" si="56"/>
        <v>3</v>
      </c>
      <c r="H499">
        <f t="shared" ca="1" si="57"/>
        <v>0</v>
      </c>
      <c r="I499">
        <f t="shared" ca="1" si="58"/>
        <v>0</v>
      </c>
      <c r="J499">
        <f t="shared" ca="1" si="59"/>
        <v>3</v>
      </c>
      <c r="M499">
        <f t="shared" ca="1" si="60"/>
        <v>45</v>
      </c>
      <c r="O499">
        <f ca="1">CONFIG!$F$2*H499</f>
        <v>0</v>
      </c>
      <c r="P499">
        <f>CONFIG!$F$3*F499</f>
        <v>0</v>
      </c>
      <c r="Q499">
        <f>SIGN(L499)*CONFIG!$F$4</f>
        <v>0</v>
      </c>
      <c r="R499">
        <f ca="1">CONFIG!$F$6*(G499+J499)/2</f>
        <v>30</v>
      </c>
      <c r="S499">
        <f ca="1">(CONFIG!$F$2-CONFIG!$F$3)*I499</f>
        <v>0</v>
      </c>
      <c r="T499">
        <f t="shared" ca="1" si="61"/>
        <v>-30</v>
      </c>
      <c r="U499">
        <f t="shared" ca="1" si="62"/>
        <v>30</v>
      </c>
    </row>
    <row r="500" spans="2:21">
      <c r="B500">
        <v>497</v>
      </c>
      <c r="C500">
        <f>CONFIG!C500</f>
        <v>0</v>
      </c>
      <c r="D500">
        <f t="array" ref="D500">_xlfn.SWITCH(E500,CONFIG!$F$8,L499,D499-F500)</f>
        <v>0</v>
      </c>
      <c r="E500">
        <f>IF(L499,CONFIG!$F$8,MAX(E499-1,0))</f>
        <v>0</v>
      </c>
      <c r="F500">
        <f t="shared" si="63"/>
        <v>0</v>
      </c>
      <c r="G500">
        <f t="shared" ca="1" si="56"/>
        <v>3</v>
      </c>
      <c r="H500">
        <f t="shared" ca="1" si="57"/>
        <v>0</v>
      </c>
      <c r="I500">
        <f t="shared" ca="1" si="58"/>
        <v>0</v>
      </c>
      <c r="J500">
        <f t="shared" ca="1" si="59"/>
        <v>3</v>
      </c>
      <c r="M500">
        <f t="shared" ca="1" si="60"/>
        <v>45</v>
      </c>
      <c r="O500">
        <f ca="1">CONFIG!$F$2*H500</f>
        <v>0</v>
      </c>
      <c r="P500">
        <f>CONFIG!$F$3*F500</f>
        <v>0</v>
      </c>
      <c r="Q500">
        <f>SIGN(L500)*CONFIG!$F$4</f>
        <v>0</v>
      </c>
      <c r="R500">
        <f ca="1">CONFIG!$F$6*(G500+J500)/2</f>
        <v>30</v>
      </c>
      <c r="S500">
        <f ca="1">(CONFIG!$F$2-CONFIG!$F$3)*I500</f>
        <v>0</v>
      </c>
      <c r="T500">
        <f t="shared" ca="1" si="61"/>
        <v>-30</v>
      </c>
      <c r="U500">
        <f t="shared" ca="1" si="62"/>
        <v>30</v>
      </c>
    </row>
    <row r="501" spans="2:21">
      <c r="B501">
        <v>498</v>
      </c>
      <c r="C501">
        <f>CONFIG!C501</f>
        <v>0</v>
      </c>
      <c r="D501">
        <f t="array" ref="D501">_xlfn.SWITCH(E501,CONFIG!$F$8,L500,D500-F501)</f>
        <v>0</v>
      </c>
      <c r="E501">
        <f>IF(L500,CONFIG!$F$8,MAX(E500-1,0))</f>
        <v>0</v>
      </c>
      <c r="F501">
        <f t="shared" si="63"/>
        <v>0</v>
      </c>
      <c r="G501">
        <f t="shared" ca="1" si="56"/>
        <v>3</v>
      </c>
      <c r="H501">
        <f t="shared" ca="1" si="57"/>
        <v>0</v>
      </c>
      <c r="I501">
        <f t="shared" ca="1" si="58"/>
        <v>0</v>
      </c>
      <c r="J501">
        <f t="shared" ca="1" si="59"/>
        <v>3</v>
      </c>
      <c r="M501">
        <f t="shared" ca="1" si="60"/>
        <v>45</v>
      </c>
      <c r="O501">
        <f ca="1">CONFIG!$F$2*H501</f>
        <v>0</v>
      </c>
      <c r="P501">
        <f>CONFIG!$F$3*F501</f>
        <v>0</v>
      </c>
      <c r="Q501">
        <f>SIGN(L501)*CONFIG!$F$4</f>
        <v>0</v>
      </c>
      <c r="R501">
        <f ca="1">CONFIG!$F$6*(G501+J501)/2</f>
        <v>30</v>
      </c>
      <c r="S501">
        <f ca="1">(CONFIG!$F$2-CONFIG!$F$3)*I501</f>
        <v>0</v>
      </c>
      <c r="T501">
        <f t="shared" ca="1" si="61"/>
        <v>-30</v>
      </c>
      <c r="U501">
        <f t="shared" ca="1" si="62"/>
        <v>30</v>
      </c>
    </row>
    <row r="502" spans="2:21">
      <c r="B502">
        <v>499</v>
      </c>
      <c r="C502">
        <f>CONFIG!C502</f>
        <v>0</v>
      </c>
      <c r="D502">
        <f t="array" ref="D502">_xlfn.SWITCH(E502,CONFIG!$F$8,L501,D501-F502)</f>
        <v>0</v>
      </c>
      <c r="E502">
        <f>IF(L501,CONFIG!$F$8,MAX(E501-1,0))</f>
        <v>0</v>
      </c>
      <c r="F502">
        <f t="shared" si="63"/>
        <v>0</v>
      </c>
      <c r="G502">
        <f t="shared" ca="1" si="56"/>
        <v>3</v>
      </c>
      <c r="H502">
        <f t="shared" ca="1" si="57"/>
        <v>0</v>
      </c>
      <c r="I502">
        <f t="shared" ca="1" si="58"/>
        <v>0</v>
      </c>
      <c r="J502">
        <f t="shared" ca="1" si="59"/>
        <v>3</v>
      </c>
      <c r="M502">
        <f t="shared" ca="1" si="60"/>
        <v>45</v>
      </c>
      <c r="O502">
        <f ca="1">CONFIG!$F$2*H502</f>
        <v>0</v>
      </c>
      <c r="P502">
        <f>CONFIG!$F$3*F502</f>
        <v>0</v>
      </c>
      <c r="Q502">
        <f>SIGN(L502)*CONFIG!$F$4</f>
        <v>0</v>
      </c>
      <c r="R502">
        <f ca="1">CONFIG!$F$6*(G502+J502)/2</f>
        <v>30</v>
      </c>
      <c r="S502">
        <f ca="1">(CONFIG!$F$2-CONFIG!$F$3)*I502</f>
        <v>0</v>
      </c>
      <c r="T502">
        <f t="shared" ca="1" si="61"/>
        <v>-30</v>
      </c>
      <c r="U502">
        <f t="shared" ca="1" si="62"/>
        <v>30</v>
      </c>
    </row>
    <row r="503" spans="2:21">
      <c r="B503">
        <v>500</v>
      </c>
      <c r="C503">
        <f>CONFIG!C503</f>
        <v>0</v>
      </c>
      <c r="D503">
        <f t="array" ref="D503">_xlfn.SWITCH(E503,CONFIG!$F$8,L502,D502-F503)</f>
        <v>0</v>
      </c>
      <c r="E503">
        <f>IF(L502,CONFIG!$F$8,MAX(E502-1,0))</f>
        <v>0</v>
      </c>
      <c r="F503">
        <f t="shared" si="63"/>
        <v>0</v>
      </c>
      <c r="G503">
        <f t="shared" ca="1" si="56"/>
        <v>3</v>
      </c>
      <c r="H503">
        <f t="shared" ca="1" si="57"/>
        <v>0</v>
      </c>
      <c r="I503">
        <f t="shared" ca="1" si="58"/>
        <v>0</v>
      </c>
      <c r="J503">
        <f t="shared" ca="1" si="59"/>
        <v>3</v>
      </c>
      <c r="M503">
        <f t="shared" ca="1" si="60"/>
        <v>45</v>
      </c>
      <c r="O503">
        <f ca="1">CONFIG!$F$2*H503</f>
        <v>0</v>
      </c>
      <c r="P503">
        <f>CONFIG!$F$3*F503</f>
        <v>0</v>
      </c>
      <c r="Q503">
        <f>SIGN(L503)*CONFIG!$F$4</f>
        <v>0</v>
      </c>
      <c r="R503">
        <f ca="1">CONFIG!$F$6*(G503+J503)/2</f>
        <v>30</v>
      </c>
      <c r="S503">
        <f ca="1">(CONFIG!$F$2-CONFIG!$F$3)*I503</f>
        <v>0</v>
      </c>
      <c r="T503">
        <f t="shared" ca="1" si="61"/>
        <v>-30</v>
      </c>
      <c r="U503">
        <f t="shared" ca="1" si="62"/>
        <v>30</v>
      </c>
    </row>
    <row r="504" spans="2:21">
      <c r="B504">
        <v>501</v>
      </c>
      <c r="C504">
        <f>CONFIG!C504</f>
        <v>0</v>
      </c>
      <c r="D504">
        <f t="array" ref="D504">_xlfn.SWITCH(E504,CONFIG!$F$8,L503,D503-F504)</f>
        <v>0</v>
      </c>
      <c r="E504">
        <f>IF(L503,CONFIG!$F$8,MAX(E503-1,0))</f>
        <v>0</v>
      </c>
      <c r="F504">
        <f t="shared" si="63"/>
        <v>0</v>
      </c>
      <c r="G504">
        <f t="shared" ca="1" si="56"/>
        <v>3</v>
      </c>
      <c r="H504">
        <f t="shared" ca="1" si="57"/>
        <v>0</v>
      </c>
      <c r="I504">
        <f t="shared" ca="1" si="58"/>
        <v>0</v>
      </c>
      <c r="J504">
        <f t="shared" ca="1" si="59"/>
        <v>3</v>
      </c>
      <c r="M504">
        <f t="shared" ca="1" si="60"/>
        <v>45</v>
      </c>
      <c r="O504">
        <f ca="1">CONFIG!$F$2*H504</f>
        <v>0</v>
      </c>
      <c r="P504">
        <f>CONFIG!$F$3*F504</f>
        <v>0</v>
      </c>
      <c r="Q504">
        <f>SIGN(L504)*CONFIG!$F$4</f>
        <v>0</v>
      </c>
      <c r="R504">
        <f ca="1">CONFIG!$F$6*(G504+J504)/2</f>
        <v>30</v>
      </c>
      <c r="S504">
        <f ca="1">(CONFIG!$F$2-CONFIG!$F$3)*I504</f>
        <v>0</v>
      </c>
      <c r="T504">
        <f t="shared" ca="1" si="61"/>
        <v>-30</v>
      </c>
      <c r="U504">
        <f t="shared" ca="1" si="62"/>
        <v>30</v>
      </c>
    </row>
    <row r="505" spans="2:21">
      <c r="B505">
        <v>502</v>
      </c>
      <c r="C505">
        <f>CONFIG!C505</f>
        <v>0</v>
      </c>
      <c r="D505">
        <f t="array" ref="D505">_xlfn.SWITCH(E505,CONFIG!$F$8,L504,D504-F505)</f>
        <v>0</v>
      </c>
      <c r="E505">
        <f>IF(L504,CONFIG!$F$8,MAX(E504-1,0))</f>
        <v>0</v>
      </c>
      <c r="F505">
        <f t="shared" si="63"/>
        <v>0</v>
      </c>
      <c r="G505">
        <f t="shared" ca="1" si="56"/>
        <v>3</v>
      </c>
      <c r="H505">
        <f t="shared" ca="1" si="57"/>
        <v>0</v>
      </c>
      <c r="I505">
        <f t="shared" ca="1" si="58"/>
        <v>0</v>
      </c>
      <c r="J505">
        <f t="shared" ca="1" si="59"/>
        <v>3</v>
      </c>
      <c r="M505">
        <f t="shared" ca="1" si="60"/>
        <v>45</v>
      </c>
      <c r="O505">
        <f ca="1">CONFIG!$F$2*H505</f>
        <v>0</v>
      </c>
      <c r="P505">
        <f>CONFIG!$F$3*F505</f>
        <v>0</v>
      </c>
      <c r="Q505">
        <f>SIGN(L505)*CONFIG!$F$4</f>
        <v>0</v>
      </c>
      <c r="R505">
        <f ca="1">CONFIG!$F$6*(G505+J505)/2</f>
        <v>30</v>
      </c>
      <c r="S505">
        <f ca="1">(CONFIG!$F$2-CONFIG!$F$3)*I505</f>
        <v>0</v>
      </c>
      <c r="T505">
        <f t="shared" ca="1" si="61"/>
        <v>-30</v>
      </c>
      <c r="U505">
        <f t="shared" ca="1" si="62"/>
        <v>30</v>
      </c>
    </row>
    <row r="506" spans="2:21">
      <c r="B506">
        <v>503</v>
      </c>
      <c r="C506">
        <f>CONFIG!C506</f>
        <v>0</v>
      </c>
      <c r="D506">
        <f t="array" ref="D506">_xlfn.SWITCH(E506,CONFIG!$F$8,L505,D505-F506)</f>
        <v>0</v>
      </c>
      <c r="E506">
        <f>IF(L505,CONFIG!$F$8,MAX(E505-1,0))</f>
        <v>0</v>
      </c>
      <c r="F506">
        <f t="shared" si="63"/>
        <v>0</v>
      </c>
      <c r="G506">
        <f t="shared" ca="1" si="56"/>
        <v>3</v>
      </c>
      <c r="H506">
        <f t="shared" ca="1" si="57"/>
        <v>0</v>
      </c>
      <c r="I506">
        <f t="shared" ca="1" si="58"/>
        <v>0</v>
      </c>
      <c r="J506">
        <f t="shared" ca="1" si="59"/>
        <v>3</v>
      </c>
      <c r="M506">
        <f t="shared" ca="1" si="60"/>
        <v>45</v>
      </c>
      <c r="O506">
        <f ca="1">CONFIG!$F$2*H506</f>
        <v>0</v>
      </c>
      <c r="P506">
        <f>CONFIG!$F$3*F506</f>
        <v>0</v>
      </c>
      <c r="Q506">
        <f>SIGN(L506)*CONFIG!$F$4</f>
        <v>0</v>
      </c>
      <c r="R506">
        <f ca="1">CONFIG!$F$6*(G506+J506)/2</f>
        <v>30</v>
      </c>
      <c r="S506">
        <f ca="1">(CONFIG!$F$2-CONFIG!$F$3)*I506</f>
        <v>0</v>
      </c>
      <c r="T506">
        <f t="shared" ca="1" si="61"/>
        <v>-30</v>
      </c>
      <c r="U506">
        <f t="shared" ca="1" si="62"/>
        <v>30</v>
      </c>
    </row>
    <row r="507" spans="2:21">
      <c r="B507">
        <v>504</v>
      </c>
      <c r="C507">
        <f>CONFIG!C507</f>
        <v>0</v>
      </c>
      <c r="D507">
        <f t="array" ref="D507">_xlfn.SWITCH(E507,CONFIG!$F$8,L506,D506-F507)</f>
        <v>0</v>
      </c>
      <c r="E507">
        <f>IF(L506,CONFIG!$F$8,MAX(E506-1,0))</f>
        <v>0</v>
      </c>
      <c r="F507">
        <f t="shared" si="63"/>
        <v>0</v>
      </c>
      <c r="G507">
        <f t="shared" ca="1" si="56"/>
        <v>3</v>
      </c>
      <c r="H507">
        <f t="shared" ca="1" si="57"/>
        <v>0</v>
      </c>
      <c r="I507">
        <f t="shared" ca="1" si="58"/>
        <v>0</v>
      </c>
      <c r="J507">
        <f t="shared" ca="1" si="59"/>
        <v>3</v>
      </c>
      <c r="M507">
        <f t="shared" ca="1" si="60"/>
        <v>45</v>
      </c>
      <c r="O507">
        <f ca="1">CONFIG!$F$2*H507</f>
        <v>0</v>
      </c>
      <c r="P507">
        <f>CONFIG!$F$3*F507</f>
        <v>0</v>
      </c>
      <c r="Q507">
        <f>SIGN(L507)*CONFIG!$F$4</f>
        <v>0</v>
      </c>
      <c r="R507">
        <f ca="1">CONFIG!$F$6*(G507+J507)/2</f>
        <v>30</v>
      </c>
      <c r="S507">
        <f ca="1">(CONFIG!$F$2-CONFIG!$F$3)*I507</f>
        <v>0</v>
      </c>
      <c r="T507">
        <f t="shared" ca="1" si="61"/>
        <v>-30</v>
      </c>
      <c r="U507">
        <f t="shared" ca="1" si="62"/>
        <v>30</v>
      </c>
    </row>
    <row r="508" spans="2:21">
      <c r="B508">
        <v>505</v>
      </c>
      <c r="C508">
        <f>CONFIG!C508</f>
        <v>0</v>
      </c>
      <c r="D508">
        <f t="array" ref="D508">_xlfn.SWITCH(E508,CONFIG!$F$8,L507,D507-F508)</f>
        <v>0</v>
      </c>
      <c r="E508">
        <f>IF(L507,CONFIG!$F$8,MAX(E507-1,0))</f>
        <v>0</v>
      </c>
      <c r="F508">
        <f t="shared" si="63"/>
        <v>0</v>
      </c>
      <c r="G508">
        <f t="shared" ca="1" si="56"/>
        <v>3</v>
      </c>
      <c r="H508">
        <f t="shared" ca="1" si="57"/>
        <v>0</v>
      </c>
      <c r="I508">
        <f t="shared" ca="1" si="58"/>
        <v>0</v>
      </c>
      <c r="J508">
        <f t="shared" ca="1" si="59"/>
        <v>3</v>
      </c>
      <c r="M508">
        <f t="shared" ca="1" si="60"/>
        <v>45</v>
      </c>
      <c r="O508">
        <f ca="1">CONFIG!$F$2*H508</f>
        <v>0</v>
      </c>
      <c r="P508">
        <f>CONFIG!$F$3*F508</f>
        <v>0</v>
      </c>
      <c r="Q508">
        <f>SIGN(L508)*CONFIG!$F$4</f>
        <v>0</v>
      </c>
      <c r="R508">
        <f ca="1">CONFIG!$F$6*(G508+J508)/2</f>
        <v>30</v>
      </c>
      <c r="S508">
        <f ca="1">(CONFIG!$F$2-CONFIG!$F$3)*I508</f>
        <v>0</v>
      </c>
      <c r="T508">
        <f t="shared" ca="1" si="61"/>
        <v>-30</v>
      </c>
      <c r="U508">
        <f t="shared" ca="1" si="62"/>
        <v>30</v>
      </c>
    </row>
    <row r="509" spans="2:21">
      <c r="B509">
        <v>506</v>
      </c>
      <c r="C509">
        <f>CONFIG!C509</f>
        <v>0</v>
      </c>
      <c r="D509">
        <f t="array" ref="D509">_xlfn.SWITCH(E509,CONFIG!$F$8,L508,D508-F509)</f>
        <v>0</v>
      </c>
      <c r="E509">
        <f>IF(L508,CONFIG!$F$8,MAX(E508-1,0))</f>
        <v>0</v>
      </c>
      <c r="F509">
        <f t="shared" si="63"/>
        <v>0</v>
      </c>
      <c r="G509">
        <f t="shared" ca="1" si="56"/>
        <v>3</v>
      </c>
      <c r="H509">
        <f t="shared" ca="1" si="57"/>
        <v>0</v>
      </c>
      <c r="I509">
        <f t="shared" ca="1" si="58"/>
        <v>0</v>
      </c>
      <c r="J509">
        <f t="shared" ca="1" si="59"/>
        <v>3</v>
      </c>
      <c r="M509">
        <f t="shared" ca="1" si="60"/>
        <v>45</v>
      </c>
      <c r="O509">
        <f ca="1">CONFIG!$F$2*H509</f>
        <v>0</v>
      </c>
      <c r="P509">
        <f>CONFIG!$F$3*F509</f>
        <v>0</v>
      </c>
      <c r="Q509">
        <f>SIGN(L509)*CONFIG!$F$4</f>
        <v>0</v>
      </c>
      <c r="R509">
        <f ca="1">CONFIG!$F$6*(G509+J509)/2</f>
        <v>30</v>
      </c>
      <c r="S509">
        <f ca="1">(CONFIG!$F$2-CONFIG!$F$3)*I509</f>
        <v>0</v>
      </c>
      <c r="T509">
        <f t="shared" ca="1" si="61"/>
        <v>-30</v>
      </c>
      <c r="U509">
        <f t="shared" ca="1" si="62"/>
        <v>30</v>
      </c>
    </row>
    <row r="510" spans="2:21">
      <c r="B510">
        <v>507</v>
      </c>
      <c r="C510">
        <f>CONFIG!C510</f>
        <v>0</v>
      </c>
      <c r="D510">
        <f t="array" ref="D510">_xlfn.SWITCH(E510,CONFIG!$F$8,L509,D509-F510)</f>
        <v>0</v>
      </c>
      <c r="E510">
        <f>IF(L509,CONFIG!$F$8,MAX(E509-1,0))</f>
        <v>0</v>
      </c>
      <c r="F510">
        <f t="shared" si="63"/>
        <v>0</v>
      </c>
      <c r="G510">
        <f t="shared" ca="1" si="56"/>
        <v>3</v>
      </c>
      <c r="H510">
        <f t="shared" ca="1" si="57"/>
        <v>0</v>
      </c>
      <c r="I510">
        <f t="shared" ca="1" si="58"/>
        <v>0</v>
      </c>
      <c r="J510">
        <f t="shared" ca="1" si="59"/>
        <v>3</v>
      </c>
      <c r="M510">
        <f t="shared" ca="1" si="60"/>
        <v>45</v>
      </c>
      <c r="O510">
        <f ca="1">CONFIG!$F$2*H510</f>
        <v>0</v>
      </c>
      <c r="P510">
        <f>CONFIG!$F$3*F510</f>
        <v>0</v>
      </c>
      <c r="Q510">
        <f>SIGN(L510)*CONFIG!$F$4</f>
        <v>0</v>
      </c>
      <c r="R510">
        <f ca="1">CONFIG!$F$6*(G510+J510)/2</f>
        <v>30</v>
      </c>
      <c r="S510">
        <f ca="1">(CONFIG!$F$2-CONFIG!$F$3)*I510</f>
        <v>0</v>
      </c>
      <c r="T510">
        <f t="shared" ca="1" si="61"/>
        <v>-30</v>
      </c>
      <c r="U510">
        <f t="shared" ca="1" si="62"/>
        <v>30</v>
      </c>
    </row>
    <row r="511" spans="2:21">
      <c r="B511">
        <v>508</v>
      </c>
      <c r="C511">
        <f>CONFIG!C511</f>
        <v>0</v>
      </c>
      <c r="D511">
        <f t="array" ref="D511">_xlfn.SWITCH(E511,CONFIG!$F$8,L510,D510-F511)</f>
        <v>0</v>
      </c>
      <c r="E511">
        <f>IF(L510,CONFIG!$F$8,MAX(E510-1,0))</f>
        <v>0</v>
      </c>
      <c r="F511">
        <f t="shared" si="63"/>
        <v>0</v>
      </c>
      <c r="G511">
        <f t="shared" ca="1" si="56"/>
        <v>3</v>
      </c>
      <c r="H511">
        <f t="shared" ca="1" si="57"/>
        <v>0</v>
      </c>
      <c r="I511">
        <f t="shared" ca="1" si="58"/>
        <v>0</v>
      </c>
      <c r="J511">
        <f t="shared" ca="1" si="59"/>
        <v>3</v>
      </c>
      <c r="M511">
        <f t="shared" ca="1" si="60"/>
        <v>45</v>
      </c>
      <c r="O511">
        <f ca="1">CONFIG!$F$2*H511</f>
        <v>0</v>
      </c>
      <c r="P511">
        <f>CONFIG!$F$3*F511</f>
        <v>0</v>
      </c>
      <c r="Q511">
        <f>SIGN(L511)*CONFIG!$F$4</f>
        <v>0</v>
      </c>
      <c r="R511">
        <f ca="1">CONFIG!$F$6*(G511+J511)/2</f>
        <v>30</v>
      </c>
      <c r="S511">
        <f ca="1">(CONFIG!$F$2-CONFIG!$F$3)*I511</f>
        <v>0</v>
      </c>
      <c r="T511">
        <f t="shared" ca="1" si="61"/>
        <v>-30</v>
      </c>
      <c r="U511">
        <f t="shared" ca="1" si="62"/>
        <v>30</v>
      </c>
    </row>
    <row r="512" spans="2:21">
      <c r="B512">
        <v>509</v>
      </c>
      <c r="C512">
        <f>CONFIG!C512</f>
        <v>0</v>
      </c>
      <c r="D512">
        <f t="array" ref="D512">_xlfn.SWITCH(E512,CONFIG!$F$8,L511,D511-F512)</f>
        <v>0</v>
      </c>
      <c r="E512">
        <f>IF(L511,CONFIG!$F$8,MAX(E511-1,0))</f>
        <v>0</v>
      </c>
      <c r="F512">
        <f t="shared" si="63"/>
        <v>0</v>
      </c>
      <c r="G512">
        <f t="shared" ca="1" si="56"/>
        <v>3</v>
      </c>
      <c r="H512">
        <f t="shared" ca="1" si="57"/>
        <v>0</v>
      </c>
      <c r="I512">
        <f t="shared" ca="1" si="58"/>
        <v>0</v>
      </c>
      <c r="J512">
        <f t="shared" ca="1" si="59"/>
        <v>3</v>
      </c>
      <c r="M512">
        <f t="shared" ca="1" si="60"/>
        <v>45</v>
      </c>
      <c r="O512">
        <f ca="1">CONFIG!$F$2*H512</f>
        <v>0</v>
      </c>
      <c r="P512">
        <f>CONFIG!$F$3*F512</f>
        <v>0</v>
      </c>
      <c r="Q512">
        <f>SIGN(L512)*CONFIG!$F$4</f>
        <v>0</v>
      </c>
      <c r="R512">
        <f ca="1">CONFIG!$F$6*(G512+J512)/2</f>
        <v>30</v>
      </c>
      <c r="S512">
        <f ca="1">(CONFIG!$F$2-CONFIG!$F$3)*I512</f>
        <v>0</v>
      </c>
      <c r="T512">
        <f t="shared" ca="1" si="61"/>
        <v>-30</v>
      </c>
      <c r="U512">
        <f t="shared" ca="1" si="62"/>
        <v>30</v>
      </c>
    </row>
    <row r="513" spans="2:21">
      <c r="B513">
        <v>510</v>
      </c>
      <c r="C513">
        <f>CONFIG!C513</f>
        <v>0</v>
      </c>
      <c r="D513">
        <f t="array" ref="D513">_xlfn.SWITCH(E513,CONFIG!$F$8,L512,D512-F513)</f>
        <v>0</v>
      </c>
      <c r="E513">
        <f>IF(L512,CONFIG!$F$8,MAX(E512-1,0))</f>
        <v>0</v>
      </c>
      <c r="F513">
        <f t="shared" si="63"/>
        <v>0</v>
      </c>
      <c r="G513">
        <f t="shared" ca="1" si="56"/>
        <v>3</v>
      </c>
      <c r="H513">
        <f t="shared" ca="1" si="57"/>
        <v>0</v>
      </c>
      <c r="I513">
        <f t="shared" ca="1" si="58"/>
        <v>0</v>
      </c>
      <c r="J513">
        <f t="shared" ca="1" si="59"/>
        <v>3</v>
      </c>
      <c r="M513">
        <f t="shared" ca="1" si="60"/>
        <v>45</v>
      </c>
      <c r="O513">
        <f ca="1">CONFIG!$F$2*H513</f>
        <v>0</v>
      </c>
      <c r="P513">
        <f>CONFIG!$F$3*F513</f>
        <v>0</v>
      </c>
      <c r="Q513">
        <f>SIGN(L513)*CONFIG!$F$4</f>
        <v>0</v>
      </c>
      <c r="R513">
        <f ca="1">CONFIG!$F$6*(G513+J513)/2</f>
        <v>30</v>
      </c>
      <c r="S513">
        <f ca="1">(CONFIG!$F$2-CONFIG!$F$3)*I513</f>
        <v>0</v>
      </c>
      <c r="T513">
        <f t="shared" ca="1" si="61"/>
        <v>-30</v>
      </c>
      <c r="U513">
        <f t="shared" ca="1" si="62"/>
        <v>30</v>
      </c>
    </row>
    <row r="514" spans="2:21">
      <c r="B514">
        <v>511</v>
      </c>
      <c r="C514">
        <f>CONFIG!C514</f>
        <v>0</v>
      </c>
      <c r="D514">
        <f t="array" ref="D514">_xlfn.SWITCH(E514,CONFIG!$F$8,L513,D513-F514)</f>
        <v>0</v>
      </c>
      <c r="E514">
        <f>IF(L513,CONFIG!$F$8,MAX(E513-1,0))</f>
        <v>0</v>
      </c>
      <c r="F514">
        <f t="shared" si="63"/>
        <v>0</v>
      </c>
      <c r="G514">
        <f t="shared" ca="1" si="56"/>
        <v>3</v>
      </c>
      <c r="H514">
        <f t="shared" ca="1" si="57"/>
        <v>0</v>
      </c>
      <c r="I514">
        <f t="shared" ca="1" si="58"/>
        <v>0</v>
      </c>
      <c r="J514">
        <f t="shared" ca="1" si="59"/>
        <v>3</v>
      </c>
      <c r="M514">
        <f t="shared" ca="1" si="60"/>
        <v>45</v>
      </c>
      <c r="O514">
        <f ca="1">CONFIG!$F$2*H514</f>
        <v>0</v>
      </c>
      <c r="P514">
        <f>CONFIG!$F$3*F514</f>
        <v>0</v>
      </c>
      <c r="Q514">
        <f>SIGN(L514)*CONFIG!$F$4</f>
        <v>0</v>
      </c>
      <c r="R514">
        <f ca="1">CONFIG!$F$6*(G514+J514)/2</f>
        <v>30</v>
      </c>
      <c r="S514">
        <f ca="1">(CONFIG!$F$2-CONFIG!$F$3)*I514</f>
        <v>0</v>
      </c>
      <c r="T514">
        <f t="shared" ca="1" si="61"/>
        <v>-30</v>
      </c>
      <c r="U514">
        <f t="shared" ca="1" si="62"/>
        <v>30</v>
      </c>
    </row>
    <row r="515" spans="2:21">
      <c r="B515">
        <v>512</v>
      </c>
      <c r="C515">
        <f>CONFIG!C515</f>
        <v>0</v>
      </c>
      <c r="D515">
        <f t="array" ref="D515">_xlfn.SWITCH(E515,CONFIG!$F$8,L514,D514-F515)</f>
        <v>0</v>
      </c>
      <c r="E515">
        <f>IF(L514,CONFIG!$F$8,MAX(E514-1,0))</f>
        <v>0</v>
      </c>
      <c r="F515">
        <f t="shared" si="63"/>
        <v>0</v>
      </c>
      <c r="G515">
        <f t="shared" ca="1" si="56"/>
        <v>3</v>
      </c>
      <c r="H515">
        <f t="shared" ca="1" si="57"/>
        <v>0</v>
      </c>
      <c r="I515">
        <f t="shared" ca="1" si="58"/>
        <v>0</v>
      </c>
      <c r="J515">
        <f t="shared" ca="1" si="59"/>
        <v>3</v>
      </c>
      <c r="M515">
        <f t="shared" ca="1" si="60"/>
        <v>45</v>
      </c>
      <c r="O515">
        <f ca="1">CONFIG!$F$2*H515</f>
        <v>0</v>
      </c>
      <c r="P515">
        <f>CONFIG!$F$3*F515</f>
        <v>0</v>
      </c>
      <c r="Q515">
        <f>SIGN(L515)*CONFIG!$F$4</f>
        <v>0</v>
      </c>
      <c r="R515">
        <f ca="1">CONFIG!$F$6*(G515+J515)/2</f>
        <v>30</v>
      </c>
      <c r="S515">
        <f ca="1">(CONFIG!$F$2-CONFIG!$F$3)*I515</f>
        <v>0</v>
      </c>
      <c r="T515">
        <f t="shared" ca="1" si="61"/>
        <v>-30</v>
      </c>
      <c r="U515">
        <f t="shared" ca="1" si="62"/>
        <v>30</v>
      </c>
    </row>
    <row r="516" spans="2:21">
      <c r="B516">
        <v>513</v>
      </c>
      <c r="C516">
        <f>CONFIG!C516</f>
        <v>0</v>
      </c>
      <c r="D516">
        <f t="array" ref="D516">_xlfn.SWITCH(E516,CONFIG!$F$8,L515,D515-F516)</f>
        <v>0</v>
      </c>
      <c r="E516">
        <f>IF(L515,CONFIG!$F$8,MAX(E515-1,0))</f>
        <v>0</v>
      </c>
      <c r="F516">
        <f t="shared" si="63"/>
        <v>0</v>
      </c>
      <c r="G516">
        <f t="shared" ref="G516:G579" ca="1" si="64">J515+F516</f>
        <v>3</v>
      </c>
      <c r="H516">
        <f t="shared" ref="H516:H579" ca="1" si="65">MIN(G516,C516)</f>
        <v>0</v>
      </c>
      <c r="I516">
        <f t="shared" ref="I516:I579" ca="1" si="66">C516-H516</f>
        <v>0</v>
      </c>
      <c r="J516">
        <f t="shared" ref="J516:J579" ca="1" si="67">G516-H516</f>
        <v>3</v>
      </c>
      <c r="M516">
        <f t="shared" ref="M516:M579" ca="1" si="68">IF(J516+D516&lt;=$X$6,$X$5,0)</f>
        <v>45</v>
      </c>
      <c r="O516">
        <f ca="1">CONFIG!$F$2*H516</f>
        <v>0</v>
      </c>
      <c r="P516">
        <f>CONFIG!$F$3*F516</f>
        <v>0</v>
      </c>
      <c r="Q516">
        <f>SIGN(L516)*CONFIG!$F$4</f>
        <v>0</v>
      </c>
      <c r="R516">
        <f ca="1">CONFIG!$F$6*(G516+J516)/2</f>
        <v>30</v>
      </c>
      <c r="S516">
        <f ca="1">(CONFIG!$F$2-CONFIG!$F$3)*I516</f>
        <v>0</v>
      </c>
      <c r="T516">
        <f t="shared" ref="T516:T579" ca="1" si="69">O516-P516-Q516-R516</f>
        <v>-30</v>
      </c>
      <c r="U516">
        <f t="shared" ref="U516:U579" ca="1" si="70">SUM(Q516:S516)</f>
        <v>30</v>
      </c>
    </row>
    <row r="517" spans="2:21">
      <c r="B517">
        <v>514</v>
      </c>
      <c r="C517">
        <f>CONFIG!C517</f>
        <v>0</v>
      </c>
      <c r="D517">
        <f t="array" ref="D517">_xlfn.SWITCH(E517,CONFIG!$F$8,L516,D516-F517)</f>
        <v>0</v>
      </c>
      <c r="E517">
        <f>IF(L516,CONFIG!$F$8,MAX(E516-1,0))</f>
        <v>0</v>
      </c>
      <c r="F517">
        <f t="shared" ref="F517:F580" si="71">IF(E517,0,D516)</f>
        <v>0</v>
      </c>
      <c r="G517">
        <f t="shared" ca="1" si="64"/>
        <v>3</v>
      </c>
      <c r="H517">
        <f t="shared" ca="1" si="65"/>
        <v>0</v>
      </c>
      <c r="I517">
        <f t="shared" ca="1" si="66"/>
        <v>0</v>
      </c>
      <c r="J517">
        <f t="shared" ca="1" si="67"/>
        <v>3</v>
      </c>
      <c r="M517">
        <f t="shared" ca="1" si="68"/>
        <v>45</v>
      </c>
      <c r="O517">
        <f ca="1">CONFIG!$F$2*H517</f>
        <v>0</v>
      </c>
      <c r="P517">
        <f>CONFIG!$F$3*F517</f>
        <v>0</v>
      </c>
      <c r="Q517">
        <f>SIGN(L517)*CONFIG!$F$4</f>
        <v>0</v>
      </c>
      <c r="R517">
        <f ca="1">CONFIG!$F$6*(G517+J517)/2</f>
        <v>30</v>
      </c>
      <c r="S517">
        <f ca="1">(CONFIG!$F$2-CONFIG!$F$3)*I517</f>
        <v>0</v>
      </c>
      <c r="T517">
        <f t="shared" ca="1" si="69"/>
        <v>-30</v>
      </c>
      <c r="U517">
        <f t="shared" ca="1" si="70"/>
        <v>30</v>
      </c>
    </row>
    <row r="518" spans="2:21">
      <c r="B518">
        <v>515</v>
      </c>
      <c r="C518">
        <f>CONFIG!C518</f>
        <v>0</v>
      </c>
      <c r="D518">
        <f t="array" ref="D518">_xlfn.SWITCH(E518,CONFIG!$F$8,L517,D517-F518)</f>
        <v>0</v>
      </c>
      <c r="E518">
        <f>IF(L517,CONFIG!$F$8,MAX(E517-1,0))</f>
        <v>0</v>
      </c>
      <c r="F518">
        <f t="shared" si="71"/>
        <v>0</v>
      </c>
      <c r="G518">
        <f t="shared" ca="1" si="64"/>
        <v>3</v>
      </c>
      <c r="H518">
        <f t="shared" ca="1" si="65"/>
        <v>0</v>
      </c>
      <c r="I518">
        <f t="shared" ca="1" si="66"/>
        <v>0</v>
      </c>
      <c r="J518">
        <f t="shared" ca="1" si="67"/>
        <v>3</v>
      </c>
      <c r="M518">
        <f t="shared" ca="1" si="68"/>
        <v>45</v>
      </c>
      <c r="O518">
        <f ca="1">CONFIG!$F$2*H518</f>
        <v>0</v>
      </c>
      <c r="P518">
        <f>CONFIG!$F$3*F518</f>
        <v>0</v>
      </c>
      <c r="Q518">
        <f>SIGN(L518)*CONFIG!$F$4</f>
        <v>0</v>
      </c>
      <c r="R518">
        <f ca="1">CONFIG!$F$6*(G518+J518)/2</f>
        <v>30</v>
      </c>
      <c r="S518">
        <f ca="1">(CONFIG!$F$2-CONFIG!$F$3)*I518</f>
        <v>0</v>
      </c>
      <c r="T518">
        <f t="shared" ca="1" si="69"/>
        <v>-30</v>
      </c>
      <c r="U518">
        <f t="shared" ca="1" si="70"/>
        <v>30</v>
      </c>
    </row>
    <row r="519" spans="2:21">
      <c r="B519">
        <v>516</v>
      </c>
      <c r="C519">
        <f>CONFIG!C519</f>
        <v>0</v>
      </c>
      <c r="D519">
        <f t="array" ref="D519">_xlfn.SWITCH(E519,CONFIG!$F$8,L518,D518-F519)</f>
        <v>0</v>
      </c>
      <c r="E519">
        <f>IF(L518,CONFIG!$F$8,MAX(E518-1,0))</f>
        <v>0</v>
      </c>
      <c r="F519">
        <f t="shared" si="71"/>
        <v>0</v>
      </c>
      <c r="G519">
        <f t="shared" ca="1" si="64"/>
        <v>3</v>
      </c>
      <c r="H519">
        <f t="shared" ca="1" si="65"/>
        <v>0</v>
      </c>
      <c r="I519">
        <f t="shared" ca="1" si="66"/>
        <v>0</v>
      </c>
      <c r="J519">
        <f t="shared" ca="1" si="67"/>
        <v>3</v>
      </c>
      <c r="M519">
        <f t="shared" ca="1" si="68"/>
        <v>45</v>
      </c>
      <c r="O519">
        <f ca="1">CONFIG!$F$2*H519</f>
        <v>0</v>
      </c>
      <c r="P519">
        <f>CONFIG!$F$3*F519</f>
        <v>0</v>
      </c>
      <c r="Q519">
        <f>SIGN(L519)*CONFIG!$F$4</f>
        <v>0</v>
      </c>
      <c r="R519">
        <f ca="1">CONFIG!$F$6*(G519+J519)/2</f>
        <v>30</v>
      </c>
      <c r="S519">
        <f ca="1">(CONFIG!$F$2-CONFIG!$F$3)*I519</f>
        <v>0</v>
      </c>
      <c r="T519">
        <f t="shared" ca="1" si="69"/>
        <v>-30</v>
      </c>
      <c r="U519">
        <f t="shared" ca="1" si="70"/>
        <v>30</v>
      </c>
    </row>
    <row r="520" spans="2:21">
      <c r="B520">
        <v>517</v>
      </c>
      <c r="C520">
        <f>CONFIG!C520</f>
        <v>0</v>
      </c>
      <c r="D520">
        <f t="array" ref="D520">_xlfn.SWITCH(E520,CONFIG!$F$8,L519,D519-F520)</f>
        <v>0</v>
      </c>
      <c r="E520">
        <f>IF(L519,CONFIG!$F$8,MAX(E519-1,0))</f>
        <v>0</v>
      </c>
      <c r="F520">
        <f t="shared" si="71"/>
        <v>0</v>
      </c>
      <c r="G520">
        <f t="shared" ca="1" si="64"/>
        <v>3</v>
      </c>
      <c r="H520">
        <f t="shared" ca="1" si="65"/>
        <v>0</v>
      </c>
      <c r="I520">
        <f t="shared" ca="1" si="66"/>
        <v>0</v>
      </c>
      <c r="J520">
        <f t="shared" ca="1" si="67"/>
        <v>3</v>
      </c>
      <c r="M520">
        <f t="shared" ca="1" si="68"/>
        <v>45</v>
      </c>
      <c r="O520">
        <f ca="1">CONFIG!$F$2*H520</f>
        <v>0</v>
      </c>
      <c r="P520">
        <f>CONFIG!$F$3*F520</f>
        <v>0</v>
      </c>
      <c r="Q520">
        <f>SIGN(L520)*CONFIG!$F$4</f>
        <v>0</v>
      </c>
      <c r="R520">
        <f ca="1">CONFIG!$F$6*(G520+J520)/2</f>
        <v>30</v>
      </c>
      <c r="S520">
        <f ca="1">(CONFIG!$F$2-CONFIG!$F$3)*I520</f>
        <v>0</v>
      </c>
      <c r="T520">
        <f t="shared" ca="1" si="69"/>
        <v>-30</v>
      </c>
      <c r="U520">
        <f t="shared" ca="1" si="70"/>
        <v>30</v>
      </c>
    </row>
    <row r="521" spans="2:21">
      <c r="B521">
        <v>518</v>
      </c>
      <c r="C521">
        <f>CONFIG!C521</f>
        <v>0</v>
      </c>
      <c r="D521">
        <f t="array" ref="D521">_xlfn.SWITCH(E521,CONFIG!$F$8,L520,D520-F521)</f>
        <v>0</v>
      </c>
      <c r="E521">
        <f>IF(L520,CONFIG!$F$8,MAX(E520-1,0))</f>
        <v>0</v>
      </c>
      <c r="F521">
        <f t="shared" si="71"/>
        <v>0</v>
      </c>
      <c r="G521">
        <f t="shared" ca="1" si="64"/>
        <v>3</v>
      </c>
      <c r="H521">
        <f t="shared" ca="1" si="65"/>
        <v>0</v>
      </c>
      <c r="I521">
        <f t="shared" ca="1" si="66"/>
        <v>0</v>
      </c>
      <c r="J521">
        <f t="shared" ca="1" si="67"/>
        <v>3</v>
      </c>
      <c r="M521">
        <f t="shared" ca="1" si="68"/>
        <v>45</v>
      </c>
      <c r="O521">
        <f ca="1">CONFIG!$F$2*H521</f>
        <v>0</v>
      </c>
      <c r="P521">
        <f>CONFIG!$F$3*F521</f>
        <v>0</v>
      </c>
      <c r="Q521">
        <f>SIGN(L521)*CONFIG!$F$4</f>
        <v>0</v>
      </c>
      <c r="R521">
        <f ca="1">CONFIG!$F$6*(G521+J521)/2</f>
        <v>30</v>
      </c>
      <c r="S521">
        <f ca="1">(CONFIG!$F$2-CONFIG!$F$3)*I521</f>
        <v>0</v>
      </c>
      <c r="T521">
        <f t="shared" ca="1" si="69"/>
        <v>-30</v>
      </c>
      <c r="U521">
        <f t="shared" ca="1" si="70"/>
        <v>30</v>
      </c>
    </row>
    <row r="522" spans="2:21">
      <c r="B522">
        <v>519</v>
      </c>
      <c r="C522">
        <f>CONFIG!C522</f>
        <v>0</v>
      </c>
      <c r="D522">
        <f t="array" ref="D522">_xlfn.SWITCH(E522,CONFIG!$F$8,L521,D521-F522)</f>
        <v>0</v>
      </c>
      <c r="E522">
        <f>IF(L521,CONFIG!$F$8,MAX(E521-1,0))</f>
        <v>0</v>
      </c>
      <c r="F522">
        <f t="shared" si="71"/>
        <v>0</v>
      </c>
      <c r="G522">
        <f t="shared" ca="1" si="64"/>
        <v>3</v>
      </c>
      <c r="H522">
        <f t="shared" ca="1" si="65"/>
        <v>0</v>
      </c>
      <c r="I522">
        <f t="shared" ca="1" si="66"/>
        <v>0</v>
      </c>
      <c r="J522">
        <f t="shared" ca="1" si="67"/>
        <v>3</v>
      </c>
      <c r="M522">
        <f t="shared" ca="1" si="68"/>
        <v>45</v>
      </c>
      <c r="O522">
        <f ca="1">CONFIG!$F$2*H522</f>
        <v>0</v>
      </c>
      <c r="P522">
        <f>CONFIG!$F$3*F522</f>
        <v>0</v>
      </c>
      <c r="Q522">
        <f>SIGN(L522)*CONFIG!$F$4</f>
        <v>0</v>
      </c>
      <c r="R522">
        <f ca="1">CONFIG!$F$6*(G522+J522)/2</f>
        <v>30</v>
      </c>
      <c r="S522">
        <f ca="1">(CONFIG!$F$2-CONFIG!$F$3)*I522</f>
        <v>0</v>
      </c>
      <c r="T522">
        <f t="shared" ca="1" si="69"/>
        <v>-30</v>
      </c>
      <c r="U522">
        <f t="shared" ca="1" si="70"/>
        <v>30</v>
      </c>
    </row>
    <row r="523" spans="2:21">
      <c r="B523">
        <v>520</v>
      </c>
      <c r="C523">
        <f>CONFIG!C523</f>
        <v>0</v>
      </c>
      <c r="D523">
        <f t="array" ref="D523">_xlfn.SWITCH(E523,CONFIG!$F$8,L522,D522-F523)</f>
        <v>0</v>
      </c>
      <c r="E523">
        <f>IF(L522,CONFIG!$F$8,MAX(E522-1,0))</f>
        <v>0</v>
      </c>
      <c r="F523">
        <f t="shared" si="71"/>
        <v>0</v>
      </c>
      <c r="G523">
        <f t="shared" ca="1" si="64"/>
        <v>3</v>
      </c>
      <c r="H523">
        <f t="shared" ca="1" si="65"/>
        <v>0</v>
      </c>
      <c r="I523">
        <f t="shared" ca="1" si="66"/>
        <v>0</v>
      </c>
      <c r="J523">
        <f t="shared" ca="1" si="67"/>
        <v>3</v>
      </c>
      <c r="M523">
        <f t="shared" ca="1" si="68"/>
        <v>45</v>
      </c>
      <c r="O523">
        <f ca="1">CONFIG!$F$2*H523</f>
        <v>0</v>
      </c>
      <c r="P523">
        <f>CONFIG!$F$3*F523</f>
        <v>0</v>
      </c>
      <c r="Q523">
        <f>SIGN(L523)*CONFIG!$F$4</f>
        <v>0</v>
      </c>
      <c r="R523">
        <f ca="1">CONFIG!$F$6*(G523+J523)/2</f>
        <v>30</v>
      </c>
      <c r="S523">
        <f ca="1">(CONFIG!$F$2-CONFIG!$F$3)*I523</f>
        <v>0</v>
      </c>
      <c r="T523">
        <f t="shared" ca="1" si="69"/>
        <v>-30</v>
      </c>
      <c r="U523">
        <f t="shared" ca="1" si="70"/>
        <v>30</v>
      </c>
    </row>
    <row r="524" spans="2:21">
      <c r="B524">
        <v>521</v>
      </c>
      <c r="C524">
        <f>CONFIG!C524</f>
        <v>0</v>
      </c>
      <c r="D524">
        <f t="array" ref="D524">_xlfn.SWITCH(E524,CONFIG!$F$8,L523,D523-F524)</f>
        <v>0</v>
      </c>
      <c r="E524">
        <f>IF(L523,CONFIG!$F$8,MAX(E523-1,0))</f>
        <v>0</v>
      </c>
      <c r="F524">
        <f t="shared" si="71"/>
        <v>0</v>
      </c>
      <c r="G524">
        <f t="shared" ca="1" si="64"/>
        <v>3</v>
      </c>
      <c r="H524">
        <f t="shared" ca="1" si="65"/>
        <v>0</v>
      </c>
      <c r="I524">
        <f t="shared" ca="1" si="66"/>
        <v>0</v>
      </c>
      <c r="J524">
        <f t="shared" ca="1" si="67"/>
        <v>3</v>
      </c>
      <c r="M524">
        <f t="shared" ca="1" si="68"/>
        <v>45</v>
      </c>
      <c r="O524">
        <f ca="1">CONFIG!$F$2*H524</f>
        <v>0</v>
      </c>
      <c r="P524">
        <f>CONFIG!$F$3*F524</f>
        <v>0</v>
      </c>
      <c r="Q524">
        <f>SIGN(L524)*CONFIG!$F$4</f>
        <v>0</v>
      </c>
      <c r="R524">
        <f ca="1">CONFIG!$F$6*(G524+J524)/2</f>
        <v>30</v>
      </c>
      <c r="S524">
        <f ca="1">(CONFIG!$F$2-CONFIG!$F$3)*I524</f>
        <v>0</v>
      </c>
      <c r="T524">
        <f t="shared" ca="1" si="69"/>
        <v>-30</v>
      </c>
      <c r="U524">
        <f t="shared" ca="1" si="70"/>
        <v>30</v>
      </c>
    </row>
    <row r="525" spans="2:21">
      <c r="B525">
        <v>522</v>
      </c>
      <c r="C525">
        <f>CONFIG!C525</f>
        <v>0</v>
      </c>
      <c r="D525">
        <f t="array" ref="D525">_xlfn.SWITCH(E525,CONFIG!$F$8,L524,D524-F525)</f>
        <v>0</v>
      </c>
      <c r="E525">
        <f>IF(L524,CONFIG!$F$8,MAX(E524-1,0))</f>
        <v>0</v>
      </c>
      <c r="F525">
        <f t="shared" si="71"/>
        <v>0</v>
      </c>
      <c r="G525">
        <f t="shared" ca="1" si="64"/>
        <v>3</v>
      </c>
      <c r="H525">
        <f t="shared" ca="1" si="65"/>
        <v>0</v>
      </c>
      <c r="I525">
        <f t="shared" ca="1" si="66"/>
        <v>0</v>
      </c>
      <c r="J525">
        <f t="shared" ca="1" si="67"/>
        <v>3</v>
      </c>
      <c r="M525">
        <f t="shared" ca="1" si="68"/>
        <v>45</v>
      </c>
      <c r="O525">
        <f ca="1">CONFIG!$F$2*H525</f>
        <v>0</v>
      </c>
      <c r="P525">
        <f>CONFIG!$F$3*F525</f>
        <v>0</v>
      </c>
      <c r="Q525">
        <f>SIGN(L525)*CONFIG!$F$4</f>
        <v>0</v>
      </c>
      <c r="R525">
        <f ca="1">CONFIG!$F$6*(G525+J525)/2</f>
        <v>30</v>
      </c>
      <c r="S525">
        <f ca="1">(CONFIG!$F$2-CONFIG!$F$3)*I525</f>
        <v>0</v>
      </c>
      <c r="T525">
        <f t="shared" ca="1" si="69"/>
        <v>-30</v>
      </c>
      <c r="U525">
        <f t="shared" ca="1" si="70"/>
        <v>30</v>
      </c>
    </row>
    <row r="526" spans="2:21">
      <c r="B526">
        <v>523</v>
      </c>
      <c r="C526">
        <f>CONFIG!C526</f>
        <v>0</v>
      </c>
      <c r="D526">
        <f t="array" ref="D526">_xlfn.SWITCH(E526,CONFIG!$F$8,L525,D525-F526)</f>
        <v>0</v>
      </c>
      <c r="E526">
        <f>IF(L525,CONFIG!$F$8,MAX(E525-1,0))</f>
        <v>0</v>
      </c>
      <c r="F526">
        <f t="shared" si="71"/>
        <v>0</v>
      </c>
      <c r="G526">
        <f t="shared" ca="1" si="64"/>
        <v>3</v>
      </c>
      <c r="H526">
        <f t="shared" ca="1" si="65"/>
        <v>0</v>
      </c>
      <c r="I526">
        <f t="shared" ca="1" si="66"/>
        <v>0</v>
      </c>
      <c r="J526">
        <f t="shared" ca="1" si="67"/>
        <v>3</v>
      </c>
      <c r="M526">
        <f t="shared" ca="1" si="68"/>
        <v>45</v>
      </c>
      <c r="O526">
        <f ca="1">CONFIG!$F$2*H526</f>
        <v>0</v>
      </c>
      <c r="P526">
        <f>CONFIG!$F$3*F526</f>
        <v>0</v>
      </c>
      <c r="Q526">
        <f>SIGN(L526)*CONFIG!$F$4</f>
        <v>0</v>
      </c>
      <c r="R526">
        <f ca="1">CONFIG!$F$6*(G526+J526)/2</f>
        <v>30</v>
      </c>
      <c r="S526">
        <f ca="1">(CONFIG!$F$2-CONFIG!$F$3)*I526</f>
        <v>0</v>
      </c>
      <c r="T526">
        <f t="shared" ca="1" si="69"/>
        <v>-30</v>
      </c>
      <c r="U526">
        <f t="shared" ca="1" si="70"/>
        <v>30</v>
      </c>
    </row>
    <row r="527" spans="2:21">
      <c r="B527">
        <v>524</v>
      </c>
      <c r="C527">
        <f>CONFIG!C527</f>
        <v>0</v>
      </c>
      <c r="D527">
        <f t="array" ref="D527">_xlfn.SWITCH(E527,CONFIG!$F$8,L526,D526-F527)</f>
        <v>0</v>
      </c>
      <c r="E527">
        <f>IF(L526,CONFIG!$F$8,MAX(E526-1,0))</f>
        <v>0</v>
      </c>
      <c r="F527">
        <f t="shared" si="71"/>
        <v>0</v>
      </c>
      <c r="G527">
        <f t="shared" ca="1" si="64"/>
        <v>3</v>
      </c>
      <c r="H527">
        <f t="shared" ca="1" si="65"/>
        <v>0</v>
      </c>
      <c r="I527">
        <f t="shared" ca="1" si="66"/>
        <v>0</v>
      </c>
      <c r="J527">
        <f t="shared" ca="1" si="67"/>
        <v>3</v>
      </c>
      <c r="M527">
        <f t="shared" ca="1" si="68"/>
        <v>45</v>
      </c>
      <c r="O527">
        <f ca="1">CONFIG!$F$2*H527</f>
        <v>0</v>
      </c>
      <c r="P527">
        <f>CONFIG!$F$3*F527</f>
        <v>0</v>
      </c>
      <c r="Q527">
        <f>SIGN(L527)*CONFIG!$F$4</f>
        <v>0</v>
      </c>
      <c r="R527">
        <f ca="1">CONFIG!$F$6*(G527+J527)/2</f>
        <v>30</v>
      </c>
      <c r="S527">
        <f ca="1">(CONFIG!$F$2-CONFIG!$F$3)*I527</f>
        <v>0</v>
      </c>
      <c r="T527">
        <f t="shared" ca="1" si="69"/>
        <v>-30</v>
      </c>
      <c r="U527">
        <f t="shared" ca="1" si="70"/>
        <v>30</v>
      </c>
    </row>
    <row r="528" spans="2:21">
      <c r="B528">
        <v>525</v>
      </c>
      <c r="C528">
        <f>CONFIG!C528</f>
        <v>0</v>
      </c>
      <c r="D528">
        <f t="array" ref="D528">_xlfn.SWITCH(E528,CONFIG!$F$8,L527,D527-F528)</f>
        <v>0</v>
      </c>
      <c r="E528">
        <f>IF(L527,CONFIG!$F$8,MAX(E527-1,0))</f>
        <v>0</v>
      </c>
      <c r="F528">
        <f t="shared" si="71"/>
        <v>0</v>
      </c>
      <c r="G528">
        <f t="shared" ca="1" si="64"/>
        <v>3</v>
      </c>
      <c r="H528">
        <f t="shared" ca="1" si="65"/>
        <v>0</v>
      </c>
      <c r="I528">
        <f t="shared" ca="1" si="66"/>
        <v>0</v>
      </c>
      <c r="J528">
        <f t="shared" ca="1" si="67"/>
        <v>3</v>
      </c>
      <c r="M528">
        <f t="shared" ca="1" si="68"/>
        <v>45</v>
      </c>
      <c r="O528">
        <f ca="1">CONFIG!$F$2*H528</f>
        <v>0</v>
      </c>
      <c r="P528">
        <f>CONFIG!$F$3*F528</f>
        <v>0</v>
      </c>
      <c r="Q528">
        <f>SIGN(L528)*CONFIG!$F$4</f>
        <v>0</v>
      </c>
      <c r="R528">
        <f ca="1">CONFIG!$F$6*(G528+J528)/2</f>
        <v>30</v>
      </c>
      <c r="S528">
        <f ca="1">(CONFIG!$F$2-CONFIG!$F$3)*I528</f>
        <v>0</v>
      </c>
      <c r="T528">
        <f t="shared" ca="1" si="69"/>
        <v>-30</v>
      </c>
      <c r="U528">
        <f t="shared" ca="1" si="70"/>
        <v>30</v>
      </c>
    </row>
    <row r="529" spans="2:21">
      <c r="B529">
        <v>526</v>
      </c>
      <c r="C529">
        <f>CONFIG!C529</f>
        <v>0</v>
      </c>
      <c r="D529">
        <f t="array" ref="D529">_xlfn.SWITCH(E529,CONFIG!$F$8,L528,D528-F529)</f>
        <v>0</v>
      </c>
      <c r="E529">
        <f>IF(L528,CONFIG!$F$8,MAX(E528-1,0))</f>
        <v>0</v>
      </c>
      <c r="F529">
        <f t="shared" si="71"/>
        <v>0</v>
      </c>
      <c r="G529">
        <f t="shared" ca="1" si="64"/>
        <v>3</v>
      </c>
      <c r="H529">
        <f t="shared" ca="1" si="65"/>
        <v>0</v>
      </c>
      <c r="I529">
        <f t="shared" ca="1" si="66"/>
        <v>0</v>
      </c>
      <c r="J529">
        <f t="shared" ca="1" si="67"/>
        <v>3</v>
      </c>
      <c r="M529">
        <f t="shared" ca="1" si="68"/>
        <v>45</v>
      </c>
      <c r="O529">
        <f ca="1">CONFIG!$F$2*H529</f>
        <v>0</v>
      </c>
      <c r="P529">
        <f>CONFIG!$F$3*F529</f>
        <v>0</v>
      </c>
      <c r="Q529">
        <f>SIGN(L529)*CONFIG!$F$4</f>
        <v>0</v>
      </c>
      <c r="R529">
        <f ca="1">CONFIG!$F$6*(G529+J529)/2</f>
        <v>30</v>
      </c>
      <c r="S529">
        <f ca="1">(CONFIG!$F$2-CONFIG!$F$3)*I529</f>
        <v>0</v>
      </c>
      <c r="T529">
        <f t="shared" ca="1" si="69"/>
        <v>-30</v>
      </c>
      <c r="U529">
        <f t="shared" ca="1" si="70"/>
        <v>30</v>
      </c>
    </row>
    <row r="530" spans="2:21">
      <c r="B530">
        <v>527</v>
      </c>
      <c r="C530">
        <f>CONFIG!C530</f>
        <v>0</v>
      </c>
      <c r="D530">
        <f t="array" ref="D530">_xlfn.SWITCH(E530,CONFIG!$F$8,L529,D529-F530)</f>
        <v>0</v>
      </c>
      <c r="E530">
        <f>IF(L529,CONFIG!$F$8,MAX(E529-1,0))</f>
        <v>0</v>
      </c>
      <c r="F530">
        <f t="shared" si="71"/>
        <v>0</v>
      </c>
      <c r="G530">
        <f t="shared" ca="1" si="64"/>
        <v>3</v>
      </c>
      <c r="H530">
        <f t="shared" ca="1" si="65"/>
        <v>0</v>
      </c>
      <c r="I530">
        <f t="shared" ca="1" si="66"/>
        <v>0</v>
      </c>
      <c r="J530">
        <f t="shared" ca="1" si="67"/>
        <v>3</v>
      </c>
      <c r="M530">
        <f t="shared" ca="1" si="68"/>
        <v>45</v>
      </c>
      <c r="O530">
        <f ca="1">CONFIG!$F$2*H530</f>
        <v>0</v>
      </c>
      <c r="P530">
        <f>CONFIG!$F$3*F530</f>
        <v>0</v>
      </c>
      <c r="Q530">
        <f>SIGN(L530)*CONFIG!$F$4</f>
        <v>0</v>
      </c>
      <c r="R530">
        <f ca="1">CONFIG!$F$6*(G530+J530)/2</f>
        <v>30</v>
      </c>
      <c r="S530">
        <f ca="1">(CONFIG!$F$2-CONFIG!$F$3)*I530</f>
        <v>0</v>
      </c>
      <c r="T530">
        <f t="shared" ca="1" si="69"/>
        <v>-30</v>
      </c>
      <c r="U530">
        <f t="shared" ca="1" si="70"/>
        <v>30</v>
      </c>
    </row>
    <row r="531" spans="2:21">
      <c r="B531">
        <v>528</v>
      </c>
      <c r="C531">
        <f>CONFIG!C531</f>
        <v>0</v>
      </c>
      <c r="D531">
        <f t="array" ref="D531">_xlfn.SWITCH(E531,CONFIG!$F$8,L530,D530-F531)</f>
        <v>0</v>
      </c>
      <c r="E531">
        <f>IF(L530,CONFIG!$F$8,MAX(E530-1,0))</f>
        <v>0</v>
      </c>
      <c r="F531">
        <f t="shared" si="71"/>
        <v>0</v>
      </c>
      <c r="G531">
        <f t="shared" ca="1" si="64"/>
        <v>3</v>
      </c>
      <c r="H531">
        <f t="shared" ca="1" si="65"/>
        <v>0</v>
      </c>
      <c r="I531">
        <f t="shared" ca="1" si="66"/>
        <v>0</v>
      </c>
      <c r="J531">
        <f t="shared" ca="1" si="67"/>
        <v>3</v>
      </c>
      <c r="M531">
        <f t="shared" ca="1" si="68"/>
        <v>45</v>
      </c>
      <c r="O531">
        <f ca="1">CONFIG!$F$2*H531</f>
        <v>0</v>
      </c>
      <c r="P531">
        <f>CONFIG!$F$3*F531</f>
        <v>0</v>
      </c>
      <c r="Q531">
        <f>SIGN(L531)*CONFIG!$F$4</f>
        <v>0</v>
      </c>
      <c r="R531">
        <f ca="1">CONFIG!$F$6*(G531+J531)/2</f>
        <v>30</v>
      </c>
      <c r="S531">
        <f ca="1">(CONFIG!$F$2-CONFIG!$F$3)*I531</f>
        <v>0</v>
      </c>
      <c r="T531">
        <f t="shared" ca="1" si="69"/>
        <v>-30</v>
      </c>
      <c r="U531">
        <f t="shared" ca="1" si="70"/>
        <v>30</v>
      </c>
    </row>
    <row r="532" spans="2:21">
      <c r="B532">
        <v>529</v>
      </c>
      <c r="C532">
        <f>CONFIG!C532</f>
        <v>0</v>
      </c>
      <c r="D532">
        <f t="array" ref="D532">_xlfn.SWITCH(E532,CONFIG!$F$8,L531,D531-F532)</f>
        <v>0</v>
      </c>
      <c r="E532">
        <f>IF(L531,CONFIG!$F$8,MAX(E531-1,0))</f>
        <v>0</v>
      </c>
      <c r="F532">
        <f t="shared" si="71"/>
        <v>0</v>
      </c>
      <c r="G532">
        <f t="shared" ca="1" si="64"/>
        <v>3</v>
      </c>
      <c r="H532">
        <f t="shared" ca="1" si="65"/>
        <v>0</v>
      </c>
      <c r="I532">
        <f t="shared" ca="1" si="66"/>
        <v>0</v>
      </c>
      <c r="J532">
        <f t="shared" ca="1" si="67"/>
        <v>3</v>
      </c>
      <c r="M532">
        <f t="shared" ca="1" si="68"/>
        <v>45</v>
      </c>
      <c r="O532">
        <f ca="1">CONFIG!$F$2*H532</f>
        <v>0</v>
      </c>
      <c r="P532">
        <f>CONFIG!$F$3*F532</f>
        <v>0</v>
      </c>
      <c r="Q532">
        <f>SIGN(L532)*CONFIG!$F$4</f>
        <v>0</v>
      </c>
      <c r="R532">
        <f ca="1">CONFIG!$F$6*(G532+J532)/2</f>
        <v>30</v>
      </c>
      <c r="S532">
        <f ca="1">(CONFIG!$F$2-CONFIG!$F$3)*I532</f>
        <v>0</v>
      </c>
      <c r="T532">
        <f t="shared" ca="1" si="69"/>
        <v>-30</v>
      </c>
      <c r="U532">
        <f t="shared" ca="1" si="70"/>
        <v>30</v>
      </c>
    </row>
    <row r="533" spans="2:21">
      <c r="B533">
        <v>530</v>
      </c>
      <c r="C533">
        <f>CONFIG!C533</f>
        <v>0</v>
      </c>
      <c r="D533">
        <f t="array" ref="D533">_xlfn.SWITCH(E533,CONFIG!$F$8,L532,D532-F533)</f>
        <v>0</v>
      </c>
      <c r="E533">
        <f>IF(L532,CONFIG!$F$8,MAX(E532-1,0))</f>
        <v>0</v>
      </c>
      <c r="F533">
        <f t="shared" si="71"/>
        <v>0</v>
      </c>
      <c r="G533">
        <f t="shared" ca="1" si="64"/>
        <v>3</v>
      </c>
      <c r="H533">
        <f t="shared" ca="1" si="65"/>
        <v>0</v>
      </c>
      <c r="I533">
        <f t="shared" ca="1" si="66"/>
        <v>0</v>
      </c>
      <c r="J533">
        <f t="shared" ca="1" si="67"/>
        <v>3</v>
      </c>
      <c r="M533">
        <f t="shared" ca="1" si="68"/>
        <v>45</v>
      </c>
      <c r="O533">
        <f ca="1">CONFIG!$F$2*H533</f>
        <v>0</v>
      </c>
      <c r="P533">
        <f>CONFIG!$F$3*F533</f>
        <v>0</v>
      </c>
      <c r="Q533">
        <f>SIGN(L533)*CONFIG!$F$4</f>
        <v>0</v>
      </c>
      <c r="R533">
        <f ca="1">CONFIG!$F$6*(G533+J533)/2</f>
        <v>30</v>
      </c>
      <c r="S533">
        <f ca="1">(CONFIG!$F$2-CONFIG!$F$3)*I533</f>
        <v>0</v>
      </c>
      <c r="T533">
        <f t="shared" ca="1" si="69"/>
        <v>-30</v>
      </c>
      <c r="U533">
        <f t="shared" ca="1" si="70"/>
        <v>30</v>
      </c>
    </row>
    <row r="534" spans="2:21">
      <c r="B534">
        <v>531</v>
      </c>
      <c r="C534">
        <f>CONFIG!C534</f>
        <v>0</v>
      </c>
      <c r="D534">
        <f t="array" ref="D534">_xlfn.SWITCH(E534,CONFIG!$F$8,L533,D533-F534)</f>
        <v>0</v>
      </c>
      <c r="E534">
        <f>IF(L533,CONFIG!$F$8,MAX(E533-1,0))</f>
        <v>0</v>
      </c>
      <c r="F534">
        <f t="shared" si="71"/>
        <v>0</v>
      </c>
      <c r="G534">
        <f t="shared" ca="1" si="64"/>
        <v>3</v>
      </c>
      <c r="H534">
        <f t="shared" ca="1" si="65"/>
        <v>0</v>
      </c>
      <c r="I534">
        <f t="shared" ca="1" si="66"/>
        <v>0</v>
      </c>
      <c r="J534">
        <f t="shared" ca="1" si="67"/>
        <v>3</v>
      </c>
      <c r="M534">
        <f t="shared" ca="1" si="68"/>
        <v>45</v>
      </c>
      <c r="O534">
        <f ca="1">CONFIG!$F$2*H534</f>
        <v>0</v>
      </c>
      <c r="P534">
        <f>CONFIG!$F$3*F534</f>
        <v>0</v>
      </c>
      <c r="Q534">
        <f>SIGN(L534)*CONFIG!$F$4</f>
        <v>0</v>
      </c>
      <c r="R534">
        <f ca="1">CONFIG!$F$6*(G534+J534)/2</f>
        <v>30</v>
      </c>
      <c r="S534">
        <f ca="1">(CONFIG!$F$2-CONFIG!$F$3)*I534</f>
        <v>0</v>
      </c>
      <c r="T534">
        <f t="shared" ca="1" si="69"/>
        <v>-30</v>
      </c>
      <c r="U534">
        <f t="shared" ca="1" si="70"/>
        <v>30</v>
      </c>
    </row>
    <row r="535" spans="2:21">
      <c r="B535">
        <v>532</v>
      </c>
      <c r="C535">
        <f>CONFIG!C535</f>
        <v>0</v>
      </c>
      <c r="D535">
        <f t="array" ref="D535">_xlfn.SWITCH(E535,CONFIG!$F$8,L534,D534-F535)</f>
        <v>0</v>
      </c>
      <c r="E535">
        <f>IF(L534,CONFIG!$F$8,MAX(E534-1,0))</f>
        <v>0</v>
      </c>
      <c r="F535">
        <f t="shared" si="71"/>
        <v>0</v>
      </c>
      <c r="G535">
        <f t="shared" ca="1" si="64"/>
        <v>3</v>
      </c>
      <c r="H535">
        <f t="shared" ca="1" si="65"/>
        <v>0</v>
      </c>
      <c r="I535">
        <f t="shared" ca="1" si="66"/>
        <v>0</v>
      </c>
      <c r="J535">
        <f t="shared" ca="1" si="67"/>
        <v>3</v>
      </c>
      <c r="M535">
        <f t="shared" ca="1" si="68"/>
        <v>45</v>
      </c>
      <c r="O535">
        <f ca="1">CONFIG!$F$2*H535</f>
        <v>0</v>
      </c>
      <c r="P535">
        <f>CONFIG!$F$3*F535</f>
        <v>0</v>
      </c>
      <c r="Q535">
        <f>SIGN(L535)*CONFIG!$F$4</f>
        <v>0</v>
      </c>
      <c r="R535">
        <f ca="1">CONFIG!$F$6*(G535+J535)/2</f>
        <v>30</v>
      </c>
      <c r="S535">
        <f ca="1">(CONFIG!$F$2-CONFIG!$F$3)*I535</f>
        <v>0</v>
      </c>
      <c r="T535">
        <f t="shared" ca="1" si="69"/>
        <v>-30</v>
      </c>
      <c r="U535">
        <f t="shared" ca="1" si="70"/>
        <v>30</v>
      </c>
    </row>
    <row r="536" spans="2:21">
      <c r="B536">
        <v>533</v>
      </c>
      <c r="C536">
        <f>CONFIG!C536</f>
        <v>0</v>
      </c>
      <c r="D536">
        <f t="array" ref="D536">_xlfn.SWITCH(E536,CONFIG!$F$8,L535,D535-F536)</f>
        <v>0</v>
      </c>
      <c r="E536">
        <f>IF(L535,CONFIG!$F$8,MAX(E535-1,0))</f>
        <v>0</v>
      </c>
      <c r="F536">
        <f t="shared" si="71"/>
        <v>0</v>
      </c>
      <c r="G536">
        <f t="shared" ca="1" si="64"/>
        <v>3</v>
      </c>
      <c r="H536">
        <f t="shared" ca="1" si="65"/>
        <v>0</v>
      </c>
      <c r="I536">
        <f t="shared" ca="1" si="66"/>
        <v>0</v>
      </c>
      <c r="J536">
        <f t="shared" ca="1" si="67"/>
        <v>3</v>
      </c>
      <c r="M536">
        <f t="shared" ca="1" si="68"/>
        <v>45</v>
      </c>
      <c r="O536">
        <f ca="1">CONFIG!$F$2*H536</f>
        <v>0</v>
      </c>
      <c r="P536">
        <f>CONFIG!$F$3*F536</f>
        <v>0</v>
      </c>
      <c r="Q536">
        <f>SIGN(L536)*CONFIG!$F$4</f>
        <v>0</v>
      </c>
      <c r="R536">
        <f ca="1">CONFIG!$F$6*(G536+J536)/2</f>
        <v>30</v>
      </c>
      <c r="S536">
        <f ca="1">(CONFIG!$F$2-CONFIG!$F$3)*I536</f>
        <v>0</v>
      </c>
      <c r="T536">
        <f t="shared" ca="1" si="69"/>
        <v>-30</v>
      </c>
      <c r="U536">
        <f t="shared" ca="1" si="70"/>
        <v>30</v>
      </c>
    </row>
    <row r="537" spans="2:21">
      <c r="B537">
        <v>534</v>
      </c>
      <c r="C537">
        <f>CONFIG!C537</f>
        <v>0</v>
      </c>
      <c r="D537">
        <f t="array" ref="D537">_xlfn.SWITCH(E537,CONFIG!$F$8,L536,D536-F537)</f>
        <v>0</v>
      </c>
      <c r="E537">
        <f>IF(L536,CONFIG!$F$8,MAX(E536-1,0))</f>
        <v>0</v>
      </c>
      <c r="F537">
        <f t="shared" si="71"/>
        <v>0</v>
      </c>
      <c r="G537">
        <f t="shared" ca="1" si="64"/>
        <v>3</v>
      </c>
      <c r="H537">
        <f t="shared" ca="1" si="65"/>
        <v>0</v>
      </c>
      <c r="I537">
        <f t="shared" ca="1" si="66"/>
        <v>0</v>
      </c>
      <c r="J537">
        <f t="shared" ca="1" si="67"/>
        <v>3</v>
      </c>
      <c r="M537">
        <f t="shared" ca="1" si="68"/>
        <v>45</v>
      </c>
      <c r="O537">
        <f ca="1">CONFIG!$F$2*H537</f>
        <v>0</v>
      </c>
      <c r="P537">
        <f>CONFIG!$F$3*F537</f>
        <v>0</v>
      </c>
      <c r="Q537">
        <f>SIGN(L537)*CONFIG!$F$4</f>
        <v>0</v>
      </c>
      <c r="R537">
        <f ca="1">CONFIG!$F$6*(G537+J537)/2</f>
        <v>30</v>
      </c>
      <c r="S537">
        <f ca="1">(CONFIG!$F$2-CONFIG!$F$3)*I537</f>
        <v>0</v>
      </c>
      <c r="T537">
        <f t="shared" ca="1" si="69"/>
        <v>-30</v>
      </c>
      <c r="U537">
        <f t="shared" ca="1" si="70"/>
        <v>30</v>
      </c>
    </row>
    <row r="538" spans="2:21">
      <c r="B538">
        <v>535</v>
      </c>
      <c r="C538">
        <f>CONFIG!C538</f>
        <v>0</v>
      </c>
      <c r="D538">
        <f t="array" ref="D538">_xlfn.SWITCH(E538,CONFIG!$F$8,L537,D537-F538)</f>
        <v>0</v>
      </c>
      <c r="E538">
        <f>IF(L537,CONFIG!$F$8,MAX(E537-1,0))</f>
        <v>0</v>
      </c>
      <c r="F538">
        <f t="shared" si="71"/>
        <v>0</v>
      </c>
      <c r="G538">
        <f t="shared" ca="1" si="64"/>
        <v>3</v>
      </c>
      <c r="H538">
        <f t="shared" ca="1" si="65"/>
        <v>0</v>
      </c>
      <c r="I538">
        <f t="shared" ca="1" si="66"/>
        <v>0</v>
      </c>
      <c r="J538">
        <f t="shared" ca="1" si="67"/>
        <v>3</v>
      </c>
      <c r="M538">
        <f t="shared" ca="1" si="68"/>
        <v>45</v>
      </c>
      <c r="O538">
        <f ca="1">CONFIG!$F$2*H538</f>
        <v>0</v>
      </c>
      <c r="P538">
        <f>CONFIG!$F$3*F538</f>
        <v>0</v>
      </c>
      <c r="Q538">
        <f>SIGN(L538)*CONFIG!$F$4</f>
        <v>0</v>
      </c>
      <c r="R538">
        <f ca="1">CONFIG!$F$6*(G538+J538)/2</f>
        <v>30</v>
      </c>
      <c r="S538">
        <f ca="1">(CONFIG!$F$2-CONFIG!$F$3)*I538</f>
        <v>0</v>
      </c>
      <c r="T538">
        <f t="shared" ca="1" si="69"/>
        <v>-30</v>
      </c>
      <c r="U538">
        <f t="shared" ca="1" si="70"/>
        <v>30</v>
      </c>
    </row>
    <row r="539" spans="2:21">
      <c r="B539">
        <v>536</v>
      </c>
      <c r="C539">
        <f>CONFIG!C539</f>
        <v>0</v>
      </c>
      <c r="D539">
        <f t="array" ref="D539">_xlfn.SWITCH(E539,CONFIG!$F$8,L538,D538-F539)</f>
        <v>0</v>
      </c>
      <c r="E539">
        <f>IF(L538,CONFIG!$F$8,MAX(E538-1,0))</f>
        <v>0</v>
      </c>
      <c r="F539">
        <f t="shared" si="71"/>
        <v>0</v>
      </c>
      <c r="G539">
        <f t="shared" ca="1" si="64"/>
        <v>3</v>
      </c>
      <c r="H539">
        <f t="shared" ca="1" si="65"/>
        <v>0</v>
      </c>
      <c r="I539">
        <f t="shared" ca="1" si="66"/>
        <v>0</v>
      </c>
      <c r="J539">
        <f t="shared" ca="1" si="67"/>
        <v>3</v>
      </c>
      <c r="M539">
        <f t="shared" ca="1" si="68"/>
        <v>45</v>
      </c>
      <c r="O539">
        <f ca="1">CONFIG!$F$2*H539</f>
        <v>0</v>
      </c>
      <c r="P539">
        <f>CONFIG!$F$3*F539</f>
        <v>0</v>
      </c>
      <c r="Q539">
        <f>SIGN(L539)*CONFIG!$F$4</f>
        <v>0</v>
      </c>
      <c r="R539">
        <f ca="1">CONFIG!$F$6*(G539+J539)/2</f>
        <v>30</v>
      </c>
      <c r="S539">
        <f ca="1">(CONFIG!$F$2-CONFIG!$F$3)*I539</f>
        <v>0</v>
      </c>
      <c r="T539">
        <f t="shared" ca="1" si="69"/>
        <v>-30</v>
      </c>
      <c r="U539">
        <f t="shared" ca="1" si="70"/>
        <v>30</v>
      </c>
    </row>
    <row r="540" spans="2:21">
      <c r="B540">
        <v>537</v>
      </c>
      <c r="C540">
        <f>CONFIG!C540</f>
        <v>0</v>
      </c>
      <c r="D540">
        <f t="array" ref="D540">_xlfn.SWITCH(E540,CONFIG!$F$8,L539,D539-F540)</f>
        <v>0</v>
      </c>
      <c r="E540">
        <f>IF(L539,CONFIG!$F$8,MAX(E539-1,0))</f>
        <v>0</v>
      </c>
      <c r="F540">
        <f t="shared" si="71"/>
        <v>0</v>
      </c>
      <c r="G540">
        <f t="shared" ca="1" si="64"/>
        <v>3</v>
      </c>
      <c r="H540">
        <f t="shared" ca="1" si="65"/>
        <v>0</v>
      </c>
      <c r="I540">
        <f t="shared" ca="1" si="66"/>
        <v>0</v>
      </c>
      <c r="J540">
        <f t="shared" ca="1" si="67"/>
        <v>3</v>
      </c>
      <c r="M540">
        <f t="shared" ca="1" si="68"/>
        <v>45</v>
      </c>
      <c r="O540">
        <f ca="1">CONFIG!$F$2*H540</f>
        <v>0</v>
      </c>
      <c r="P540">
        <f>CONFIG!$F$3*F540</f>
        <v>0</v>
      </c>
      <c r="Q540">
        <f>SIGN(L540)*CONFIG!$F$4</f>
        <v>0</v>
      </c>
      <c r="R540">
        <f ca="1">CONFIG!$F$6*(G540+J540)/2</f>
        <v>30</v>
      </c>
      <c r="S540">
        <f ca="1">(CONFIG!$F$2-CONFIG!$F$3)*I540</f>
        <v>0</v>
      </c>
      <c r="T540">
        <f t="shared" ca="1" si="69"/>
        <v>-30</v>
      </c>
      <c r="U540">
        <f t="shared" ca="1" si="70"/>
        <v>30</v>
      </c>
    </row>
    <row r="541" spans="2:21">
      <c r="B541">
        <v>538</v>
      </c>
      <c r="C541">
        <f>CONFIG!C541</f>
        <v>0</v>
      </c>
      <c r="D541">
        <f t="array" ref="D541">_xlfn.SWITCH(E541,CONFIG!$F$8,L540,D540-F541)</f>
        <v>0</v>
      </c>
      <c r="E541">
        <f>IF(L540,CONFIG!$F$8,MAX(E540-1,0))</f>
        <v>0</v>
      </c>
      <c r="F541">
        <f t="shared" si="71"/>
        <v>0</v>
      </c>
      <c r="G541">
        <f t="shared" ca="1" si="64"/>
        <v>3</v>
      </c>
      <c r="H541">
        <f t="shared" ca="1" si="65"/>
        <v>0</v>
      </c>
      <c r="I541">
        <f t="shared" ca="1" si="66"/>
        <v>0</v>
      </c>
      <c r="J541">
        <f t="shared" ca="1" si="67"/>
        <v>3</v>
      </c>
      <c r="M541">
        <f t="shared" ca="1" si="68"/>
        <v>45</v>
      </c>
      <c r="O541">
        <f ca="1">CONFIG!$F$2*H541</f>
        <v>0</v>
      </c>
      <c r="P541">
        <f>CONFIG!$F$3*F541</f>
        <v>0</v>
      </c>
      <c r="Q541">
        <f>SIGN(L541)*CONFIG!$F$4</f>
        <v>0</v>
      </c>
      <c r="R541">
        <f ca="1">CONFIG!$F$6*(G541+J541)/2</f>
        <v>30</v>
      </c>
      <c r="S541">
        <f ca="1">(CONFIG!$F$2-CONFIG!$F$3)*I541</f>
        <v>0</v>
      </c>
      <c r="T541">
        <f t="shared" ca="1" si="69"/>
        <v>-30</v>
      </c>
      <c r="U541">
        <f t="shared" ca="1" si="70"/>
        <v>30</v>
      </c>
    </row>
    <row r="542" spans="2:21">
      <c r="B542">
        <v>539</v>
      </c>
      <c r="C542">
        <f>CONFIG!C542</f>
        <v>0</v>
      </c>
      <c r="D542">
        <f t="array" ref="D542">_xlfn.SWITCH(E542,CONFIG!$F$8,L541,D541-F542)</f>
        <v>0</v>
      </c>
      <c r="E542">
        <f>IF(L541,CONFIG!$F$8,MAX(E541-1,0))</f>
        <v>0</v>
      </c>
      <c r="F542">
        <f t="shared" si="71"/>
        <v>0</v>
      </c>
      <c r="G542">
        <f t="shared" ca="1" si="64"/>
        <v>3</v>
      </c>
      <c r="H542">
        <f t="shared" ca="1" si="65"/>
        <v>0</v>
      </c>
      <c r="I542">
        <f t="shared" ca="1" si="66"/>
        <v>0</v>
      </c>
      <c r="J542">
        <f t="shared" ca="1" si="67"/>
        <v>3</v>
      </c>
      <c r="M542">
        <f t="shared" ca="1" si="68"/>
        <v>45</v>
      </c>
      <c r="O542">
        <f ca="1">CONFIG!$F$2*H542</f>
        <v>0</v>
      </c>
      <c r="P542">
        <f>CONFIG!$F$3*F542</f>
        <v>0</v>
      </c>
      <c r="Q542">
        <f>SIGN(L542)*CONFIG!$F$4</f>
        <v>0</v>
      </c>
      <c r="R542">
        <f ca="1">CONFIG!$F$6*(G542+J542)/2</f>
        <v>30</v>
      </c>
      <c r="S542">
        <f ca="1">(CONFIG!$F$2-CONFIG!$F$3)*I542</f>
        <v>0</v>
      </c>
      <c r="T542">
        <f t="shared" ca="1" si="69"/>
        <v>-30</v>
      </c>
      <c r="U542">
        <f t="shared" ca="1" si="70"/>
        <v>30</v>
      </c>
    </row>
    <row r="543" spans="2:21">
      <c r="B543">
        <v>540</v>
      </c>
      <c r="C543">
        <f>CONFIG!C543</f>
        <v>0</v>
      </c>
      <c r="D543">
        <f t="array" ref="D543">_xlfn.SWITCH(E543,CONFIG!$F$8,L542,D542-F543)</f>
        <v>0</v>
      </c>
      <c r="E543">
        <f>IF(L542,CONFIG!$F$8,MAX(E542-1,0))</f>
        <v>0</v>
      </c>
      <c r="F543">
        <f t="shared" si="71"/>
        <v>0</v>
      </c>
      <c r="G543">
        <f t="shared" ca="1" si="64"/>
        <v>3</v>
      </c>
      <c r="H543">
        <f t="shared" ca="1" si="65"/>
        <v>0</v>
      </c>
      <c r="I543">
        <f t="shared" ca="1" si="66"/>
        <v>0</v>
      </c>
      <c r="J543">
        <f t="shared" ca="1" si="67"/>
        <v>3</v>
      </c>
      <c r="M543">
        <f t="shared" ca="1" si="68"/>
        <v>45</v>
      </c>
      <c r="O543">
        <f ca="1">CONFIG!$F$2*H543</f>
        <v>0</v>
      </c>
      <c r="P543">
        <f>CONFIG!$F$3*F543</f>
        <v>0</v>
      </c>
      <c r="Q543">
        <f>SIGN(L543)*CONFIG!$F$4</f>
        <v>0</v>
      </c>
      <c r="R543">
        <f ca="1">CONFIG!$F$6*(G543+J543)/2</f>
        <v>30</v>
      </c>
      <c r="S543">
        <f ca="1">(CONFIG!$F$2-CONFIG!$F$3)*I543</f>
        <v>0</v>
      </c>
      <c r="T543">
        <f t="shared" ca="1" si="69"/>
        <v>-30</v>
      </c>
      <c r="U543">
        <f t="shared" ca="1" si="70"/>
        <v>30</v>
      </c>
    </row>
    <row r="544" spans="2:21">
      <c r="B544">
        <v>541</v>
      </c>
      <c r="C544">
        <f>CONFIG!C544</f>
        <v>0</v>
      </c>
      <c r="D544">
        <f t="array" ref="D544">_xlfn.SWITCH(E544,CONFIG!$F$8,L543,D543-F544)</f>
        <v>0</v>
      </c>
      <c r="E544">
        <f>IF(L543,CONFIG!$F$8,MAX(E543-1,0))</f>
        <v>0</v>
      </c>
      <c r="F544">
        <f t="shared" si="71"/>
        <v>0</v>
      </c>
      <c r="G544">
        <f t="shared" ca="1" si="64"/>
        <v>3</v>
      </c>
      <c r="H544">
        <f t="shared" ca="1" si="65"/>
        <v>0</v>
      </c>
      <c r="I544">
        <f t="shared" ca="1" si="66"/>
        <v>0</v>
      </c>
      <c r="J544">
        <f t="shared" ca="1" si="67"/>
        <v>3</v>
      </c>
      <c r="M544">
        <f t="shared" ca="1" si="68"/>
        <v>45</v>
      </c>
      <c r="O544">
        <f ca="1">CONFIG!$F$2*H544</f>
        <v>0</v>
      </c>
      <c r="P544">
        <f>CONFIG!$F$3*F544</f>
        <v>0</v>
      </c>
      <c r="Q544">
        <f>SIGN(L544)*CONFIG!$F$4</f>
        <v>0</v>
      </c>
      <c r="R544">
        <f ca="1">CONFIG!$F$6*(G544+J544)/2</f>
        <v>30</v>
      </c>
      <c r="S544">
        <f ca="1">(CONFIG!$F$2-CONFIG!$F$3)*I544</f>
        <v>0</v>
      </c>
      <c r="T544">
        <f t="shared" ca="1" si="69"/>
        <v>-30</v>
      </c>
      <c r="U544">
        <f t="shared" ca="1" si="70"/>
        <v>30</v>
      </c>
    </row>
    <row r="545" spans="2:21">
      <c r="B545">
        <v>542</v>
      </c>
      <c r="C545">
        <f>CONFIG!C545</f>
        <v>0</v>
      </c>
      <c r="D545">
        <f t="array" ref="D545">_xlfn.SWITCH(E545,CONFIG!$F$8,L544,D544-F545)</f>
        <v>0</v>
      </c>
      <c r="E545">
        <f>IF(L544,CONFIG!$F$8,MAX(E544-1,0))</f>
        <v>0</v>
      </c>
      <c r="F545">
        <f t="shared" si="71"/>
        <v>0</v>
      </c>
      <c r="G545">
        <f t="shared" ca="1" si="64"/>
        <v>3</v>
      </c>
      <c r="H545">
        <f t="shared" ca="1" si="65"/>
        <v>0</v>
      </c>
      <c r="I545">
        <f t="shared" ca="1" si="66"/>
        <v>0</v>
      </c>
      <c r="J545">
        <f t="shared" ca="1" si="67"/>
        <v>3</v>
      </c>
      <c r="M545">
        <f t="shared" ca="1" si="68"/>
        <v>45</v>
      </c>
      <c r="O545">
        <f ca="1">CONFIG!$F$2*H545</f>
        <v>0</v>
      </c>
      <c r="P545">
        <f>CONFIG!$F$3*F545</f>
        <v>0</v>
      </c>
      <c r="Q545">
        <f>SIGN(L545)*CONFIG!$F$4</f>
        <v>0</v>
      </c>
      <c r="R545">
        <f ca="1">CONFIG!$F$6*(G545+J545)/2</f>
        <v>30</v>
      </c>
      <c r="S545">
        <f ca="1">(CONFIG!$F$2-CONFIG!$F$3)*I545</f>
        <v>0</v>
      </c>
      <c r="T545">
        <f t="shared" ca="1" si="69"/>
        <v>-30</v>
      </c>
      <c r="U545">
        <f t="shared" ca="1" si="70"/>
        <v>30</v>
      </c>
    </row>
    <row r="546" spans="2:21">
      <c r="B546">
        <v>543</v>
      </c>
      <c r="C546">
        <f>CONFIG!C546</f>
        <v>0</v>
      </c>
      <c r="D546">
        <f t="array" ref="D546">_xlfn.SWITCH(E546,CONFIG!$F$8,L545,D545-F546)</f>
        <v>0</v>
      </c>
      <c r="E546">
        <f>IF(L545,CONFIG!$F$8,MAX(E545-1,0))</f>
        <v>0</v>
      </c>
      <c r="F546">
        <f t="shared" si="71"/>
        <v>0</v>
      </c>
      <c r="G546">
        <f t="shared" ca="1" si="64"/>
        <v>3</v>
      </c>
      <c r="H546">
        <f t="shared" ca="1" si="65"/>
        <v>0</v>
      </c>
      <c r="I546">
        <f t="shared" ca="1" si="66"/>
        <v>0</v>
      </c>
      <c r="J546">
        <f t="shared" ca="1" si="67"/>
        <v>3</v>
      </c>
      <c r="M546">
        <f t="shared" ca="1" si="68"/>
        <v>45</v>
      </c>
      <c r="O546">
        <f ca="1">CONFIG!$F$2*H546</f>
        <v>0</v>
      </c>
      <c r="P546">
        <f>CONFIG!$F$3*F546</f>
        <v>0</v>
      </c>
      <c r="Q546">
        <f>SIGN(L546)*CONFIG!$F$4</f>
        <v>0</v>
      </c>
      <c r="R546">
        <f ca="1">CONFIG!$F$6*(G546+J546)/2</f>
        <v>30</v>
      </c>
      <c r="S546">
        <f ca="1">(CONFIG!$F$2-CONFIG!$F$3)*I546</f>
        <v>0</v>
      </c>
      <c r="T546">
        <f t="shared" ca="1" si="69"/>
        <v>-30</v>
      </c>
      <c r="U546">
        <f t="shared" ca="1" si="70"/>
        <v>30</v>
      </c>
    </row>
    <row r="547" spans="2:21">
      <c r="B547">
        <v>544</v>
      </c>
      <c r="C547">
        <f>CONFIG!C547</f>
        <v>0</v>
      </c>
      <c r="D547">
        <f t="array" ref="D547">_xlfn.SWITCH(E547,CONFIG!$F$8,L546,D546-F547)</f>
        <v>0</v>
      </c>
      <c r="E547">
        <f>IF(L546,CONFIG!$F$8,MAX(E546-1,0))</f>
        <v>0</v>
      </c>
      <c r="F547">
        <f t="shared" si="71"/>
        <v>0</v>
      </c>
      <c r="G547">
        <f t="shared" ca="1" si="64"/>
        <v>3</v>
      </c>
      <c r="H547">
        <f t="shared" ca="1" si="65"/>
        <v>0</v>
      </c>
      <c r="I547">
        <f t="shared" ca="1" si="66"/>
        <v>0</v>
      </c>
      <c r="J547">
        <f t="shared" ca="1" si="67"/>
        <v>3</v>
      </c>
      <c r="M547">
        <f t="shared" ca="1" si="68"/>
        <v>45</v>
      </c>
      <c r="O547">
        <f ca="1">CONFIG!$F$2*H547</f>
        <v>0</v>
      </c>
      <c r="P547">
        <f>CONFIG!$F$3*F547</f>
        <v>0</v>
      </c>
      <c r="Q547">
        <f>SIGN(L547)*CONFIG!$F$4</f>
        <v>0</v>
      </c>
      <c r="R547">
        <f ca="1">CONFIG!$F$6*(G547+J547)/2</f>
        <v>30</v>
      </c>
      <c r="S547">
        <f ca="1">(CONFIG!$F$2-CONFIG!$F$3)*I547</f>
        <v>0</v>
      </c>
      <c r="T547">
        <f t="shared" ca="1" si="69"/>
        <v>-30</v>
      </c>
      <c r="U547">
        <f t="shared" ca="1" si="70"/>
        <v>30</v>
      </c>
    </row>
    <row r="548" spans="2:21">
      <c r="B548">
        <v>545</v>
      </c>
      <c r="C548">
        <f>CONFIG!C548</f>
        <v>0</v>
      </c>
      <c r="D548">
        <f t="array" ref="D548">_xlfn.SWITCH(E548,CONFIG!$F$8,L547,D547-F548)</f>
        <v>0</v>
      </c>
      <c r="E548">
        <f>IF(L547,CONFIG!$F$8,MAX(E547-1,0))</f>
        <v>0</v>
      </c>
      <c r="F548">
        <f t="shared" si="71"/>
        <v>0</v>
      </c>
      <c r="G548">
        <f t="shared" ca="1" si="64"/>
        <v>3</v>
      </c>
      <c r="H548">
        <f t="shared" ca="1" si="65"/>
        <v>0</v>
      </c>
      <c r="I548">
        <f t="shared" ca="1" si="66"/>
        <v>0</v>
      </c>
      <c r="J548">
        <f t="shared" ca="1" si="67"/>
        <v>3</v>
      </c>
      <c r="M548">
        <f t="shared" ca="1" si="68"/>
        <v>45</v>
      </c>
      <c r="O548">
        <f ca="1">CONFIG!$F$2*H548</f>
        <v>0</v>
      </c>
      <c r="P548">
        <f>CONFIG!$F$3*F548</f>
        <v>0</v>
      </c>
      <c r="Q548">
        <f>SIGN(L548)*CONFIG!$F$4</f>
        <v>0</v>
      </c>
      <c r="R548">
        <f ca="1">CONFIG!$F$6*(G548+J548)/2</f>
        <v>30</v>
      </c>
      <c r="S548">
        <f ca="1">(CONFIG!$F$2-CONFIG!$F$3)*I548</f>
        <v>0</v>
      </c>
      <c r="T548">
        <f t="shared" ca="1" si="69"/>
        <v>-30</v>
      </c>
      <c r="U548">
        <f t="shared" ca="1" si="70"/>
        <v>30</v>
      </c>
    </row>
    <row r="549" spans="2:21">
      <c r="B549">
        <v>546</v>
      </c>
      <c r="C549">
        <f>CONFIG!C549</f>
        <v>0</v>
      </c>
      <c r="D549">
        <f t="array" ref="D549">_xlfn.SWITCH(E549,CONFIG!$F$8,L548,D548-F549)</f>
        <v>0</v>
      </c>
      <c r="E549">
        <f>IF(L548,CONFIG!$F$8,MAX(E548-1,0))</f>
        <v>0</v>
      </c>
      <c r="F549">
        <f t="shared" si="71"/>
        <v>0</v>
      </c>
      <c r="G549">
        <f t="shared" ca="1" si="64"/>
        <v>3</v>
      </c>
      <c r="H549">
        <f t="shared" ca="1" si="65"/>
        <v>0</v>
      </c>
      <c r="I549">
        <f t="shared" ca="1" si="66"/>
        <v>0</v>
      </c>
      <c r="J549">
        <f t="shared" ca="1" si="67"/>
        <v>3</v>
      </c>
      <c r="M549">
        <f t="shared" ca="1" si="68"/>
        <v>45</v>
      </c>
      <c r="O549">
        <f ca="1">CONFIG!$F$2*H549</f>
        <v>0</v>
      </c>
      <c r="P549">
        <f>CONFIG!$F$3*F549</f>
        <v>0</v>
      </c>
      <c r="Q549">
        <f>SIGN(L549)*CONFIG!$F$4</f>
        <v>0</v>
      </c>
      <c r="R549">
        <f ca="1">CONFIG!$F$6*(G549+J549)/2</f>
        <v>30</v>
      </c>
      <c r="S549">
        <f ca="1">(CONFIG!$F$2-CONFIG!$F$3)*I549</f>
        <v>0</v>
      </c>
      <c r="T549">
        <f t="shared" ca="1" si="69"/>
        <v>-30</v>
      </c>
      <c r="U549">
        <f t="shared" ca="1" si="70"/>
        <v>30</v>
      </c>
    </row>
    <row r="550" spans="2:21">
      <c r="B550">
        <v>547</v>
      </c>
      <c r="C550">
        <f>CONFIG!C550</f>
        <v>0</v>
      </c>
      <c r="D550">
        <f t="array" ref="D550">_xlfn.SWITCH(E550,CONFIG!$F$8,L549,D549-F550)</f>
        <v>0</v>
      </c>
      <c r="E550">
        <f>IF(L549,CONFIG!$F$8,MAX(E549-1,0))</f>
        <v>0</v>
      </c>
      <c r="F550">
        <f t="shared" si="71"/>
        <v>0</v>
      </c>
      <c r="G550">
        <f t="shared" ca="1" si="64"/>
        <v>3</v>
      </c>
      <c r="H550">
        <f t="shared" ca="1" si="65"/>
        <v>0</v>
      </c>
      <c r="I550">
        <f t="shared" ca="1" si="66"/>
        <v>0</v>
      </c>
      <c r="J550">
        <f t="shared" ca="1" si="67"/>
        <v>3</v>
      </c>
      <c r="M550">
        <f t="shared" ca="1" si="68"/>
        <v>45</v>
      </c>
      <c r="O550">
        <f ca="1">CONFIG!$F$2*H550</f>
        <v>0</v>
      </c>
      <c r="P550">
        <f>CONFIG!$F$3*F550</f>
        <v>0</v>
      </c>
      <c r="Q550">
        <f>SIGN(L550)*CONFIG!$F$4</f>
        <v>0</v>
      </c>
      <c r="R550">
        <f ca="1">CONFIG!$F$6*(G550+J550)/2</f>
        <v>30</v>
      </c>
      <c r="S550">
        <f ca="1">(CONFIG!$F$2-CONFIG!$F$3)*I550</f>
        <v>0</v>
      </c>
      <c r="T550">
        <f t="shared" ca="1" si="69"/>
        <v>-30</v>
      </c>
      <c r="U550">
        <f t="shared" ca="1" si="70"/>
        <v>30</v>
      </c>
    </row>
    <row r="551" spans="2:21">
      <c r="B551">
        <v>548</v>
      </c>
      <c r="C551">
        <f>CONFIG!C551</f>
        <v>0</v>
      </c>
      <c r="D551">
        <f t="array" ref="D551">_xlfn.SWITCH(E551,CONFIG!$F$8,L550,D550-F551)</f>
        <v>0</v>
      </c>
      <c r="E551">
        <f>IF(L550,CONFIG!$F$8,MAX(E550-1,0))</f>
        <v>0</v>
      </c>
      <c r="F551">
        <f t="shared" si="71"/>
        <v>0</v>
      </c>
      <c r="G551">
        <f t="shared" ca="1" si="64"/>
        <v>3</v>
      </c>
      <c r="H551">
        <f t="shared" ca="1" si="65"/>
        <v>0</v>
      </c>
      <c r="I551">
        <f t="shared" ca="1" si="66"/>
        <v>0</v>
      </c>
      <c r="J551">
        <f t="shared" ca="1" si="67"/>
        <v>3</v>
      </c>
      <c r="M551">
        <f t="shared" ca="1" si="68"/>
        <v>45</v>
      </c>
      <c r="O551">
        <f ca="1">CONFIG!$F$2*H551</f>
        <v>0</v>
      </c>
      <c r="P551">
        <f>CONFIG!$F$3*F551</f>
        <v>0</v>
      </c>
      <c r="Q551">
        <f>SIGN(L551)*CONFIG!$F$4</f>
        <v>0</v>
      </c>
      <c r="R551">
        <f ca="1">CONFIG!$F$6*(G551+J551)/2</f>
        <v>30</v>
      </c>
      <c r="S551">
        <f ca="1">(CONFIG!$F$2-CONFIG!$F$3)*I551</f>
        <v>0</v>
      </c>
      <c r="T551">
        <f t="shared" ca="1" si="69"/>
        <v>-30</v>
      </c>
      <c r="U551">
        <f t="shared" ca="1" si="70"/>
        <v>30</v>
      </c>
    </row>
    <row r="552" spans="2:21">
      <c r="B552">
        <v>549</v>
      </c>
      <c r="C552">
        <f>CONFIG!C552</f>
        <v>0</v>
      </c>
      <c r="D552">
        <f t="array" ref="D552">_xlfn.SWITCH(E552,CONFIG!$F$8,L551,D551-F552)</f>
        <v>0</v>
      </c>
      <c r="E552">
        <f>IF(L551,CONFIG!$F$8,MAX(E551-1,0))</f>
        <v>0</v>
      </c>
      <c r="F552">
        <f t="shared" si="71"/>
        <v>0</v>
      </c>
      <c r="G552">
        <f t="shared" ca="1" si="64"/>
        <v>3</v>
      </c>
      <c r="H552">
        <f t="shared" ca="1" si="65"/>
        <v>0</v>
      </c>
      <c r="I552">
        <f t="shared" ca="1" si="66"/>
        <v>0</v>
      </c>
      <c r="J552">
        <f t="shared" ca="1" si="67"/>
        <v>3</v>
      </c>
      <c r="M552">
        <f t="shared" ca="1" si="68"/>
        <v>45</v>
      </c>
      <c r="O552">
        <f ca="1">CONFIG!$F$2*H552</f>
        <v>0</v>
      </c>
      <c r="P552">
        <f>CONFIG!$F$3*F552</f>
        <v>0</v>
      </c>
      <c r="Q552">
        <f>SIGN(L552)*CONFIG!$F$4</f>
        <v>0</v>
      </c>
      <c r="R552">
        <f ca="1">CONFIG!$F$6*(G552+J552)/2</f>
        <v>30</v>
      </c>
      <c r="S552">
        <f ca="1">(CONFIG!$F$2-CONFIG!$F$3)*I552</f>
        <v>0</v>
      </c>
      <c r="T552">
        <f t="shared" ca="1" si="69"/>
        <v>-30</v>
      </c>
      <c r="U552">
        <f t="shared" ca="1" si="70"/>
        <v>30</v>
      </c>
    </row>
    <row r="553" spans="2:21">
      <c r="B553">
        <v>550</v>
      </c>
      <c r="C553">
        <f>CONFIG!C553</f>
        <v>0</v>
      </c>
      <c r="D553">
        <f t="array" ref="D553">_xlfn.SWITCH(E553,CONFIG!$F$8,L552,D552-F553)</f>
        <v>0</v>
      </c>
      <c r="E553">
        <f>IF(L552,CONFIG!$F$8,MAX(E552-1,0))</f>
        <v>0</v>
      </c>
      <c r="F553">
        <f t="shared" si="71"/>
        <v>0</v>
      </c>
      <c r="G553">
        <f t="shared" ca="1" si="64"/>
        <v>3</v>
      </c>
      <c r="H553">
        <f t="shared" ca="1" si="65"/>
        <v>0</v>
      </c>
      <c r="I553">
        <f t="shared" ca="1" si="66"/>
        <v>0</v>
      </c>
      <c r="J553">
        <f t="shared" ca="1" si="67"/>
        <v>3</v>
      </c>
      <c r="M553">
        <f t="shared" ca="1" si="68"/>
        <v>45</v>
      </c>
      <c r="O553">
        <f ca="1">CONFIG!$F$2*H553</f>
        <v>0</v>
      </c>
      <c r="P553">
        <f>CONFIG!$F$3*F553</f>
        <v>0</v>
      </c>
      <c r="Q553">
        <f>SIGN(L553)*CONFIG!$F$4</f>
        <v>0</v>
      </c>
      <c r="R553">
        <f ca="1">CONFIG!$F$6*(G553+J553)/2</f>
        <v>30</v>
      </c>
      <c r="S553">
        <f ca="1">(CONFIG!$F$2-CONFIG!$F$3)*I553</f>
        <v>0</v>
      </c>
      <c r="T553">
        <f t="shared" ca="1" si="69"/>
        <v>-30</v>
      </c>
      <c r="U553">
        <f t="shared" ca="1" si="70"/>
        <v>30</v>
      </c>
    </row>
    <row r="554" spans="2:21">
      <c r="B554">
        <v>551</v>
      </c>
      <c r="C554">
        <f>CONFIG!C554</f>
        <v>0</v>
      </c>
      <c r="D554">
        <f t="array" ref="D554">_xlfn.SWITCH(E554,CONFIG!$F$8,L553,D553-F554)</f>
        <v>0</v>
      </c>
      <c r="E554">
        <f>IF(L553,CONFIG!$F$8,MAX(E553-1,0))</f>
        <v>0</v>
      </c>
      <c r="F554">
        <f t="shared" si="71"/>
        <v>0</v>
      </c>
      <c r="G554">
        <f t="shared" ca="1" si="64"/>
        <v>3</v>
      </c>
      <c r="H554">
        <f t="shared" ca="1" si="65"/>
        <v>0</v>
      </c>
      <c r="I554">
        <f t="shared" ca="1" si="66"/>
        <v>0</v>
      </c>
      <c r="J554">
        <f t="shared" ca="1" si="67"/>
        <v>3</v>
      </c>
      <c r="M554">
        <f t="shared" ca="1" si="68"/>
        <v>45</v>
      </c>
      <c r="O554">
        <f ca="1">CONFIG!$F$2*H554</f>
        <v>0</v>
      </c>
      <c r="P554">
        <f>CONFIG!$F$3*F554</f>
        <v>0</v>
      </c>
      <c r="Q554">
        <f>SIGN(L554)*CONFIG!$F$4</f>
        <v>0</v>
      </c>
      <c r="R554">
        <f ca="1">CONFIG!$F$6*(G554+J554)/2</f>
        <v>30</v>
      </c>
      <c r="S554">
        <f ca="1">(CONFIG!$F$2-CONFIG!$F$3)*I554</f>
        <v>0</v>
      </c>
      <c r="T554">
        <f t="shared" ca="1" si="69"/>
        <v>-30</v>
      </c>
      <c r="U554">
        <f t="shared" ca="1" si="70"/>
        <v>30</v>
      </c>
    </row>
    <row r="555" spans="2:21">
      <c r="B555">
        <v>552</v>
      </c>
      <c r="C555">
        <f>CONFIG!C555</f>
        <v>0</v>
      </c>
      <c r="D555">
        <f t="array" ref="D555">_xlfn.SWITCH(E555,CONFIG!$F$8,L554,D554-F555)</f>
        <v>0</v>
      </c>
      <c r="E555">
        <f>IF(L554,CONFIG!$F$8,MAX(E554-1,0))</f>
        <v>0</v>
      </c>
      <c r="F555">
        <f t="shared" si="71"/>
        <v>0</v>
      </c>
      <c r="G555">
        <f t="shared" ca="1" si="64"/>
        <v>3</v>
      </c>
      <c r="H555">
        <f t="shared" ca="1" si="65"/>
        <v>0</v>
      </c>
      <c r="I555">
        <f t="shared" ca="1" si="66"/>
        <v>0</v>
      </c>
      <c r="J555">
        <f t="shared" ca="1" si="67"/>
        <v>3</v>
      </c>
      <c r="M555">
        <f t="shared" ca="1" si="68"/>
        <v>45</v>
      </c>
      <c r="O555">
        <f ca="1">CONFIG!$F$2*H555</f>
        <v>0</v>
      </c>
      <c r="P555">
        <f>CONFIG!$F$3*F555</f>
        <v>0</v>
      </c>
      <c r="Q555">
        <f>SIGN(L555)*CONFIG!$F$4</f>
        <v>0</v>
      </c>
      <c r="R555">
        <f ca="1">CONFIG!$F$6*(G555+J555)/2</f>
        <v>30</v>
      </c>
      <c r="S555">
        <f ca="1">(CONFIG!$F$2-CONFIG!$F$3)*I555</f>
        <v>0</v>
      </c>
      <c r="T555">
        <f t="shared" ca="1" si="69"/>
        <v>-30</v>
      </c>
      <c r="U555">
        <f t="shared" ca="1" si="70"/>
        <v>30</v>
      </c>
    </row>
    <row r="556" spans="2:21">
      <c r="B556">
        <v>553</v>
      </c>
      <c r="C556">
        <f>CONFIG!C556</f>
        <v>0</v>
      </c>
      <c r="D556">
        <f t="array" ref="D556">_xlfn.SWITCH(E556,CONFIG!$F$8,L555,D555-F556)</f>
        <v>0</v>
      </c>
      <c r="E556">
        <f>IF(L555,CONFIG!$F$8,MAX(E555-1,0))</f>
        <v>0</v>
      </c>
      <c r="F556">
        <f t="shared" si="71"/>
        <v>0</v>
      </c>
      <c r="G556">
        <f t="shared" ca="1" si="64"/>
        <v>3</v>
      </c>
      <c r="H556">
        <f t="shared" ca="1" si="65"/>
        <v>0</v>
      </c>
      <c r="I556">
        <f t="shared" ca="1" si="66"/>
        <v>0</v>
      </c>
      <c r="J556">
        <f t="shared" ca="1" si="67"/>
        <v>3</v>
      </c>
      <c r="M556">
        <f t="shared" ca="1" si="68"/>
        <v>45</v>
      </c>
      <c r="O556">
        <f ca="1">CONFIG!$F$2*H556</f>
        <v>0</v>
      </c>
      <c r="P556">
        <f>CONFIG!$F$3*F556</f>
        <v>0</v>
      </c>
      <c r="Q556">
        <f>SIGN(L556)*CONFIG!$F$4</f>
        <v>0</v>
      </c>
      <c r="R556">
        <f ca="1">CONFIG!$F$6*(G556+J556)/2</f>
        <v>30</v>
      </c>
      <c r="S556">
        <f ca="1">(CONFIG!$F$2-CONFIG!$F$3)*I556</f>
        <v>0</v>
      </c>
      <c r="T556">
        <f t="shared" ca="1" si="69"/>
        <v>-30</v>
      </c>
      <c r="U556">
        <f t="shared" ca="1" si="70"/>
        <v>30</v>
      </c>
    </row>
    <row r="557" spans="2:21">
      <c r="B557">
        <v>554</v>
      </c>
      <c r="C557">
        <f>CONFIG!C557</f>
        <v>0</v>
      </c>
      <c r="D557">
        <f t="array" ref="D557">_xlfn.SWITCH(E557,CONFIG!$F$8,L556,D556-F557)</f>
        <v>0</v>
      </c>
      <c r="E557">
        <f>IF(L556,CONFIG!$F$8,MAX(E556-1,0))</f>
        <v>0</v>
      </c>
      <c r="F557">
        <f t="shared" si="71"/>
        <v>0</v>
      </c>
      <c r="G557">
        <f t="shared" ca="1" si="64"/>
        <v>3</v>
      </c>
      <c r="H557">
        <f t="shared" ca="1" si="65"/>
        <v>0</v>
      </c>
      <c r="I557">
        <f t="shared" ca="1" si="66"/>
        <v>0</v>
      </c>
      <c r="J557">
        <f t="shared" ca="1" si="67"/>
        <v>3</v>
      </c>
      <c r="M557">
        <f t="shared" ca="1" si="68"/>
        <v>45</v>
      </c>
      <c r="O557">
        <f ca="1">CONFIG!$F$2*H557</f>
        <v>0</v>
      </c>
      <c r="P557">
        <f>CONFIG!$F$3*F557</f>
        <v>0</v>
      </c>
      <c r="Q557">
        <f>SIGN(L557)*CONFIG!$F$4</f>
        <v>0</v>
      </c>
      <c r="R557">
        <f ca="1">CONFIG!$F$6*(G557+J557)/2</f>
        <v>30</v>
      </c>
      <c r="S557">
        <f ca="1">(CONFIG!$F$2-CONFIG!$F$3)*I557</f>
        <v>0</v>
      </c>
      <c r="T557">
        <f t="shared" ca="1" si="69"/>
        <v>-30</v>
      </c>
      <c r="U557">
        <f t="shared" ca="1" si="70"/>
        <v>30</v>
      </c>
    </row>
    <row r="558" spans="2:21">
      <c r="B558">
        <v>555</v>
      </c>
      <c r="C558">
        <f>CONFIG!C558</f>
        <v>0</v>
      </c>
      <c r="D558">
        <f t="array" ref="D558">_xlfn.SWITCH(E558,CONFIG!$F$8,L557,D557-F558)</f>
        <v>0</v>
      </c>
      <c r="E558">
        <f>IF(L557,CONFIG!$F$8,MAX(E557-1,0))</f>
        <v>0</v>
      </c>
      <c r="F558">
        <f t="shared" si="71"/>
        <v>0</v>
      </c>
      <c r="G558">
        <f t="shared" ca="1" si="64"/>
        <v>3</v>
      </c>
      <c r="H558">
        <f t="shared" ca="1" si="65"/>
        <v>0</v>
      </c>
      <c r="I558">
        <f t="shared" ca="1" si="66"/>
        <v>0</v>
      </c>
      <c r="J558">
        <f t="shared" ca="1" si="67"/>
        <v>3</v>
      </c>
      <c r="M558">
        <f t="shared" ca="1" si="68"/>
        <v>45</v>
      </c>
      <c r="O558">
        <f ca="1">CONFIG!$F$2*H558</f>
        <v>0</v>
      </c>
      <c r="P558">
        <f>CONFIG!$F$3*F558</f>
        <v>0</v>
      </c>
      <c r="Q558">
        <f>SIGN(L558)*CONFIG!$F$4</f>
        <v>0</v>
      </c>
      <c r="R558">
        <f ca="1">CONFIG!$F$6*(G558+J558)/2</f>
        <v>30</v>
      </c>
      <c r="S558">
        <f ca="1">(CONFIG!$F$2-CONFIG!$F$3)*I558</f>
        <v>0</v>
      </c>
      <c r="T558">
        <f t="shared" ca="1" si="69"/>
        <v>-30</v>
      </c>
      <c r="U558">
        <f t="shared" ca="1" si="70"/>
        <v>30</v>
      </c>
    </row>
    <row r="559" spans="2:21">
      <c r="B559">
        <v>556</v>
      </c>
      <c r="C559">
        <f>CONFIG!C559</f>
        <v>0</v>
      </c>
      <c r="D559">
        <f t="array" ref="D559">_xlfn.SWITCH(E559,CONFIG!$F$8,L558,D558-F559)</f>
        <v>0</v>
      </c>
      <c r="E559">
        <f>IF(L558,CONFIG!$F$8,MAX(E558-1,0))</f>
        <v>0</v>
      </c>
      <c r="F559">
        <f t="shared" si="71"/>
        <v>0</v>
      </c>
      <c r="G559">
        <f t="shared" ca="1" si="64"/>
        <v>3</v>
      </c>
      <c r="H559">
        <f t="shared" ca="1" si="65"/>
        <v>0</v>
      </c>
      <c r="I559">
        <f t="shared" ca="1" si="66"/>
        <v>0</v>
      </c>
      <c r="J559">
        <f t="shared" ca="1" si="67"/>
        <v>3</v>
      </c>
      <c r="M559">
        <f t="shared" ca="1" si="68"/>
        <v>45</v>
      </c>
      <c r="O559">
        <f ca="1">CONFIG!$F$2*H559</f>
        <v>0</v>
      </c>
      <c r="P559">
        <f>CONFIG!$F$3*F559</f>
        <v>0</v>
      </c>
      <c r="Q559">
        <f>SIGN(L559)*CONFIG!$F$4</f>
        <v>0</v>
      </c>
      <c r="R559">
        <f ca="1">CONFIG!$F$6*(G559+J559)/2</f>
        <v>30</v>
      </c>
      <c r="S559">
        <f ca="1">(CONFIG!$F$2-CONFIG!$F$3)*I559</f>
        <v>0</v>
      </c>
      <c r="T559">
        <f t="shared" ca="1" si="69"/>
        <v>-30</v>
      </c>
      <c r="U559">
        <f t="shared" ca="1" si="70"/>
        <v>30</v>
      </c>
    </row>
    <row r="560" spans="2:21">
      <c r="B560">
        <v>557</v>
      </c>
      <c r="C560">
        <f>CONFIG!C560</f>
        <v>0</v>
      </c>
      <c r="D560">
        <f t="array" ref="D560">_xlfn.SWITCH(E560,CONFIG!$F$8,L559,D559-F560)</f>
        <v>0</v>
      </c>
      <c r="E560">
        <f>IF(L559,CONFIG!$F$8,MAX(E559-1,0))</f>
        <v>0</v>
      </c>
      <c r="F560">
        <f t="shared" si="71"/>
        <v>0</v>
      </c>
      <c r="G560">
        <f t="shared" ca="1" si="64"/>
        <v>3</v>
      </c>
      <c r="H560">
        <f t="shared" ca="1" si="65"/>
        <v>0</v>
      </c>
      <c r="I560">
        <f t="shared" ca="1" si="66"/>
        <v>0</v>
      </c>
      <c r="J560">
        <f t="shared" ca="1" si="67"/>
        <v>3</v>
      </c>
      <c r="M560">
        <f t="shared" ca="1" si="68"/>
        <v>45</v>
      </c>
      <c r="O560">
        <f ca="1">CONFIG!$F$2*H560</f>
        <v>0</v>
      </c>
      <c r="P560">
        <f>CONFIG!$F$3*F560</f>
        <v>0</v>
      </c>
      <c r="Q560">
        <f>SIGN(L560)*CONFIG!$F$4</f>
        <v>0</v>
      </c>
      <c r="R560">
        <f ca="1">CONFIG!$F$6*(G560+J560)/2</f>
        <v>30</v>
      </c>
      <c r="S560">
        <f ca="1">(CONFIG!$F$2-CONFIG!$F$3)*I560</f>
        <v>0</v>
      </c>
      <c r="T560">
        <f t="shared" ca="1" si="69"/>
        <v>-30</v>
      </c>
      <c r="U560">
        <f t="shared" ca="1" si="70"/>
        <v>30</v>
      </c>
    </row>
    <row r="561" spans="2:21">
      <c r="B561">
        <v>558</v>
      </c>
      <c r="C561">
        <f>CONFIG!C561</f>
        <v>0</v>
      </c>
      <c r="D561">
        <f t="array" ref="D561">_xlfn.SWITCH(E561,CONFIG!$F$8,L560,D560-F561)</f>
        <v>0</v>
      </c>
      <c r="E561">
        <f>IF(L560,CONFIG!$F$8,MAX(E560-1,0))</f>
        <v>0</v>
      </c>
      <c r="F561">
        <f t="shared" si="71"/>
        <v>0</v>
      </c>
      <c r="G561">
        <f t="shared" ca="1" si="64"/>
        <v>3</v>
      </c>
      <c r="H561">
        <f t="shared" ca="1" si="65"/>
        <v>0</v>
      </c>
      <c r="I561">
        <f t="shared" ca="1" si="66"/>
        <v>0</v>
      </c>
      <c r="J561">
        <f t="shared" ca="1" si="67"/>
        <v>3</v>
      </c>
      <c r="M561">
        <f t="shared" ca="1" si="68"/>
        <v>45</v>
      </c>
      <c r="O561">
        <f ca="1">CONFIG!$F$2*H561</f>
        <v>0</v>
      </c>
      <c r="P561">
        <f>CONFIG!$F$3*F561</f>
        <v>0</v>
      </c>
      <c r="Q561">
        <f>SIGN(L561)*CONFIG!$F$4</f>
        <v>0</v>
      </c>
      <c r="R561">
        <f ca="1">CONFIG!$F$6*(G561+J561)/2</f>
        <v>30</v>
      </c>
      <c r="S561">
        <f ca="1">(CONFIG!$F$2-CONFIG!$F$3)*I561</f>
        <v>0</v>
      </c>
      <c r="T561">
        <f t="shared" ca="1" si="69"/>
        <v>-30</v>
      </c>
      <c r="U561">
        <f t="shared" ca="1" si="70"/>
        <v>30</v>
      </c>
    </row>
    <row r="562" spans="2:21">
      <c r="B562">
        <v>559</v>
      </c>
      <c r="C562">
        <f>CONFIG!C562</f>
        <v>0</v>
      </c>
      <c r="D562">
        <f t="array" ref="D562">_xlfn.SWITCH(E562,CONFIG!$F$8,L561,D561-F562)</f>
        <v>0</v>
      </c>
      <c r="E562">
        <f>IF(L561,CONFIG!$F$8,MAX(E561-1,0))</f>
        <v>0</v>
      </c>
      <c r="F562">
        <f t="shared" si="71"/>
        <v>0</v>
      </c>
      <c r="G562">
        <f t="shared" ca="1" si="64"/>
        <v>3</v>
      </c>
      <c r="H562">
        <f t="shared" ca="1" si="65"/>
        <v>0</v>
      </c>
      <c r="I562">
        <f t="shared" ca="1" si="66"/>
        <v>0</v>
      </c>
      <c r="J562">
        <f t="shared" ca="1" si="67"/>
        <v>3</v>
      </c>
      <c r="M562">
        <f t="shared" ca="1" si="68"/>
        <v>45</v>
      </c>
      <c r="O562">
        <f ca="1">CONFIG!$F$2*H562</f>
        <v>0</v>
      </c>
      <c r="P562">
        <f>CONFIG!$F$3*F562</f>
        <v>0</v>
      </c>
      <c r="Q562">
        <f>SIGN(L562)*CONFIG!$F$4</f>
        <v>0</v>
      </c>
      <c r="R562">
        <f ca="1">CONFIG!$F$6*(G562+J562)/2</f>
        <v>30</v>
      </c>
      <c r="S562">
        <f ca="1">(CONFIG!$F$2-CONFIG!$F$3)*I562</f>
        <v>0</v>
      </c>
      <c r="T562">
        <f t="shared" ca="1" si="69"/>
        <v>-30</v>
      </c>
      <c r="U562">
        <f t="shared" ca="1" si="70"/>
        <v>30</v>
      </c>
    </row>
    <row r="563" spans="2:21">
      <c r="B563">
        <v>560</v>
      </c>
      <c r="C563">
        <f>CONFIG!C563</f>
        <v>0</v>
      </c>
      <c r="D563">
        <f t="array" ref="D563">_xlfn.SWITCH(E563,CONFIG!$F$8,L562,D562-F563)</f>
        <v>0</v>
      </c>
      <c r="E563">
        <f>IF(L562,CONFIG!$F$8,MAX(E562-1,0))</f>
        <v>0</v>
      </c>
      <c r="F563">
        <f t="shared" si="71"/>
        <v>0</v>
      </c>
      <c r="G563">
        <f t="shared" ca="1" si="64"/>
        <v>3</v>
      </c>
      <c r="H563">
        <f t="shared" ca="1" si="65"/>
        <v>0</v>
      </c>
      <c r="I563">
        <f t="shared" ca="1" si="66"/>
        <v>0</v>
      </c>
      <c r="J563">
        <f t="shared" ca="1" si="67"/>
        <v>3</v>
      </c>
      <c r="M563">
        <f t="shared" ca="1" si="68"/>
        <v>45</v>
      </c>
      <c r="O563">
        <f ca="1">CONFIG!$F$2*H563</f>
        <v>0</v>
      </c>
      <c r="P563">
        <f>CONFIG!$F$3*F563</f>
        <v>0</v>
      </c>
      <c r="Q563">
        <f>SIGN(L563)*CONFIG!$F$4</f>
        <v>0</v>
      </c>
      <c r="R563">
        <f ca="1">CONFIG!$F$6*(G563+J563)/2</f>
        <v>30</v>
      </c>
      <c r="S563">
        <f ca="1">(CONFIG!$F$2-CONFIG!$F$3)*I563</f>
        <v>0</v>
      </c>
      <c r="T563">
        <f t="shared" ca="1" si="69"/>
        <v>-30</v>
      </c>
      <c r="U563">
        <f t="shared" ca="1" si="70"/>
        <v>30</v>
      </c>
    </row>
    <row r="564" spans="2:21">
      <c r="B564">
        <v>561</v>
      </c>
      <c r="C564">
        <f>CONFIG!C564</f>
        <v>0</v>
      </c>
      <c r="D564">
        <f t="array" ref="D564">_xlfn.SWITCH(E564,CONFIG!$F$8,L563,D563-F564)</f>
        <v>0</v>
      </c>
      <c r="E564">
        <f>IF(L563,CONFIG!$F$8,MAX(E563-1,0))</f>
        <v>0</v>
      </c>
      <c r="F564">
        <f t="shared" si="71"/>
        <v>0</v>
      </c>
      <c r="G564">
        <f t="shared" ca="1" si="64"/>
        <v>3</v>
      </c>
      <c r="H564">
        <f t="shared" ca="1" si="65"/>
        <v>0</v>
      </c>
      <c r="I564">
        <f t="shared" ca="1" si="66"/>
        <v>0</v>
      </c>
      <c r="J564">
        <f t="shared" ca="1" si="67"/>
        <v>3</v>
      </c>
      <c r="M564">
        <f t="shared" ca="1" si="68"/>
        <v>45</v>
      </c>
      <c r="O564">
        <f ca="1">CONFIG!$F$2*H564</f>
        <v>0</v>
      </c>
      <c r="P564">
        <f>CONFIG!$F$3*F564</f>
        <v>0</v>
      </c>
      <c r="Q564">
        <f>SIGN(L564)*CONFIG!$F$4</f>
        <v>0</v>
      </c>
      <c r="R564">
        <f ca="1">CONFIG!$F$6*(G564+J564)/2</f>
        <v>30</v>
      </c>
      <c r="S564">
        <f ca="1">(CONFIG!$F$2-CONFIG!$F$3)*I564</f>
        <v>0</v>
      </c>
      <c r="T564">
        <f t="shared" ca="1" si="69"/>
        <v>-30</v>
      </c>
      <c r="U564">
        <f t="shared" ca="1" si="70"/>
        <v>30</v>
      </c>
    </row>
    <row r="565" spans="2:21">
      <c r="B565">
        <v>562</v>
      </c>
      <c r="C565">
        <f>CONFIG!C565</f>
        <v>0</v>
      </c>
      <c r="D565">
        <f t="array" ref="D565">_xlfn.SWITCH(E565,CONFIG!$F$8,L564,D564-F565)</f>
        <v>0</v>
      </c>
      <c r="E565">
        <f>IF(L564,CONFIG!$F$8,MAX(E564-1,0))</f>
        <v>0</v>
      </c>
      <c r="F565">
        <f t="shared" si="71"/>
        <v>0</v>
      </c>
      <c r="G565">
        <f t="shared" ca="1" si="64"/>
        <v>3</v>
      </c>
      <c r="H565">
        <f t="shared" ca="1" si="65"/>
        <v>0</v>
      </c>
      <c r="I565">
        <f t="shared" ca="1" si="66"/>
        <v>0</v>
      </c>
      <c r="J565">
        <f t="shared" ca="1" si="67"/>
        <v>3</v>
      </c>
      <c r="M565">
        <f t="shared" ca="1" si="68"/>
        <v>45</v>
      </c>
      <c r="O565">
        <f ca="1">CONFIG!$F$2*H565</f>
        <v>0</v>
      </c>
      <c r="P565">
        <f>CONFIG!$F$3*F565</f>
        <v>0</v>
      </c>
      <c r="Q565">
        <f>SIGN(L565)*CONFIG!$F$4</f>
        <v>0</v>
      </c>
      <c r="R565">
        <f ca="1">CONFIG!$F$6*(G565+J565)/2</f>
        <v>30</v>
      </c>
      <c r="S565">
        <f ca="1">(CONFIG!$F$2-CONFIG!$F$3)*I565</f>
        <v>0</v>
      </c>
      <c r="T565">
        <f t="shared" ca="1" si="69"/>
        <v>-30</v>
      </c>
      <c r="U565">
        <f t="shared" ca="1" si="70"/>
        <v>30</v>
      </c>
    </row>
    <row r="566" spans="2:21">
      <c r="B566">
        <v>563</v>
      </c>
      <c r="C566">
        <f>CONFIG!C566</f>
        <v>0</v>
      </c>
      <c r="D566">
        <f t="array" ref="D566">_xlfn.SWITCH(E566,CONFIG!$F$8,L565,D565-F566)</f>
        <v>0</v>
      </c>
      <c r="E566">
        <f>IF(L565,CONFIG!$F$8,MAX(E565-1,0))</f>
        <v>0</v>
      </c>
      <c r="F566">
        <f t="shared" si="71"/>
        <v>0</v>
      </c>
      <c r="G566">
        <f t="shared" ca="1" si="64"/>
        <v>3</v>
      </c>
      <c r="H566">
        <f t="shared" ca="1" si="65"/>
        <v>0</v>
      </c>
      <c r="I566">
        <f t="shared" ca="1" si="66"/>
        <v>0</v>
      </c>
      <c r="J566">
        <f t="shared" ca="1" si="67"/>
        <v>3</v>
      </c>
      <c r="M566">
        <f t="shared" ca="1" si="68"/>
        <v>45</v>
      </c>
      <c r="O566">
        <f ca="1">CONFIG!$F$2*H566</f>
        <v>0</v>
      </c>
      <c r="P566">
        <f>CONFIG!$F$3*F566</f>
        <v>0</v>
      </c>
      <c r="Q566">
        <f>SIGN(L566)*CONFIG!$F$4</f>
        <v>0</v>
      </c>
      <c r="R566">
        <f ca="1">CONFIG!$F$6*(G566+J566)/2</f>
        <v>30</v>
      </c>
      <c r="S566">
        <f ca="1">(CONFIG!$F$2-CONFIG!$F$3)*I566</f>
        <v>0</v>
      </c>
      <c r="T566">
        <f t="shared" ca="1" si="69"/>
        <v>-30</v>
      </c>
      <c r="U566">
        <f t="shared" ca="1" si="70"/>
        <v>30</v>
      </c>
    </row>
    <row r="567" spans="2:21">
      <c r="B567">
        <v>564</v>
      </c>
      <c r="C567">
        <f>CONFIG!C567</f>
        <v>0</v>
      </c>
      <c r="D567">
        <f t="array" ref="D567">_xlfn.SWITCH(E567,CONFIG!$F$8,L566,D566-F567)</f>
        <v>0</v>
      </c>
      <c r="E567">
        <f>IF(L566,CONFIG!$F$8,MAX(E566-1,0))</f>
        <v>0</v>
      </c>
      <c r="F567">
        <f t="shared" si="71"/>
        <v>0</v>
      </c>
      <c r="G567">
        <f t="shared" ca="1" si="64"/>
        <v>3</v>
      </c>
      <c r="H567">
        <f t="shared" ca="1" si="65"/>
        <v>0</v>
      </c>
      <c r="I567">
        <f t="shared" ca="1" si="66"/>
        <v>0</v>
      </c>
      <c r="J567">
        <f t="shared" ca="1" si="67"/>
        <v>3</v>
      </c>
      <c r="M567">
        <f t="shared" ca="1" si="68"/>
        <v>45</v>
      </c>
      <c r="O567">
        <f ca="1">CONFIG!$F$2*H567</f>
        <v>0</v>
      </c>
      <c r="P567">
        <f>CONFIG!$F$3*F567</f>
        <v>0</v>
      </c>
      <c r="Q567">
        <f>SIGN(L567)*CONFIG!$F$4</f>
        <v>0</v>
      </c>
      <c r="R567">
        <f ca="1">CONFIG!$F$6*(G567+J567)/2</f>
        <v>30</v>
      </c>
      <c r="S567">
        <f ca="1">(CONFIG!$F$2-CONFIG!$F$3)*I567</f>
        <v>0</v>
      </c>
      <c r="T567">
        <f t="shared" ca="1" si="69"/>
        <v>-30</v>
      </c>
      <c r="U567">
        <f t="shared" ca="1" si="70"/>
        <v>30</v>
      </c>
    </row>
    <row r="568" spans="2:21">
      <c r="B568">
        <v>565</v>
      </c>
      <c r="C568">
        <f>CONFIG!C568</f>
        <v>0</v>
      </c>
      <c r="D568">
        <f t="array" ref="D568">_xlfn.SWITCH(E568,CONFIG!$F$8,L567,D567-F568)</f>
        <v>0</v>
      </c>
      <c r="E568">
        <f>IF(L567,CONFIG!$F$8,MAX(E567-1,0))</f>
        <v>0</v>
      </c>
      <c r="F568">
        <f t="shared" si="71"/>
        <v>0</v>
      </c>
      <c r="G568">
        <f t="shared" ca="1" si="64"/>
        <v>3</v>
      </c>
      <c r="H568">
        <f t="shared" ca="1" si="65"/>
        <v>0</v>
      </c>
      <c r="I568">
        <f t="shared" ca="1" si="66"/>
        <v>0</v>
      </c>
      <c r="J568">
        <f t="shared" ca="1" si="67"/>
        <v>3</v>
      </c>
      <c r="M568">
        <f t="shared" ca="1" si="68"/>
        <v>45</v>
      </c>
      <c r="O568">
        <f ca="1">CONFIG!$F$2*H568</f>
        <v>0</v>
      </c>
      <c r="P568">
        <f>CONFIG!$F$3*F568</f>
        <v>0</v>
      </c>
      <c r="Q568">
        <f>SIGN(L568)*CONFIG!$F$4</f>
        <v>0</v>
      </c>
      <c r="R568">
        <f ca="1">CONFIG!$F$6*(G568+J568)/2</f>
        <v>30</v>
      </c>
      <c r="S568">
        <f ca="1">(CONFIG!$F$2-CONFIG!$F$3)*I568</f>
        <v>0</v>
      </c>
      <c r="T568">
        <f t="shared" ca="1" si="69"/>
        <v>-30</v>
      </c>
      <c r="U568">
        <f t="shared" ca="1" si="70"/>
        <v>30</v>
      </c>
    </row>
    <row r="569" spans="2:21">
      <c r="B569">
        <v>566</v>
      </c>
      <c r="C569">
        <f>CONFIG!C569</f>
        <v>0</v>
      </c>
      <c r="D569">
        <f t="array" ref="D569">_xlfn.SWITCH(E569,CONFIG!$F$8,L568,D568-F569)</f>
        <v>0</v>
      </c>
      <c r="E569">
        <f>IF(L568,CONFIG!$F$8,MAX(E568-1,0))</f>
        <v>0</v>
      </c>
      <c r="F569">
        <f t="shared" si="71"/>
        <v>0</v>
      </c>
      <c r="G569">
        <f t="shared" ca="1" si="64"/>
        <v>3</v>
      </c>
      <c r="H569">
        <f t="shared" ca="1" si="65"/>
        <v>0</v>
      </c>
      <c r="I569">
        <f t="shared" ca="1" si="66"/>
        <v>0</v>
      </c>
      <c r="J569">
        <f t="shared" ca="1" si="67"/>
        <v>3</v>
      </c>
      <c r="M569">
        <f t="shared" ca="1" si="68"/>
        <v>45</v>
      </c>
      <c r="O569">
        <f ca="1">CONFIG!$F$2*H569</f>
        <v>0</v>
      </c>
      <c r="P569">
        <f>CONFIG!$F$3*F569</f>
        <v>0</v>
      </c>
      <c r="Q569">
        <f>SIGN(L569)*CONFIG!$F$4</f>
        <v>0</v>
      </c>
      <c r="R569">
        <f ca="1">CONFIG!$F$6*(G569+J569)/2</f>
        <v>30</v>
      </c>
      <c r="S569">
        <f ca="1">(CONFIG!$F$2-CONFIG!$F$3)*I569</f>
        <v>0</v>
      </c>
      <c r="T569">
        <f t="shared" ca="1" si="69"/>
        <v>-30</v>
      </c>
      <c r="U569">
        <f t="shared" ca="1" si="70"/>
        <v>30</v>
      </c>
    </row>
    <row r="570" spans="2:21">
      <c r="B570">
        <v>567</v>
      </c>
      <c r="C570">
        <f>CONFIG!C570</f>
        <v>0</v>
      </c>
      <c r="D570">
        <f t="array" ref="D570">_xlfn.SWITCH(E570,CONFIG!$F$8,L569,D569-F570)</f>
        <v>0</v>
      </c>
      <c r="E570">
        <f>IF(L569,CONFIG!$F$8,MAX(E569-1,0))</f>
        <v>0</v>
      </c>
      <c r="F570">
        <f t="shared" si="71"/>
        <v>0</v>
      </c>
      <c r="G570">
        <f t="shared" ca="1" si="64"/>
        <v>3</v>
      </c>
      <c r="H570">
        <f t="shared" ca="1" si="65"/>
        <v>0</v>
      </c>
      <c r="I570">
        <f t="shared" ca="1" si="66"/>
        <v>0</v>
      </c>
      <c r="J570">
        <f t="shared" ca="1" si="67"/>
        <v>3</v>
      </c>
      <c r="M570">
        <f t="shared" ca="1" si="68"/>
        <v>45</v>
      </c>
      <c r="O570">
        <f ca="1">CONFIG!$F$2*H570</f>
        <v>0</v>
      </c>
      <c r="P570">
        <f>CONFIG!$F$3*F570</f>
        <v>0</v>
      </c>
      <c r="Q570">
        <f>SIGN(L570)*CONFIG!$F$4</f>
        <v>0</v>
      </c>
      <c r="R570">
        <f ca="1">CONFIG!$F$6*(G570+J570)/2</f>
        <v>30</v>
      </c>
      <c r="S570">
        <f ca="1">(CONFIG!$F$2-CONFIG!$F$3)*I570</f>
        <v>0</v>
      </c>
      <c r="T570">
        <f t="shared" ca="1" si="69"/>
        <v>-30</v>
      </c>
      <c r="U570">
        <f t="shared" ca="1" si="70"/>
        <v>30</v>
      </c>
    </row>
    <row r="571" spans="2:21">
      <c r="B571">
        <v>568</v>
      </c>
      <c r="C571">
        <f>CONFIG!C571</f>
        <v>0</v>
      </c>
      <c r="D571">
        <f t="array" ref="D571">_xlfn.SWITCH(E571,CONFIG!$F$8,L570,D570-F571)</f>
        <v>0</v>
      </c>
      <c r="E571">
        <f>IF(L570,CONFIG!$F$8,MAX(E570-1,0))</f>
        <v>0</v>
      </c>
      <c r="F571">
        <f t="shared" si="71"/>
        <v>0</v>
      </c>
      <c r="G571">
        <f t="shared" ca="1" si="64"/>
        <v>3</v>
      </c>
      <c r="H571">
        <f t="shared" ca="1" si="65"/>
        <v>0</v>
      </c>
      <c r="I571">
        <f t="shared" ca="1" si="66"/>
        <v>0</v>
      </c>
      <c r="J571">
        <f t="shared" ca="1" si="67"/>
        <v>3</v>
      </c>
      <c r="M571">
        <f t="shared" ca="1" si="68"/>
        <v>45</v>
      </c>
      <c r="O571">
        <f ca="1">CONFIG!$F$2*H571</f>
        <v>0</v>
      </c>
      <c r="P571">
        <f>CONFIG!$F$3*F571</f>
        <v>0</v>
      </c>
      <c r="Q571">
        <f>SIGN(L571)*CONFIG!$F$4</f>
        <v>0</v>
      </c>
      <c r="R571">
        <f ca="1">CONFIG!$F$6*(G571+J571)/2</f>
        <v>30</v>
      </c>
      <c r="S571">
        <f ca="1">(CONFIG!$F$2-CONFIG!$F$3)*I571</f>
        <v>0</v>
      </c>
      <c r="T571">
        <f t="shared" ca="1" si="69"/>
        <v>-30</v>
      </c>
      <c r="U571">
        <f t="shared" ca="1" si="70"/>
        <v>30</v>
      </c>
    </row>
    <row r="572" spans="2:21">
      <c r="B572">
        <v>569</v>
      </c>
      <c r="C572">
        <f>CONFIG!C572</f>
        <v>0</v>
      </c>
      <c r="D572">
        <f t="array" ref="D572">_xlfn.SWITCH(E572,CONFIG!$F$8,L571,D571-F572)</f>
        <v>0</v>
      </c>
      <c r="E572">
        <f>IF(L571,CONFIG!$F$8,MAX(E571-1,0))</f>
        <v>0</v>
      </c>
      <c r="F572">
        <f t="shared" si="71"/>
        <v>0</v>
      </c>
      <c r="G572">
        <f t="shared" ca="1" si="64"/>
        <v>3</v>
      </c>
      <c r="H572">
        <f t="shared" ca="1" si="65"/>
        <v>0</v>
      </c>
      <c r="I572">
        <f t="shared" ca="1" si="66"/>
        <v>0</v>
      </c>
      <c r="J572">
        <f t="shared" ca="1" si="67"/>
        <v>3</v>
      </c>
      <c r="M572">
        <f t="shared" ca="1" si="68"/>
        <v>45</v>
      </c>
      <c r="O572">
        <f ca="1">CONFIG!$F$2*H572</f>
        <v>0</v>
      </c>
      <c r="P572">
        <f>CONFIG!$F$3*F572</f>
        <v>0</v>
      </c>
      <c r="Q572">
        <f>SIGN(L572)*CONFIG!$F$4</f>
        <v>0</v>
      </c>
      <c r="R572">
        <f ca="1">CONFIG!$F$6*(G572+J572)/2</f>
        <v>30</v>
      </c>
      <c r="S572">
        <f ca="1">(CONFIG!$F$2-CONFIG!$F$3)*I572</f>
        <v>0</v>
      </c>
      <c r="T572">
        <f t="shared" ca="1" si="69"/>
        <v>-30</v>
      </c>
      <c r="U572">
        <f t="shared" ca="1" si="70"/>
        <v>30</v>
      </c>
    </row>
    <row r="573" spans="2:21">
      <c r="B573">
        <v>570</v>
      </c>
      <c r="C573">
        <f>CONFIG!C573</f>
        <v>0</v>
      </c>
      <c r="D573">
        <f t="array" ref="D573">_xlfn.SWITCH(E573,CONFIG!$F$8,L572,D572-F573)</f>
        <v>0</v>
      </c>
      <c r="E573">
        <f>IF(L572,CONFIG!$F$8,MAX(E572-1,0))</f>
        <v>0</v>
      </c>
      <c r="F573">
        <f t="shared" si="71"/>
        <v>0</v>
      </c>
      <c r="G573">
        <f t="shared" ca="1" si="64"/>
        <v>3</v>
      </c>
      <c r="H573">
        <f t="shared" ca="1" si="65"/>
        <v>0</v>
      </c>
      <c r="I573">
        <f t="shared" ca="1" si="66"/>
        <v>0</v>
      </c>
      <c r="J573">
        <f t="shared" ca="1" si="67"/>
        <v>3</v>
      </c>
      <c r="M573">
        <f t="shared" ca="1" si="68"/>
        <v>45</v>
      </c>
      <c r="O573">
        <f ca="1">CONFIG!$F$2*H573</f>
        <v>0</v>
      </c>
      <c r="P573">
        <f>CONFIG!$F$3*F573</f>
        <v>0</v>
      </c>
      <c r="Q573">
        <f>SIGN(L573)*CONFIG!$F$4</f>
        <v>0</v>
      </c>
      <c r="R573">
        <f ca="1">CONFIG!$F$6*(G573+J573)/2</f>
        <v>30</v>
      </c>
      <c r="S573">
        <f ca="1">(CONFIG!$F$2-CONFIG!$F$3)*I573</f>
        <v>0</v>
      </c>
      <c r="T573">
        <f t="shared" ca="1" si="69"/>
        <v>-30</v>
      </c>
      <c r="U573">
        <f t="shared" ca="1" si="70"/>
        <v>30</v>
      </c>
    </row>
    <row r="574" spans="2:21">
      <c r="B574">
        <v>571</v>
      </c>
      <c r="C574">
        <f>CONFIG!C574</f>
        <v>0</v>
      </c>
      <c r="D574">
        <f t="array" ref="D574">_xlfn.SWITCH(E574,CONFIG!$F$8,L573,D573-F574)</f>
        <v>0</v>
      </c>
      <c r="E574">
        <f>IF(L573,CONFIG!$F$8,MAX(E573-1,0))</f>
        <v>0</v>
      </c>
      <c r="F574">
        <f t="shared" si="71"/>
        <v>0</v>
      </c>
      <c r="G574">
        <f t="shared" ca="1" si="64"/>
        <v>3</v>
      </c>
      <c r="H574">
        <f t="shared" ca="1" si="65"/>
        <v>0</v>
      </c>
      <c r="I574">
        <f t="shared" ca="1" si="66"/>
        <v>0</v>
      </c>
      <c r="J574">
        <f t="shared" ca="1" si="67"/>
        <v>3</v>
      </c>
      <c r="M574">
        <f t="shared" ca="1" si="68"/>
        <v>45</v>
      </c>
      <c r="O574">
        <f ca="1">CONFIG!$F$2*H574</f>
        <v>0</v>
      </c>
      <c r="P574">
        <f>CONFIG!$F$3*F574</f>
        <v>0</v>
      </c>
      <c r="Q574">
        <f>SIGN(L574)*CONFIG!$F$4</f>
        <v>0</v>
      </c>
      <c r="R574">
        <f ca="1">CONFIG!$F$6*(G574+J574)/2</f>
        <v>30</v>
      </c>
      <c r="S574">
        <f ca="1">(CONFIG!$F$2-CONFIG!$F$3)*I574</f>
        <v>0</v>
      </c>
      <c r="T574">
        <f t="shared" ca="1" si="69"/>
        <v>-30</v>
      </c>
      <c r="U574">
        <f t="shared" ca="1" si="70"/>
        <v>30</v>
      </c>
    </row>
    <row r="575" spans="2:21">
      <c r="B575">
        <v>572</v>
      </c>
      <c r="C575">
        <f>CONFIG!C575</f>
        <v>0</v>
      </c>
      <c r="D575">
        <f t="array" ref="D575">_xlfn.SWITCH(E575,CONFIG!$F$8,L574,D574-F575)</f>
        <v>0</v>
      </c>
      <c r="E575">
        <f>IF(L574,CONFIG!$F$8,MAX(E574-1,0))</f>
        <v>0</v>
      </c>
      <c r="F575">
        <f t="shared" si="71"/>
        <v>0</v>
      </c>
      <c r="G575">
        <f t="shared" ca="1" si="64"/>
        <v>3</v>
      </c>
      <c r="H575">
        <f t="shared" ca="1" si="65"/>
        <v>0</v>
      </c>
      <c r="I575">
        <f t="shared" ca="1" si="66"/>
        <v>0</v>
      </c>
      <c r="J575">
        <f t="shared" ca="1" si="67"/>
        <v>3</v>
      </c>
      <c r="M575">
        <f t="shared" ca="1" si="68"/>
        <v>45</v>
      </c>
      <c r="O575">
        <f ca="1">CONFIG!$F$2*H575</f>
        <v>0</v>
      </c>
      <c r="P575">
        <f>CONFIG!$F$3*F575</f>
        <v>0</v>
      </c>
      <c r="Q575">
        <f>SIGN(L575)*CONFIG!$F$4</f>
        <v>0</v>
      </c>
      <c r="R575">
        <f ca="1">CONFIG!$F$6*(G575+J575)/2</f>
        <v>30</v>
      </c>
      <c r="S575">
        <f ca="1">(CONFIG!$F$2-CONFIG!$F$3)*I575</f>
        <v>0</v>
      </c>
      <c r="T575">
        <f t="shared" ca="1" si="69"/>
        <v>-30</v>
      </c>
      <c r="U575">
        <f t="shared" ca="1" si="70"/>
        <v>30</v>
      </c>
    </row>
    <row r="576" spans="2:21">
      <c r="B576">
        <v>573</v>
      </c>
      <c r="C576">
        <f>CONFIG!C576</f>
        <v>0</v>
      </c>
      <c r="D576">
        <f t="array" ref="D576">_xlfn.SWITCH(E576,CONFIG!$F$8,L575,D575-F576)</f>
        <v>0</v>
      </c>
      <c r="E576">
        <f>IF(L575,CONFIG!$F$8,MAX(E575-1,0))</f>
        <v>0</v>
      </c>
      <c r="F576">
        <f t="shared" si="71"/>
        <v>0</v>
      </c>
      <c r="G576">
        <f t="shared" ca="1" si="64"/>
        <v>3</v>
      </c>
      <c r="H576">
        <f t="shared" ca="1" si="65"/>
        <v>0</v>
      </c>
      <c r="I576">
        <f t="shared" ca="1" si="66"/>
        <v>0</v>
      </c>
      <c r="J576">
        <f t="shared" ca="1" si="67"/>
        <v>3</v>
      </c>
      <c r="M576">
        <f t="shared" ca="1" si="68"/>
        <v>45</v>
      </c>
      <c r="O576">
        <f ca="1">CONFIG!$F$2*H576</f>
        <v>0</v>
      </c>
      <c r="P576">
        <f>CONFIG!$F$3*F576</f>
        <v>0</v>
      </c>
      <c r="Q576">
        <f>SIGN(L576)*CONFIG!$F$4</f>
        <v>0</v>
      </c>
      <c r="R576">
        <f ca="1">CONFIG!$F$6*(G576+J576)/2</f>
        <v>30</v>
      </c>
      <c r="S576">
        <f ca="1">(CONFIG!$F$2-CONFIG!$F$3)*I576</f>
        <v>0</v>
      </c>
      <c r="T576">
        <f t="shared" ca="1" si="69"/>
        <v>-30</v>
      </c>
      <c r="U576">
        <f t="shared" ca="1" si="70"/>
        <v>30</v>
      </c>
    </row>
    <row r="577" spans="2:21">
      <c r="B577">
        <v>574</v>
      </c>
      <c r="C577">
        <f>CONFIG!C577</f>
        <v>0</v>
      </c>
      <c r="D577">
        <f t="array" ref="D577">_xlfn.SWITCH(E577,CONFIG!$F$8,L576,D576-F577)</f>
        <v>0</v>
      </c>
      <c r="E577">
        <f>IF(L576,CONFIG!$F$8,MAX(E576-1,0))</f>
        <v>0</v>
      </c>
      <c r="F577">
        <f t="shared" si="71"/>
        <v>0</v>
      </c>
      <c r="G577">
        <f t="shared" ca="1" si="64"/>
        <v>3</v>
      </c>
      <c r="H577">
        <f t="shared" ca="1" si="65"/>
        <v>0</v>
      </c>
      <c r="I577">
        <f t="shared" ca="1" si="66"/>
        <v>0</v>
      </c>
      <c r="J577">
        <f t="shared" ca="1" si="67"/>
        <v>3</v>
      </c>
      <c r="M577">
        <f t="shared" ca="1" si="68"/>
        <v>45</v>
      </c>
      <c r="O577">
        <f ca="1">CONFIG!$F$2*H577</f>
        <v>0</v>
      </c>
      <c r="P577">
        <f>CONFIG!$F$3*F577</f>
        <v>0</v>
      </c>
      <c r="Q577">
        <f>SIGN(L577)*CONFIG!$F$4</f>
        <v>0</v>
      </c>
      <c r="R577">
        <f ca="1">CONFIG!$F$6*(G577+J577)/2</f>
        <v>30</v>
      </c>
      <c r="S577">
        <f ca="1">(CONFIG!$F$2-CONFIG!$F$3)*I577</f>
        <v>0</v>
      </c>
      <c r="T577">
        <f t="shared" ca="1" si="69"/>
        <v>-30</v>
      </c>
      <c r="U577">
        <f t="shared" ca="1" si="70"/>
        <v>30</v>
      </c>
    </row>
    <row r="578" spans="2:21">
      <c r="B578">
        <v>575</v>
      </c>
      <c r="C578">
        <f>CONFIG!C578</f>
        <v>0</v>
      </c>
      <c r="D578">
        <f t="array" ref="D578">_xlfn.SWITCH(E578,CONFIG!$F$8,L577,D577-F578)</f>
        <v>0</v>
      </c>
      <c r="E578">
        <f>IF(L577,CONFIG!$F$8,MAX(E577-1,0))</f>
        <v>0</v>
      </c>
      <c r="F578">
        <f t="shared" si="71"/>
        <v>0</v>
      </c>
      <c r="G578">
        <f t="shared" ca="1" si="64"/>
        <v>3</v>
      </c>
      <c r="H578">
        <f t="shared" ca="1" si="65"/>
        <v>0</v>
      </c>
      <c r="I578">
        <f t="shared" ca="1" si="66"/>
        <v>0</v>
      </c>
      <c r="J578">
        <f t="shared" ca="1" si="67"/>
        <v>3</v>
      </c>
      <c r="M578">
        <f t="shared" ca="1" si="68"/>
        <v>45</v>
      </c>
      <c r="O578">
        <f ca="1">CONFIG!$F$2*H578</f>
        <v>0</v>
      </c>
      <c r="P578">
        <f>CONFIG!$F$3*F578</f>
        <v>0</v>
      </c>
      <c r="Q578">
        <f>SIGN(L578)*CONFIG!$F$4</f>
        <v>0</v>
      </c>
      <c r="R578">
        <f ca="1">CONFIG!$F$6*(G578+J578)/2</f>
        <v>30</v>
      </c>
      <c r="S578">
        <f ca="1">(CONFIG!$F$2-CONFIG!$F$3)*I578</f>
        <v>0</v>
      </c>
      <c r="T578">
        <f t="shared" ca="1" si="69"/>
        <v>-30</v>
      </c>
      <c r="U578">
        <f t="shared" ca="1" si="70"/>
        <v>30</v>
      </c>
    </row>
    <row r="579" spans="2:21">
      <c r="B579">
        <v>576</v>
      </c>
      <c r="C579">
        <f>CONFIG!C579</f>
        <v>0</v>
      </c>
      <c r="D579">
        <f t="array" ref="D579">_xlfn.SWITCH(E579,CONFIG!$F$8,L578,D578-F579)</f>
        <v>0</v>
      </c>
      <c r="E579">
        <f>IF(L578,CONFIG!$F$8,MAX(E578-1,0))</f>
        <v>0</v>
      </c>
      <c r="F579">
        <f t="shared" si="71"/>
        <v>0</v>
      </c>
      <c r="G579">
        <f t="shared" ca="1" si="64"/>
        <v>3</v>
      </c>
      <c r="H579">
        <f t="shared" ca="1" si="65"/>
        <v>0</v>
      </c>
      <c r="I579">
        <f t="shared" ca="1" si="66"/>
        <v>0</v>
      </c>
      <c r="J579">
        <f t="shared" ca="1" si="67"/>
        <v>3</v>
      </c>
      <c r="M579">
        <f t="shared" ca="1" si="68"/>
        <v>45</v>
      </c>
      <c r="O579">
        <f ca="1">CONFIG!$F$2*H579</f>
        <v>0</v>
      </c>
      <c r="P579">
        <f>CONFIG!$F$3*F579</f>
        <v>0</v>
      </c>
      <c r="Q579">
        <f>SIGN(L579)*CONFIG!$F$4</f>
        <v>0</v>
      </c>
      <c r="R579">
        <f ca="1">CONFIG!$F$6*(G579+J579)/2</f>
        <v>30</v>
      </c>
      <c r="S579">
        <f ca="1">(CONFIG!$F$2-CONFIG!$F$3)*I579</f>
        <v>0</v>
      </c>
      <c r="T579">
        <f t="shared" ca="1" si="69"/>
        <v>-30</v>
      </c>
      <c r="U579">
        <f t="shared" ca="1" si="70"/>
        <v>30</v>
      </c>
    </row>
    <row r="580" spans="2:21">
      <c r="B580">
        <v>577</v>
      </c>
      <c r="C580">
        <f>CONFIG!C580</f>
        <v>0</v>
      </c>
      <c r="D580">
        <f t="array" ref="D580">_xlfn.SWITCH(E580,CONFIG!$F$8,L579,D579-F580)</f>
        <v>0</v>
      </c>
      <c r="E580">
        <f>IF(L579,CONFIG!$F$8,MAX(E579-1,0))</f>
        <v>0</v>
      </c>
      <c r="F580">
        <f t="shared" si="71"/>
        <v>0</v>
      </c>
      <c r="G580">
        <f t="shared" ref="G580:G643" ca="1" si="72">J579+F580</f>
        <v>3</v>
      </c>
      <c r="H580">
        <f t="shared" ref="H580:H643" ca="1" si="73">MIN(G580,C580)</f>
        <v>0</v>
      </c>
      <c r="I580">
        <f t="shared" ref="I580:I643" ca="1" si="74">C580-H580</f>
        <v>0</v>
      </c>
      <c r="J580">
        <f t="shared" ref="J580:J603" ca="1" si="75">G580-H580</f>
        <v>3</v>
      </c>
      <c r="M580">
        <f t="shared" ref="M580:M603" ca="1" si="76">IF(J580+D580&lt;=$X$6,$X$5,0)</f>
        <v>45</v>
      </c>
      <c r="O580">
        <f ca="1">CONFIG!$F$2*H580</f>
        <v>0</v>
      </c>
      <c r="P580">
        <f>CONFIG!$F$3*F580</f>
        <v>0</v>
      </c>
      <c r="Q580">
        <f>SIGN(L580)*CONFIG!$F$4</f>
        <v>0</v>
      </c>
      <c r="R580">
        <f ca="1">CONFIG!$F$6*(G580+J580)/2</f>
        <v>30</v>
      </c>
      <c r="S580">
        <f ca="1">(CONFIG!$F$2-CONFIG!$F$3)*I580</f>
        <v>0</v>
      </c>
      <c r="T580">
        <f t="shared" ref="T580:T603" ca="1" si="77">O580-P580-Q580-R580</f>
        <v>-30</v>
      </c>
      <c r="U580">
        <f t="shared" ref="U580:U603" ca="1" si="78">SUM(Q580:S580)</f>
        <v>30</v>
      </c>
    </row>
    <row r="581" spans="2:21">
      <c r="B581">
        <v>578</v>
      </c>
      <c r="C581">
        <f>CONFIG!C581</f>
        <v>0</v>
      </c>
      <c r="D581">
        <f t="array" ref="D581">_xlfn.SWITCH(E581,CONFIG!$F$8,L580,D580-F581)</f>
        <v>0</v>
      </c>
      <c r="E581">
        <f>IF(L580,CONFIG!$F$8,MAX(E580-1,0))</f>
        <v>0</v>
      </c>
      <c r="F581">
        <f t="shared" ref="F581:F644" si="79">IF(E581,0,D580)</f>
        <v>0</v>
      </c>
      <c r="G581">
        <f t="shared" ca="1" si="72"/>
        <v>3</v>
      </c>
      <c r="H581">
        <f t="shared" ca="1" si="73"/>
        <v>0</v>
      </c>
      <c r="I581">
        <f t="shared" ca="1" si="74"/>
        <v>0</v>
      </c>
      <c r="J581">
        <f t="shared" ca="1" si="75"/>
        <v>3</v>
      </c>
      <c r="M581">
        <f t="shared" ca="1" si="76"/>
        <v>45</v>
      </c>
      <c r="O581">
        <f ca="1">CONFIG!$F$2*H581</f>
        <v>0</v>
      </c>
      <c r="P581">
        <f>CONFIG!$F$3*F581</f>
        <v>0</v>
      </c>
      <c r="Q581">
        <f>SIGN(L581)*CONFIG!$F$4</f>
        <v>0</v>
      </c>
      <c r="R581">
        <f ca="1">CONFIG!$F$6*(G581+J581)/2</f>
        <v>30</v>
      </c>
      <c r="S581">
        <f ca="1">(CONFIG!$F$2-CONFIG!$F$3)*I581</f>
        <v>0</v>
      </c>
      <c r="T581">
        <f t="shared" ca="1" si="77"/>
        <v>-30</v>
      </c>
      <c r="U581">
        <f t="shared" ca="1" si="78"/>
        <v>30</v>
      </c>
    </row>
    <row r="582" spans="2:21">
      <c r="B582">
        <v>579</v>
      </c>
      <c r="C582">
        <f>CONFIG!C582</f>
        <v>0</v>
      </c>
      <c r="D582">
        <f t="array" ref="D582">_xlfn.SWITCH(E582,CONFIG!$F$8,L581,D581-F582)</f>
        <v>0</v>
      </c>
      <c r="E582">
        <f>IF(L581,CONFIG!$F$8,MAX(E581-1,0))</f>
        <v>0</v>
      </c>
      <c r="F582">
        <f t="shared" si="79"/>
        <v>0</v>
      </c>
      <c r="G582">
        <f t="shared" ca="1" si="72"/>
        <v>3</v>
      </c>
      <c r="H582">
        <f t="shared" ca="1" si="73"/>
        <v>0</v>
      </c>
      <c r="I582">
        <f t="shared" ca="1" si="74"/>
        <v>0</v>
      </c>
      <c r="J582">
        <f t="shared" ca="1" si="75"/>
        <v>3</v>
      </c>
      <c r="M582">
        <f t="shared" ca="1" si="76"/>
        <v>45</v>
      </c>
      <c r="O582">
        <f ca="1">CONFIG!$F$2*H582</f>
        <v>0</v>
      </c>
      <c r="P582">
        <f>CONFIG!$F$3*F582</f>
        <v>0</v>
      </c>
      <c r="Q582">
        <f>SIGN(L582)*CONFIG!$F$4</f>
        <v>0</v>
      </c>
      <c r="R582">
        <f ca="1">CONFIG!$F$6*(G582+J582)/2</f>
        <v>30</v>
      </c>
      <c r="S582">
        <f ca="1">(CONFIG!$F$2-CONFIG!$F$3)*I582</f>
        <v>0</v>
      </c>
      <c r="T582">
        <f t="shared" ca="1" si="77"/>
        <v>-30</v>
      </c>
      <c r="U582">
        <f t="shared" ca="1" si="78"/>
        <v>30</v>
      </c>
    </row>
    <row r="583" spans="2:21">
      <c r="B583">
        <v>580</v>
      </c>
      <c r="C583">
        <f>CONFIG!C583</f>
        <v>0</v>
      </c>
      <c r="D583">
        <f t="array" ref="D583">_xlfn.SWITCH(E583,CONFIG!$F$8,L582,D582-F583)</f>
        <v>0</v>
      </c>
      <c r="E583">
        <f>IF(L582,CONFIG!$F$8,MAX(E582-1,0))</f>
        <v>0</v>
      </c>
      <c r="F583">
        <f t="shared" si="79"/>
        <v>0</v>
      </c>
      <c r="G583">
        <f t="shared" ca="1" si="72"/>
        <v>3</v>
      </c>
      <c r="H583">
        <f t="shared" ca="1" si="73"/>
        <v>0</v>
      </c>
      <c r="I583">
        <f t="shared" ca="1" si="74"/>
        <v>0</v>
      </c>
      <c r="J583">
        <f t="shared" ca="1" si="75"/>
        <v>3</v>
      </c>
      <c r="M583">
        <f t="shared" ca="1" si="76"/>
        <v>45</v>
      </c>
      <c r="O583">
        <f ca="1">CONFIG!$F$2*H583</f>
        <v>0</v>
      </c>
      <c r="P583">
        <f>CONFIG!$F$3*F583</f>
        <v>0</v>
      </c>
      <c r="Q583">
        <f>SIGN(L583)*CONFIG!$F$4</f>
        <v>0</v>
      </c>
      <c r="R583">
        <f ca="1">CONFIG!$F$6*(G583+J583)/2</f>
        <v>30</v>
      </c>
      <c r="S583">
        <f ca="1">(CONFIG!$F$2-CONFIG!$F$3)*I583</f>
        <v>0</v>
      </c>
      <c r="T583">
        <f t="shared" ca="1" si="77"/>
        <v>-30</v>
      </c>
      <c r="U583">
        <f t="shared" ca="1" si="78"/>
        <v>30</v>
      </c>
    </row>
    <row r="584" spans="2:21">
      <c r="B584">
        <v>581</v>
      </c>
      <c r="C584">
        <f>CONFIG!C584</f>
        <v>0</v>
      </c>
      <c r="D584">
        <f t="array" ref="D584">_xlfn.SWITCH(E584,CONFIG!$F$8,L583,D583-F584)</f>
        <v>0</v>
      </c>
      <c r="E584">
        <f>IF(L583,CONFIG!$F$8,MAX(E583-1,0))</f>
        <v>0</v>
      </c>
      <c r="F584">
        <f t="shared" si="79"/>
        <v>0</v>
      </c>
      <c r="G584">
        <f t="shared" ca="1" si="72"/>
        <v>3</v>
      </c>
      <c r="H584">
        <f t="shared" ca="1" si="73"/>
        <v>0</v>
      </c>
      <c r="I584">
        <f t="shared" ca="1" si="74"/>
        <v>0</v>
      </c>
      <c r="J584">
        <f t="shared" ca="1" si="75"/>
        <v>3</v>
      </c>
      <c r="M584">
        <f t="shared" ca="1" si="76"/>
        <v>45</v>
      </c>
      <c r="O584">
        <f ca="1">CONFIG!$F$2*H584</f>
        <v>0</v>
      </c>
      <c r="P584">
        <f>CONFIG!$F$3*F584</f>
        <v>0</v>
      </c>
      <c r="Q584">
        <f>SIGN(L584)*CONFIG!$F$4</f>
        <v>0</v>
      </c>
      <c r="R584">
        <f ca="1">CONFIG!$F$6*(G584+J584)/2</f>
        <v>30</v>
      </c>
      <c r="S584">
        <f ca="1">(CONFIG!$F$2-CONFIG!$F$3)*I584</f>
        <v>0</v>
      </c>
      <c r="T584">
        <f t="shared" ca="1" si="77"/>
        <v>-30</v>
      </c>
      <c r="U584">
        <f t="shared" ca="1" si="78"/>
        <v>30</v>
      </c>
    </row>
    <row r="585" spans="2:21">
      <c r="B585">
        <v>582</v>
      </c>
      <c r="C585">
        <f>CONFIG!C585</f>
        <v>0</v>
      </c>
      <c r="D585">
        <f t="array" ref="D585">_xlfn.SWITCH(E585,CONFIG!$F$8,L584,D584-F585)</f>
        <v>0</v>
      </c>
      <c r="E585">
        <f>IF(L584,CONFIG!$F$8,MAX(E584-1,0))</f>
        <v>0</v>
      </c>
      <c r="F585">
        <f t="shared" si="79"/>
        <v>0</v>
      </c>
      <c r="G585">
        <f t="shared" ca="1" si="72"/>
        <v>3</v>
      </c>
      <c r="H585">
        <f t="shared" ca="1" si="73"/>
        <v>0</v>
      </c>
      <c r="I585">
        <f t="shared" ca="1" si="74"/>
        <v>0</v>
      </c>
      <c r="J585">
        <f t="shared" ca="1" si="75"/>
        <v>3</v>
      </c>
      <c r="M585">
        <f t="shared" ca="1" si="76"/>
        <v>45</v>
      </c>
      <c r="O585">
        <f ca="1">CONFIG!$F$2*H585</f>
        <v>0</v>
      </c>
      <c r="P585">
        <f>CONFIG!$F$3*F585</f>
        <v>0</v>
      </c>
      <c r="Q585">
        <f>SIGN(L585)*CONFIG!$F$4</f>
        <v>0</v>
      </c>
      <c r="R585">
        <f ca="1">CONFIG!$F$6*(G585+J585)/2</f>
        <v>30</v>
      </c>
      <c r="S585">
        <f ca="1">(CONFIG!$F$2-CONFIG!$F$3)*I585</f>
        <v>0</v>
      </c>
      <c r="T585">
        <f t="shared" ca="1" si="77"/>
        <v>-30</v>
      </c>
      <c r="U585">
        <f t="shared" ca="1" si="78"/>
        <v>30</v>
      </c>
    </row>
    <row r="586" spans="2:21">
      <c r="B586">
        <v>583</v>
      </c>
      <c r="C586">
        <f>CONFIG!C586</f>
        <v>0</v>
      </c>
      <c r="D586">
        <f t="array" ref="D586">_xlfn.SWITCH(E586,CONFIG!$F$8,L585,D585-F586)</f>
        <v>0</v>
      </c>
      <c r="E586">
        <f>IF(L585,CONFIG!$F$8,MAX(E585-1,0))</f>
        <v>0</v>
      </c>
      <c r="F586">
        <f t="shared" si="79"/>
        <v>0</v>
      </c>
      <c r="G586">
        <f t="shared" ca="1" si="72"/>
        <v>3</v>
      </c>
      <c r="H586">
        <f t="shared" ca="1" si="73"/>
        <v>0</v>
      </c>
      <c r="I586">
        <f t="shared" ca="1" si="74"/>
        <v>0</v>
      </c>
      <c r="J586">
        <f t="shared" ca="1" si="75"/>
        <v>3</v>
      </c>
      <c r="M586">
        <f t="shared" ca="1" si="76"/>
        <v>45</v>
      </c>
      <c r="O586">
        <f ca="1">CONFIG!$F$2*H586</f>
        <v>0</v>
      </c>
      <c r="P586">
        <f>CONFIG!$F$3*F586</f>
        <v>0</v>
      </c>
      <c r="Q586">
        <f>SIGN(L586)*CONFIG!$F$4</f>
        <v>0</v>
      </c>
      <c r="R586">
        <f ca="1">CONFIG!$F$6*(G586+J586)/2</f>
        <v>30</v>
      </c>
      <c r="S586">
        <f ca="1">(CONFIG!$F$2-CONFIG!$F$3)*I586</f>
        <v>0</v>
      </c>
      <c r="T586">
        <f t="shared" ca="1" si="77"/>
        <v>-30</v>
      </c>
      <c r="U586">
        <f t="shared" ca="1" si="78"/>
        <v>30</v>
      </c>
    </row>
    <row r="587" spans="2:21">
      <c r="B587">
        <v>584</v>
      </c>
      <c r="C587">
        <f>CONFIG!C587</f>
        <v>0</v>
      </c>
      <c r="D587">
        <f t="array" ref="D587">_xlfn.SWITCH(E587,CONFIG!$F$8,L586,D586-F587)</f>
        <v>0</v>
      </c>
      <c r="E587">
        <f>IF(L586,CONFIG!$F$8,MAX(E586-1,0))</f>
        <v>0</v>
      </c>
      <c r="F587">
        <f t="shared" si="79"/>
        <v>0</v>
      </c>
      <c r="G587">
        <f t="shared" ca="1" si="72"/>
        <v>3</v>
      </c>
      <c r="H587">
        <f t="shared" ca="1" si="73"/>
        <v>0</v>
      </c>
      <c r="I587">
        <f t="shared" ca="1" si="74"/>
        <v>0</v>
      </c>
      <c r="J587">
        <f t="shared" ca="1" si="75"/>
        <v>3</v>
      </c>
      <c r="M587">
        <f t="shared" ca="1" si="76"/>
        <v>45</v>
      </c>
      <c r="O587">
        <f ca="1">CONFIG!$F$2*H587</f>
        <v>0</v>
      </c>
      <c r="P587">
        <f>CONFIG!$F$3*F587</f>
        <v>0</v>
      </c>
      <c r="Q587">
        <f>SIGN(L587)*CONFIG!$F$4</f>
        <v>0</v>
      </c>
      <c r="R587">
        <f ca="1">CONFIG!$F$6*(G587+J587)/2</f>
        <v>30</v>
      </c>
      <c r="S587">
        <f ca="1">(CONFIG!$F$2-CONFIG!$F$3)*I587</f>
        <v>0</v>
      </c>
      <c r="T587">
        <f t="shared" ca="1" si="77"/>
        <v>-30</v>
      </c>
      <c r="U587">
        <f t="shared" ca="1" si="78"/>
        <v>30</v>
      </c>
    </row>
    <row r="588" spans="2:21">
      <c r="B588">
        <v>585</v>
      </c>
      <c r="C588">
        <f>CONFIG!C588</f>
        <v>0</v>
      </c>
      <c r="D588">
        <f t="array" ref="D588">_xlfn.SWITCH(E588,CONFIG!$F$8,L587,D587-F588)</f>
        <v>0</v>
      </c>
      <c r="E588">
        <f>IF(L587,CONFIG!$F$8,MAX(E587-1,0))</f>
        <v>0</v>
      </c>
      <c r="F588">
        <f t="shared" si="79"/>
        <v>0</v>
      </c>
      <c r="G588">
        <f t="shared" ca="1" si="72"/>
        <v>3</v>
      </c>
      <c r="H588">
        <f t="shared" ca="1" si="73"/>
        <v>0</v>
      </c>
      <c r="I588">
        <f t="shared" ca="1" si="74"/>
        <v>0</v>
      </c>
      <c r="J588">
        <f t="shared" ca="1" si="75"/>
        <v>3</v>
      </c>
      <c r="M588">
        <f t="shared" ca="1" si="76"/>
        <v>45</v>
      </c>
      <c r="O588">
        <f ca="1">CONFIG!$F$2*H588</f>
        <v>0</v>
      </c>
      <c r="P588">
        <f>CONFIG!$F$3*F588</f>
        <v>0</v>
      </c>
      <c r="Q588">
        <f>SIGN(L588)*CONFIG!$F$4</f>
        <v>0</v>
      </c>
      <c r="R588">
        <f ca="1">CONFIG!$F$6*(G588+J588)/2</f>
        <v>30</v>
      </c>
      <c r="S588">
        <f ca="1">(CONFIG!$F$2-CONFIG!$F$3)*I588</f>
        <v>0</v>
      </c>
      <c r="T588">
        <f t="shared" ca="1" si="77"/>
        <v>-30</v>
      </c>
      <c r="U588">
        <f t="shared" ca="1" si="78"/>
        <v>30</v>
      </c>
    </row>
    <row r="589" spans="2:21">
      <c r="B589">
        <v>586</v>
      </c>
      <c r="C589">
        <f>CONFIG!C589</f>
        <v>0</v>
      </c>
      <c r="D589">
        <f t="array" ref="D589">_xlfn.SWITCH(E589,CONFIG!$F$8,L588,D588-F589)</f>
        <v>0</v>
      </c>
      <c r="E589">
        <f>IF(L588,CONFIG!$F$8,MAX(E588-1,0))</f>
        <v>0</v>
      </c>
      <c r="F589">
        <f t="shared" si="79"/>
        <v>0</v>
      </c>
      <c r="G589">
        <f t="shared" ca="1" si="72"/>
        <v>3</v>
      </c>
      <c r="H589">
        <f t="shared" ca="1" si="73"/>
        <v>0</v>
      </c>
      <c r="I589">
        <f t="shared" ca="1" si="74"/>
        <v>0</v>
      </c>
      <c r="J589">
        <f t="shared" ca="1" si="75"/>
        <v>3</v>
      </c>
      <c r="M589">
        <f t="shared" ca="1" si="76"/>
        <v>45</v>
      </c>
      <c r="O589">
        <f ca="1">CONFIG!$F$2*H589</f>
        <v>0</v>
      </c>
      <c r="P589">
        <f>CONFIG!$F$3*F589</f>
        <v>0</v>
      </c>
      <c r="Q589">
        <f>SIGN(L589)*CONFIG!$F$4</f>
        <v>0</v>
      </c>
      <c r="R589">
        <f ca="1">CONFIG!$F$6*(G589+J589)/2</f>
        <v>30</v>
      </c>
      <c r="S589">
        <f ca="1">(CONFIG!$F$2-CONFIG!$F$3)*I589</f>
        <v>0</v>
      </c>
      <c r="T589">
        <f t="shared" ca="1" si="77"/>
        <v>-30</v>
      </c>
      <c r="U589">
        <f t="shared" ca="1" si="78"/>
        <v>30</v>
      </c>
    </row>
    <row r="590" spans="2:21">
      <c r="B590">
        <v>587</v>
      </c>
      <c r="C590">
        <f>CONFIG!C590</f>
        <v>0</v>
      </c>
      <c r="D590">
        <f t="array" ref="D590">_xlfn.SWITCH(E590,CONFIG!$F$8,L589,D589-F590)</f>
        <v>0</v>
      </c>
      <c r="E590">
        <f>IF(L589,CONFIG!$F$8,MAX(E589-1,0))</f>
        <v>0</v>
      </c>
      <c r="F590">
        <f t="shared" si="79"/>
        <v>0</v>
      </c>
      <c r="G590">
        <f t="shared" ca="1" si="72"/>
        <v>3</v>
      </c>
      <c r="H590">
        <f t="shared" ca="1" si="73"/>
        <v>0</v>
      </c>
      <c r="I590">
        <f t="shared" ca="1" si="74"/>
        <v>0</v>
      </c>
      <c r="J590">
        <f t="shared" ca="1" si="75"/>
        <v>3</v>
      </c>
      <c r="M590">
        <f t="shared" ca="1" si="76"/>
        <v>45</v>
      </c>
      <c r="O590">
        <f ca="1">CONFIG!$F$2*H590</f>
        <v>0</v>
      </c>
      <c r="P590">
        <f>CONFIG!$F$3*F590</f>
        <v>0</v>
      </c>
      <c r="Q590">
        <f>SIGN(L590)*CONFIG!$F$4</f>
        <v>0</v>
      </c>
      <c r="R590">
        <f ca="1">CONFIG!$F$6*(G590+J590)/2</f>
        <v>30</v>
      </c>
      <c r="S590">
        <f ca="1">(CONFIG!$F$2-CONFIG!$F$3)*I590</f>
        <v>0</v>
      </c>
      <c r="T590">
        <f t="shared" ca="1" si="77"/>
        <v>-30</v>
      </c>
      <c r="U590">
        <f t="shared" ca="1" si="78"/>
        <v>30</v>
      </c>
    </row>
    <row r="591" spans="2:21">
      <c r="B591">
        <v>588</v>
      </c>
      <c r="C591">
        <f>CONFIG!C591</f>
        <v>0</v>
      </c>
      <c r="D591">
        <f t="array" ref="D591">_xlfn.SWITCH(E591,CONFIG!$F$8,L590,D590-F591)</f>
        <v>0</v>
      </c>
      <c r="E591">
        <f>IF(L590,CONFIG!$F$8,MAX(E590-1,0))</f>
        <v>0</v>
      </c>
      <c r="F591">
        <f t="shared" si="79"/>
        <v>0</v>
      </c>
      <c r="G591">
        <f t="shared" ca="1" si="72"/>
        <v>3</v>
      </c>
      <c r="H591">
        <f t="shared" ca="1" si="73"/>
        <v>0</v>
      </c>
      <c r="I591">
        <f t="shared" ca="1" si="74"/>
        <v>0</v>
      </c>
      <c r="J591">
        <f t="shared" ca="1" si="75"/>
        <v>3</v>
      </c>
      <c r="M591">
        <f t="shared" ca="1" si="76"/>
        <v>45</v>
      </c>
      <c r="O591">
        <f ca="1">CONFIG!$F$2*H591</f>
        <v>0</v>
      </c>
      <c r="P591">
        <f>CONFIG!$F$3*F591</f>
        <v>0</v>
      </c>
      <c r="Q591">
        <f>SIGN(L591)*CONFIG!$F$4</f>
        <v>0</v>
      </c>
      <c r="R591">
        <f ca="1">CONFIG!$F$6*(G591+J591)/2</f>
        <v>30</v>
      </c>
      <c r="S591">
        <f ca="1">(CONFIG!$F$2-CONFIG!$F$3)*I591</f>
        <v>0</v>
      </c>
      <c r="T591">
        <f t="shared" ca="1" si="77"/>
        <v>-30</v>
      </c>
      <c r="U591">
        <f t="shared" ca="1" si="78"/>
        <v>30</v>
      </c>
    </row>
    <row r="592" spans="2:21">
      <c r="B592">
        <v>589</v>
      </c>
      <c r="C592">
        <f>CONFIG!C592</f>
        <v>0</v>
      </c>
      <c r="D592">
        <f t="array" ref="D592">_xlfn.SWITCH(E592,CONFIG!$F$8,L591,D591-F592)</f>
        <v>0</v>
      </c>
      <c r="E592">
        <f>IF(L591,CONFIG!$F$8,MAX(E591-1,0))</f>
        <v>0</v>
      </c>
      <c r="F592">
        <f t="shared" si="79"/>
        <v>0</v>
      </c>
      <c r="G592">
        <f t="shared" ca="1" si="72"/>
        <v>3</v>
      </c>
      <c r="H592">
        <f t="shared" ca="1" si="73"/>
        <v>0</v>
      </c>
      <c r="I592">
        <f t="shared" ca="1" si="74"/>
        <v>0</v>
      </c>
      <c r="J592">
        <f t="shared" ca="1" si="75"/>
        <v>3</v>
      </c>
      <c r="M592">
        <f t="shared" ca="1" si="76"/>
        <v>45</v>
      </c>
      <c r="O592">
        <f ca="1">CONFIG!$F$2*H592</f>
        <v>0</v>
      </c>
      <c r="P592">
        <f>CONFIG!$F$3*F592</f>
        <v>0</v>
      </c>
      <c r="Q592">
        <f>SIGN(L592)*CONFIG!$F$4</f>
        <v>0</v>
      </c>
      <c r="R592">
        <f ca="1">CONFIG!$F$6*(G592+J592)/2</f>
        <v>30</v>
      </c>
      <c r="S592">
        <f ca="1">(CONFIG!$F$2-CONFIG!$F$3)*I592</f>
        <v>0</v>
      </c>
      <c r="T592">
        <f t="shared" ca="1" si="77"/>
        <v>-30</v>
      </c>
      <c r="U592">
        <f t="shared" ca="1" si="78"/>
        <v>30</v>
      </c>
    </row>
    <row r="593" spans="2:21">
      <c r="B593">
        <v>590</v>
      </c>
      <c r="C593">
        <f>CONFIG!C593</f>
        <v>0</v>
      </c>
      <c r="D593">
        <f t="array" ref="D593">_xlfn.SWITCH(E593,CONFIG!$F$8,L592,D592-F593)</f>
        <v>0</v>
      </c>
      <c r="E593">
        <f>IF(L592,CONFIG!$F$8,MAX(E592-1,0))</f>
        <v>0</v>
      </c>
      <c r="F593">
        <f t="shared" si="79"/>
        <v>0</v>
      </c>
      <c r="G593">
        <f t="shared" ca="1" si="72"/>
        <v>3</v>
      </c>
      <c r="H593">
        <f t="shared" ca="1" si="73"/>
        <v>0</v>
      </c>
      <c r="I593">
        <f t="shared" ca="1" si="74"/>
        <v>0</v>
      </c>
      <c r="J593">
        <f t="shared" ca="1" si="75"/>
        <v>3</v>
      </c>
      <c r="M593">
        <f t="shared" ca="1" si="76"/>
        <v>45</v>
      </c>
      <c r="O593">
        <f ca="1">CONFIG!$F$2*H593</f>
        <v>0</v>
      </c>
      <c r="P593">
        <f>CONFIG!$F$3*F593</f>
        <v>0</v>
      </c>
      <c r="Q593">
        <f>SIGN(L593)*CONFIG!$F$4</f>
        <v>0</v>
      </c>
      <c r="R593">
        <f ca="1">CONFIG!$F$6*(G593+J593)/2</f>
        <v>30</v>
      </c>
      <c r="S593">
        <f ca="1">(CONFIG!$F$2-CONFIG!$F$3)*I593</f>
        <v>0</v>
      </c>
      <c r="T593">
        <f t="shared" ca="1" si="77"/>
        <v>-30</v>
      </c>
      <c r="U593">
        <f t="shared" ca="1" si="78"/>
        <v>30</v>
      </c>
    </row>
    <row r="594" spans="2:21">
      <c r="B594">
        <v>591</v>
      </c>
      <c r="C594">
        <f>CONFIG!C594</f>
        <v>0</v>
      </c>
      <c r="D594">
        <f t="array" ref="D594">_xlfn.SWITCH(E594,CONFIG!$F$8,L593,D593-F594)</f>
        <v>0</v>
      </c>
      <c r="E594">
        <f>IF(L593,CONFIG!$F$8,MAX(E593-1,0))</f>
        <v>0</v>
      </c>
      <c r="F594">
        <f t="shared" si="79"/>
        <v>0</v>
      </c>
      <c r="G594">
        <f t="shared" ca="1" si="72"/>
        <v>3</v>
      </c>
      <c r="H594">
        <f t="shared" ca="1" si="73"/>
        <v>0</v>
      </c>
      <c r="I594">
        <f t="shared" ca="1" si="74"/>
        <v>0</v>
      </c>
      <c r="J594">
        <f t="shared" ca="1" si="75"/>
        <v>3</v>
      </c>
      <c r="M594">
        <f t="shared" ca="1" si="76"/>
        <v>45</v>
      </c>
      <c r="O594">
        <f ca="1">CONFIG!$F$2*H594</f>
        <v>0</v>
      </c>
      <c r="P594">
        <f>CONFIG!$F$3*F594</f>
        <v>0</v>
      </c>
      <c r="Q594">
        <f>SIGN(L594)*CONFIG!$F$4</f>
        <v>0</v>
      </c>
      <c r="R594">
        <f ca="1">CONFIG!$F$6*(G594+J594)/2</f>
        <v>30</v>
      </c>
      <c r="S594">
        <f ca="1">(CONFIG!$F$2-CONFIG!$F$3)*I594</f>
        <v>0</v>
      </c>
      <c r="T594">
        <f t="shared" ca="1" si="77"/>
        <v>-30</v>
      </c>
      <c r="U594">
        <f t="shared" ca="1" si="78"/>
        <v>30</v>
      </c>
    </row>
    <row r="595" spans="2:21">
      <c r="B595">
        <v>592</v>
      </c>
      <c r="C595">
        <f>CONFIG!C595</f>
        <v>0</v>
      </c>
      <c r="D595">
        <f t="array" ref="D595">_xlfn.SWITCH(E595,CONFIG!$F$8,L594,D594-F595)</f>
        <v>0</v>
      </c>
      <c r="E595">
        <f>IF(L594,CONFIG!$F$8,MAX(E594-1,0))</f>
        <v>0</v>
      </c>
      <c r="F595">
        <f t="shared" si="79"/>
        <v>0</v>
      </c>
      <c r="G595">
        <f t="shared" ca="1" si="72"/>
        <v>3</v>
      </c>
      <c r="H595">
        <f t="shared" ca="1" si="73"/>
        <v>0</v>
      </c>
      <c r="I595">
        <f t="shared" ca="1" si="74"/>
        <v>0</v>
      </c>
      <c r="J595">
        <f t="shared" ca="1" si="75"/>
        <v>3</v>
      </c>
      <c r="M595">
        <f t="shared" ca="1" si="76"/>
        <v>45</v>
      </c>
      <c r="O595">
        <f ca="1">CONFIG!$F$2*H595</f>
        <v>0</v>
      </c>
      <c r="P595">
        <f>CONFIG!$F$3*F595</f>
        <v>0</v>
      </c>
      <c r="Q595">
        <f>SIGN(L595)*CONFIG!$F$4</f>
        <v>0</v>
      </c>
      <c r="R595">
        <f ca="1">CONFIG!$F$6*(G595+J595)/2</f>
        <v>30</v>
      </c>
      <c r="S595">
        <f ca="1">(CONFIG!$F$2-CONFIG!$F$3)*I595</f>
        <v>0</v>
      </c>
      <c r="T595">
        <f t="shared" ca="1" si="77"/>
        <v>-30</v>
      </c>
      <c r="U595">
        <f t="shared" ca="1" si="78"/>
        <v>30</v>
      </c>
    </row>
    <row r="596" spans="2:21">
      <c r="B596">
        <v>593</v>
      </c>
      <c r="C596">
        <f>CONFIG!C596</f>
        <v>0</v>
      </c>
      <c r="D596">
        <f t="array" ref="D596">_xlfn.SWITCH(E596,CONFIG!$F$8,L595,D595-F596)</f>
        <v>0</v>
      </c>
      <c r="E596">
        <f>IF(L595,CONFIG!$F$8,MAX(E595-1,0))</f>
        <v>0</v>
      </c>
      <c r="F596">
        <f t="shared" si="79"/>
        <v>0</v>
      </c>
      <c r="G596">
        <f t="shared" ca="1" si="72"/>
        <v>3</v>
      </c>
      <c r="H596">
        <f t="shared" ca="1" si="73"/>
        <v>0</v>
      </c>
      <c r="I596">
        <f t="shared" ca="1" si="74"/>
        <v>0</v>
      </c>
      <c r="J596">
        <f t="shared" ca="1" si="75"/>
        <v>3</v>
      </c>
      <c r="M596">
        <f t="shared" ca="1" si="76"/>
        <v>45</v>
      </c>
      <c r="O596">
        <f ca="1">CONFIG!$F$2*H596</f>
        <v>0</v>
      </c>
      <c r="P596">
        <f>CONFIG!$F$3*F596</f>
        <v>0</v>
      </c>
      <c r="Q596">
        <f>SIGN(L596)*CONFIG!$F$4</f>
        <v>0</v>
      </c>
      <c r="R596">
        <f ca="1">CONFIG!$F$6*(G596+J596)/2</f>
        <v>30</v>
      </c>
      <c r="S596">
        <f ca="1">(CONFIG!$F$2-CONFIG!$F$3)*I596</f>
        <v>0</v>
      </c>
      <c r="T596">
        <f t="shared" ca="1" si="77"/>
        <v>-30</v>
      </c>
      <c r="U596">
        <f t="shared" ca="1" si="78"/>
        <v>30</v>
      </c>
    </row>
    <row r="597" spans="2:21">
      <c r="B597">
        <v>594</v>
      </c>
      <c r="C597">
        <f>CONFIG!C597</f>
        <v>0</v>
      </c>
      <c r="D597">
        <f t="array" ref="D597">_xlfn.SWITCH(E597,CONFIG!$F$8,L596,D596-F597)</f>
        <v>0</v>
      </c>
      <c r="E597">
        <f>IF(L596,CONFIG!$F$8,MAX(E596-1,0))</f>
        <v>0</v>
      </c>
      <c r="F597">
        <f t="shared" si="79"/>
        <v>0</v>
      </c>
      <c r="G597">
        <f t="shared" ca="1" si="72"/>
        <v>3</v>
      </c>
      <c r="H597">
        <f t="shared" ca="1" si="73"/>
        <v>0</v>
      </c>
      <c r="I597">
        <f t="shared" ca="1" si="74"/>
        <v>0</v>
      </c>
      <c r="J597">
        <f t="shared" ca="1" si="75"/>
        <v>3</v>
      </c>
      <c r="M597">
        <f t="shared" ca="1" si="76"/>
        <v>45</v>
      </c>
      <c r="O597">
        <f ca="1">CONFIG!$F$2*H597</f>
        <v>0</v>
      </c>
      <c r="P597">
        <f>CONFIG!$F$3*F597</f>
        <v>0</v>
      </c>
      <c r="Q597">
        <f>SIGN(L597)*CONFIG!$F$4</f>
        <v>0</v>
      </c>
      <c r="R597">
        <f ca="1">CONFIG!$F$6*(G597+J597)/2</f>
        <v>30</v>
      </c>
      <c r="S597">
        <f ca="1">(CONFIG!$F$2-CONFIG!$F$3)*I597</f>
        <v>0</v>
      </c>
      <c r="T597">
        <f t="shared" ca="1" si="77"/>
        <v>-30</v>
      </c>
      <c r="U597">
        <f t="shared" ca="1" si="78"/>
        <v>30</v>
      </c>
    </row>
    <row r="598" spans="2:21">
      <c r="B598">
        <v>595</v>
      </c>
      <c r="C598">
        <f>CONFIG!C598</f>
        <v>0</v>
      </c>
      <c r="D598">
        <f t="array" ref="D598">_xlfn.SWITCH(E598,CONFIG!$F$8,L597,D597-F598)</f>
        <v>0</v>
      </c>
      <c r="E598">
        <f>IF(L597,CONFIG!$F$8,MAX(E597-1,0))</f>
        <v>0</v>
      </c>
      <c r="F598">
        <f t="shared" si="79"/>
        <v>0</v>
      </c>
      <c r="G598">
        <f t="shared" ca="1" si="72"/>
        <v>3</v>
      </c>
      <c r="H598">
        <f t="shared" ca="1" si="73"/>
        <v>0</v>
      </c>
      <c r="I598">
        <f t="shared" ca="1" si="74"/>
        <v>0</v>
      </c>
      <c r="J598">
        <f t="shared" ca="1" si="75"/>
        <v>3</v>
      </c>
      <c r="M598">
        <f t="shared" ca="1" si="76"/>
        <v>45</v>
      </c>
      <c r="O598">
        <f ca="1">CONFIG!$F$2*H598</f>
        <v>0</v>
      </c>
      <c r="P598">
        <f>CONFIG!$F$3*F598</f>
        <v>0</v>
      </c>
      <c r="Q598">
        <f>SIGN(L598)*CONFIG!$F$4</f>
        <v>0</v>
      </c>
      <c r="R598">
        <f ca="1">CONFIG!$F$6*(G598+J598)/2</f>
        <v>30</v>
      </c>
      <c r="S598">
        <f ca="1">(CONFIG!$F$2-CONFIG!$F$3)*I598</f>
        <v>0</v>
      </c>
      <c r="T598">
        <f t="shared" ca="1" si="77"/>
        <v>-30</v>
      </c>
      <c r="U598">
        <f t="shared" ca="1" si="78"/>
        <v>30</v>
      </c>
    </row>
    <row r="599" spans="2:21">
      <c r="B599">
        <v>596</v>
      </c>
      <c r="C599">
        <f>CONFIG!C599</f>
        <v>0</v>
      </c>
      <c r="D599">
        <f t="array" ref="D599">_xlfn.SWITCH(E599,CONFIG!$F$8,L598,D598-F599)</f>
        <v>0</v>
      </c>
      <c r="E599">
        <f>IF(L598,CONFIG!$F$8,MAX(E598-1,0))</f>
        <v>0</v>
      </c>
      <c r="F599">
        <f t="shared" si="79"/>
        <v>0</v>
      </c>
      <c r="G599">
        <f t="shared" ca="1" si="72"/>
        <v>3</v>
      </c>
      <c r="H599">
        <f t="shared" ca="1" si="73"/>
        <v>0</v>
      </c>
      <c r="I599">
        <f t="shared" ca="1" si="74"/>
        <v>0</v>
      </c>
      <c r="J599">
        <f t="shared" ca="1" si="75"/>
        <v>3</v>
      </c>
      <c r="M599">
        <f t="shared" ca="1" si="76"/>
        <v>45</v>
      </c>
      <c r="O599">
        <f ca="1">CONFIG!$F$2*H599</f>
        <v>0</v>
      </c>
      <c r="P599">
        <f>CONFIG!$F$3*F599</f>
        <v>0</v>
      </c>
      <c r="Q599">
        <f>SIGN(L599)*CONFIG!$F$4</f>
        <v>0</v>
      </c>
      <c r="R599">
        <f ca="1">CONFIG!$F$6*(G599+J599)/2</f>
        <v>30</v>
      </c>
      <c r="S599">
        <f ca="1">(CONFIG!$F$2-CONFIG!$F$3)*I599</f>
        <v>0</v>
      </c>
      <c r="T599">
        <f t="shared" ca="1" si="77"/>
        <v>-30</v>
      </c>
      <c r="U599">
        <f t="shared" ca="1" si="78"/>
        <v>30</v>
      </c>
    </row>
    <row r="600" spans="2:21">
      <c r="B600">
        <v>597</v>
      </c>
      <c r="C600">
        <f>CONFIG!C600</f>
        <v>0</v>
      </c>
      <c r="D600">
        <f t="array" ref="D600">_xlfn.SWITCH(E600,CONFIG!$F$8,L599,D599-F600)</f>
        <v>0</v>
      </c>
      <c r="E600">
        <f>IF(L599,CONFIG!$F$8,MAX(E599-1,0))</f>
        <v>0</v>
      </c>
      <c r="F600">
        <f t="shared" si="79"/>
        <v>0</v>
      </c>
      <c r="G600">
        <f t="shared" ca="1" si="72"/>
        <v>3</v>
      </c>
      <c r="H600">
        <f t="shared" ca="1" si="73"/>
        <v>0</v>
      </c>
      <c r="I600">
        <f t="shared" ca="1" si="74"/>
        <v>0</v>
      </c>
      <c r="J600">
        <f t="shared" ca="1" si="75"/>
        <v>3</v>
      </c>
      <c r="M600">
        <f t="shared" ca="1" si="76"/>
        <v>45</v>
      </c>
      <c r="O600">
        <f ca="1">CONFIG!$F$2*H600</f>
        <v>0</v>
      </c>
      <c r="P600">
        <f>CONFIG!$F$3*F600</f>
        <v>0</v>
      </c>
      <c r="Q600">
        <f>SIGN(L600)*CONFIG!$F$4</f>
        <v>0</v>
      </c>
      <c r="R600">
        <f ca="1">CONFIG!$F$6*(G600+J600)/2</f>
        <v>30</v>
      </c>
      <c r="S600">
        <f ca="1">(CONFIG!$F$2-CONFIG!$F$3)*I600</f>
        <v>0</v>
      </c>
      <c r="T600">
        <f t="shared" ca="1" si="77"/>
        <v>-30</v>
      </c>
      <c r="U600">
        <f t="shared" ca="1" si="78"/>
        <v>30</v>
      </c>
    </row>
    <row r="601" spans="2:21">
      <c r="B601">
        <v>598</v>
      </c>
      <c r="C601">
        <f>CONFIG!C601</f>
        <v>0</v>
      </c>
      <c r="D601">
        <f t="array" ref="D601">_xlfn.SWITCH(E601,CONFIG!$F$8,L600,D600-F601)</f>
        <v>0</v>
      </c>
      <c r="E601">
        <f>IF(L600,CONFIG!$F$8,MAX(E600-1,0))</f>
        <v>0</v>
      </c>
      <c r="F601">
        <f t="shared" si="79"/>
        <v>0</v>
      </c>
      <c r="G601">
        <f t="shared" ca="1" si="72"/>
        <v>3</v>
      </c>
      <c r="H601">
        <f t="shared" ca="1" si="73"/>
        <v>0</v>
      </c>
      <c r="I601">
        <f t="shared" ca="1" si="74"/>
        <v>0</v>
      </c>
      <c r="J601">
        <f t="shared" ca="1" si="75"/>
        <v>3</v>
      </c>
      <c r="M601">
        <f t="shared" ca="1" si="76"/>
        <v>45</v>
      </c>
      <c r="O601">
        <f ca="1">CONFIG!$F$2*H601</f>
        <v>0</v>
      </c>
      <c r="P601">
        <f>CONFIG!$F$3*F601</f>
        <v>0</v>
      </c>
      <c r="Q601">
        <f>SIGN(L601)*CONFIG!$F$4</f>
        <v>0</v>
      </c>
      <c r="R601">
        <f ca="1">CONFIG!$F$6*(G601+J601)/2</f>
        <v>30</v>
      </c>
      <c r="S601">
        <f ca="1">(CONFIG!$F$2-CONFIG!$F$3)*I601</f>
        <v>0</v>
      </c>
      <c r="T601">
        <f t="shared" ca="1" si="77"/>
        <v>-30</v>
      </c>
      <c r="U601">
        <f t="shared" ca="1" si="78"/>
        <v>30</v>
      </c>
    </row>
    <row r="602" spans="2:21">
      <c r="B602">
        <v>599</v>
      </c>
      <c r="C602">
        <f>CONFIG!C602</f>
        <v>0</v>
      </c>
      <c r="D602">
        <f t="array" ref="D602">_xlfn.SWITCH(E602,CONFIG!$F$8,L601,D601-F602)</f>
        <v>0</v>
      </c>
      <c r="E602">
        <f>IF(L601,CONFIG!$F$8,MAX(E601-1,0))</f>
        <v>0</v>
      </c>
      <c r="F602">
        <f t="shared" si="79"/>
        <v>0</v>
      </c>
      <c r="G602">
        <f t="shared" ca="1" si="72"/>
        <v>3</v>
      </c>
      <c r="H602">
        <f t="shared" ca="1" si="73"/>
        <v>0</v>
      </c>
      <c r="I602">
        <f t="shared" ca="1" si="74"/>
        <v>0</v>
      </c>
      <c r="J602">
        <f t="shared" ca="1" si="75"/>
        <v>3</v>
      </c>
      <c r="M602">
        <f t="shared" ca="1" si="76"/>
        <v>45</v>
      </c>
      <c r="O602">
        <f ca="1">CONFIG!$F$2*H602</f>
        <v>0</v>
      </c>
      <c r="P602">
        <f>CONFIG!$F$3*F602</f>
        <v>0</v>
      </c>
      <c r="Q602">
        <f>SIGN(L602)*CONFIG!$F$4</f>
        <v>0</v>
      </c>
      <c r="R602">
        <f ca="1">CONFIG!$F$6*(G602+J602)/2</f>
        <v>30</v>
      </c>
      <c r="S602">
        <f ca="1">(CONFIG!$F$2-CONFIG!$F$3)*I602</f>
        <v>0</v>
      </c>
      <c r="T602">
        <f t="shared" ca="1" si="77"/>
        <v>-30</v>
      </c>
      <c r="U602">
        <f t="shared" ca="1" si="78"/>
        <v>30</v>
      </c>
    </row>
    <row r="603" spans="2:21">
      <c r="B603">
        <v>600</v>
      </c>
      <c r="C603">
        <f>CONFIG!C603</f>
        <v>0</v>
      </c>
      <c r="D603">
        <f t="array" ref="D603">_xlfn.SWITCH(E603,CONFIG!$F$8,L602,D602-F603)</f>
        <v>0</v>
      </c>
      <c r="E603">
        <f>IF(L602,CONFIG!$F$8,MAX(E602-1,0))</f>
        <v>0</v>
      </c>
      <c r="F603">
        <f t="shared" si="79"/>
        <v>0</v>
      </c>
      <c r="G603">
        <f t="shared" ca="1" si="72"/>
        <v>3</v>
      </c>
      <c r="H603">
        <f t="shared" ca="1" si="73"/>
        <v>0</v>
      </c>
      <c r="I603">
        <f t="shared" ca="1" si="74"/>
        <v>0</v>
      </c>
      <c r="J603">
        <f t="shared" ca="1" si="75"/>
        <v>3</v>
      </c>
      <c r="M603">
        <f t="shared" ca="1" si="76"/>
        <v>45</v>
      </c>
      <c r="O603">
        <f ca="1">CONFIG!$F$2*H603</f>
        <v>0</v>
      </c>
      <c r="P603">
        <f>CONFIG!$F$3*F603</f>
        <v>0</v>
      </c>
      <c r="Q603">
        <f>SIGN(L603)*CONFIG!$F$4</f>
        <v>0</v>
      </c>
      <c r="R603">
        <f ca="1">CONFIG!$F$6*(G603+J603)/2</f>
        <v>30</v>
      </c>
      <c r="S603">
        <f ca="1">(CONFIG!$F$2-CONFIG!$F$3)*I603</f>
        <v>0</v>
      </c>
      <c r="T603">
        <f t="shared" ca="1" si="77"/>
        <v>-30</v>
      </c>
      <c r="U603">
        <f t="shared" ca="1" si="78"/>
        <v>30</v>
      </c>
    </row>
  </sheetData>
  <mergeCells count="1">
    <mergeCell ref="W10:X10"/>
  </mergeCells>
  <conditionalFormatting sqref="B4:M4 B5:T123 L5:L363 O4:T4 U4:U123">
    <cfRule type="expression" dxfId="4" priority="1">
      <formula>$B4&gt;GAMEPARAMETER("Game Position")</formula>
    </cfRule>
  </conditionalFormatting>
  <conditionalFormatting sqref="C1:U1048576">
    <cfRule type="cellIs" dxfId="3" priority="2" operator="equal">
      <formula>0</formula>
    </cfRule>
  </conditionalFormatting>
  <conditionalFormatting sqref="N3:N363">
    <cfRule type="expression" dxfId="2" priority="5">
      <formula>$B4&gt;GAMEPARAMETER("Game Position")</formula>
    </cfRule>
    <cfRule type="cellIs" dxfId="1" priority="6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AC603"/>
  <sheetViews>
    <sheetView showGridLines="0" tabSelected="1" topLeftCell="F1" zoomScaleNormal="100" workbookViewId="0">
      <selection activeCell="O8" sqref="O8"/>
    </sheetView>
  </sheetViews>
  <sheetFormatPr defaultColWidth="11.5" defaultRowHeight="15.75"/>
  <cols>
    <col min="23" max="23" width="16.875" bestFit="1" customWidth="1"/>
    <col min="26" max="26" width="28.125" bestFit="1" customWidth="1"/>
    <col min="27" max="27" width="2.125" bestFit="1" customWidth="1"/>
    <col min="28" max="28" width="6.125" bestFit="1" customWidth="1"/>
    <col min="29" max="29" width="7.625" bestFit="1" customWidth="1"/>
  </cols>
  <sheetData>
    <row r="2" spans="2:29">
      <c r="B2" s="13" t="s">
        <v>0</v>
      </c>
      <c r="C2" s="13" t="s">
        <v>1</v>
      </c>
      <c r="D2" s="13" t="s">
        <v>15</v>
      </c>
      <c r="E2" s="13" t="s">
        <v>16</v>
      </c>
      <c r="F2" s="13" t="s">
        <v>17</v>
      </c>
      <c r="G2" s="13" t="s">
        <v>18</v>
      </c>
      <c r="H2" s="13" t="s">
        <v>19</v>
      </c>
      <c r="I2" s="13" t="s">
        <v>20</v>
      </c>
      <c r="J2" s="13" t="s">
        <v>21</v>
      </c>
      <c r="L2" t="s">
        <v>22</v>
      </c>
      <c r="M2" t="s">
        <v>23</v>
      </c>
      <c r="O2" s="13" t="s">
        <v>24</v>
      </c>
      <c r="P2" s="13" t="s">
        <v>3</v>
      </c>
      <c r="Q2" s="13" t="s">
        <v>4</v>
      </c>
      <c r="R2" s="13" t="s">
        <v>6</v>
      </c>
      <c r="S2" s="13" t="s">
        <v>25</v>
      </c>
      <c r="T2" s="13" t="s">
        <v>26</v>
      </c>
      <c r="U2" s="13" t="s">
        <v>27</v>
      </c>
      <c r="W2" s="5" t="s">
        <v>28</v>
      </c>
      <c r="X2" s="2">
        <f ca="1">IFERROR(SUM(OFFSET(H4,,,COUNT(L:L)-1))/SUM(OFFSET(C4,,,COUNT(L:L)-1)),0)</f>
        <v>0</v>
      </c>
    </row>
    <row r="3" spans="2:29">
      <c r="B3" s="14">
        <v>0</v>
      </c>
      <c r="C3" s="14"/>
      <c r="D3" s="14"/>
      <c r="E3" s="14"/>
      <c r="F3" s="14"/>
      <c r="G3" s="14"/>
      <c r="H3" s="14"/>
      <c r="I3" s="14"/>
      <c r="J3" s="14"/>
      <c r="L3" s="14"/>
      <c r="M3" s="14" t="str">
        <f>IF(X8,X5+MAX(0,X6-CONFIG!F11*CONFIG!F8),"")</f>
        <v/>
      </c>
      <c r="O3" s="14"/>
      <c r="P3" s="14"/>
      <c r="Q3" s="14"/>
      <c r="R3" s="14"/>
      <c r="S3" s="14"/>
      <c r="T3" s="14"/>
      <c r="U3" s="14"/>
      <c r="W3" s="7" t="s">
        <v>29</v>
      </c>
      <c r="X3" s="4">
        <f t="array" aca="1" ref="X3" ca="1">IFERROR(1-SUM(SIGN(OFFSET(F4,,,COUNT(L:L))*OFFSET(I3,,,COUNT(L:L))))/SUM(SIGN(OFFSET(F4,,,COUNT(L:L)))),0)</f>
        <v>0</v>
      </c>
    </row>
    <row r="4" spans="2:29">
      <c r="B4">
        <v>1</v>
      </c>
      <c r="C4">
        <f ca="1">CONFIG!C4</f>
        <v>5</v>
      </c>
      <c r="D4">
        <v>0</v>
      </c>
      <c r="E4">
        <v>0</v>
      </c>
      <c r="F4">
        <f>L3</f>
        <v>0</v>
      </c>
      <c r="G4">
        <f t="shared" ref="G4:G67" si="0">J3+F4</f>
        <v>0</v>
      </c>
      <c r="H4">
        <f t="shared" ref="H4:H67" ca="1" si="1">MIN(G4,C4)</f>
        <v>0</v>
      </c>
      <c r="I4">
        <f t="shared" ref="I4:I67" ca="1" si="2">C4-H4</f>
        <v>5</v>
      </c>
      <c r="J4">
        <f t="shared" ref="J4:J67" ca="1" si="3">G4-H4</f>
        <v>0</v>
      </c>
      <c r="L4">
        <v>0</v>
      </c>
      <c r="M4">
        <f t="shared" ref="M4:M67" ca="1" si="4">IF(J4+D4&lt;=$X$6,$X$5,0)</f>
        <v>78</v>
      </c>
      <c r="O4">
        <f ca="1">CONFIG!$F$2*H4</f>
        <v>0</v>
      </c>
      <c r="P4">
        <f>CONFIG!$F$3*F4</f>
        <v>0</v>
      </c>
      <c r="Q4">
        <f>SIGN(L4)*CONFIG!$F$4</f>
        <v>0</v>
      </c>
      <c r="R4">
        <f ca="1">CONFIG!$F$6*(G4+J4)/2</f>
        <v>0</v>
      </c>
      <c r="S4">
        <f ca="1">(CONFIG!$F$2-CONFIG!$F$3)*I4</f>
        <v>40000</v>
      </c>
      <c r="T4">
        <f t="shared" ref="T4:T67" ca="1" si="5">O4-P4-Q4-R4</f>
        <v>0</v>
      </c>
      <c r="U4">
        <f t="shared" ref="U4:U67" ca="1" si="6">SUM(Q4:S4)</f>
        <v>40000</v>
      </c>
    </row>
    <row r="5" spans="2:29">
      <c r="B5">
        <v>2</v>
      </c>
      <c r="C5">
        <f>CONFIG!C5</f>
        <v>0</v>
      </c>
      <c r="D5">
        <f t="array" ref="D5">_xlfn.SWITCH(E5,CONFIG!$F$8,L4,D4-F5)</f>
        <v>0</v>
      </c>
      <c r="E5">
        <f>IF(L4,CONFIG!$F$8,MAX(E4-1,0))</f>
        <v>0</v>
      </c>
      <c r="F5">
        <f t="shared" ref="F5:F68" si="7">IF(E5,0,D4)</f>
        <v>0</v>
      </c>
      <c r="G5">
        <f t="shared" ca="1" si="0"/>
        <v>0</v>
      </c>
      <c r="H5">
        <f t="shared" ca="1" si="1"/>
        <v>0</v>
      </c>
      <c r="I5">
        <f t="shared" ca="1" si="2"/>
        <v>0</v>
      </c>
      <c r="J5">
        <f t="shared" ca="1" si="3"/>
        <v>0</v>
      </c>
      <c r="M5">
        <f t="shared" ca="1" si="4"/>
        <v>78</v>
      </c>
      <c r="O5">
        <f ca="1">CONFIG!$F$2*H5</f>
        <v>0</v>
      </c>
      <c r="P5">
        <f>CONFIG!$F$3*F5</f>
        <v>0</v>
      </c>
      <c r="Q5">
        <f>SIGN(L5)*CONFIG!$F$4</f>
        <v>0</v>
      </c>
      <c r="R5">
        <f ca="1">CONFIG!$F$6*(G5+J5)/2</f>
        <v>0</v>
      </c>
      <c r="S5">
        <f ca="1">(CONFIG!$F$2-CONFIG!$F$3)*I5</f>
        <v>0</v>
      </c>
      <c r="T5">
        <f t="shared" ca="1" si="5"/>
        <v>0</v>
      </c>
      <c r="U5">
        <f t="shared" ca="1" si="6"/>
        <v>0</v>
      </c>
      <c r="W5" s="5" t="s">
        <v>30</v>
      </c>
      <c r="X5" s="2">
        <v>78</v>
      </c>
    </row>
    <row r="6" spans="2:29">
      <c r="B6">
        <v>3</v>
      </c>
      <c r="C6">
        <f>CONFIG!C6</f>
        <v>0</v>
      </c>
      <c r="D6">
        <f t="array" ref="D6">_xlfn.SWITCH(E6,CONFIG!$F$8,L5,D5-F6)</f>
        <v>0</v>
      </c>
      <c r="E6">
        <f>IF(L5,CONFIG!$F$8,MAX(E5-1,0))</f>
        <v>0</v>
      </c>
      <c r="F6">
        <f t="shared" si="7"/>
        <v>0</v>
      </c>
      <c r="G6">
        <f t="shared" ca="1" si="0"/>
        <v>0</v>
      </c>
      <c r="H6">
        <f t="shared" ca="1" si="1"/>
        <v>0</v>
      </c>
      <c r="I6">
        <f t="shared" ca="1" si="2"/>
        <v>0</v>
      </c>
      <c r="J6">
        <f t="shared" ca="1" si="3"/>
        <v>0</v>
      </c>
      <c r="M6">
        <f t="shared" ca="1" si="4"/>
        <v>78</v>
      </c>
      <c r="O6">
        <f ca="1">CONFIG!$F$2*H6</f>
        <v>0</v>
      </c>
      <c r="P6">
        <f>CONFIG!$F$3*F6</f>
        <v>0</v>
      </c>
      <c r="Q6">
        <f>SIGN(L6)*CONFIG!$F$4</f>
        <v>0</v>
      </c>
      <c r="R6">
        <f ca="1">CONFIG!$F$6*(G6+J6)/2</f>
        <v>0</v>
      </c>
      <c r="S6">
        <f ca="1">(CONFIG!$F$2-CONFIG!$F$3)*I6</f>
        <v>0</v>
      </c>
      <c r="T6">
        <f t="shared" ca="1" si="5"/>
        <v>0</v>
      </c>
      <c r="U6">
        <f t="shared" ca="1" si="6"/>
        <v>0</v>
      </c>
      <c r="W6" s="7" t="s">
        <v>31</v>
      </c>
      <c r="X6" s="4">
        <v>34</v>
      </c>
    </row>
    <row r="7" spans="2:29">
      <c r="B7">
        <v>4</v>
      </c>
      <c r="C7">
        <f>CONFIG!C7</f>
        <v>0</v>
      </c>
      <c r="D7">
        <f t="array" ref="D7">_xlfn.SWITCH(E7,CONFIG!$F$8,L6,D6-F7)</f>
        <v>0</v>
      </c>
      <c r="E7">
        <f>IF(L6,CONFIG!$F$8,MAX(E6-1,0))</f>
        <v>0</v>
      </c>
      <c r="F7">
        <f t="shared" si="7"/>
        <v>0</v>
      </c>
      <c r="G7">
        <f t="shared" ca="1" si="0"/>
        <v>0</v>
      </c>
      <c r="H7">
        <f t="shared" ca="1" si="1"/>
        <v>0</v>
      </c>
      <c r="I7">
        <f t="shared" ca="1" si="2"/>
        <v>0</v>
      </c>
      <c r="J7">
        <f t="shared" ca="1" si="3"/>
        <v>0</v>
      </c>
      <c r="M7">
        <f t="shared" ca="1" si="4"/>
        <v>78</v>
      </c>
      <c r="O7">
        <f ca="1">CONFIG!$F$2*H7</f>
        <v>0</v>
      </c>
      <c r="P7">
        <f>CONFIG!$F$3*F7</f>
        <v>0</v>
      </c>
      <c r="Q7">
        <f>SIGN(L7)*CONFIG!$F$4</f>
        <v>0</v>
      </c>
      <c r="R7">
        <f ca="1">CONFIG!$F$6*(G7+J7)/2</f>
        <v>0</v>
      </c>
      <c r="S7">
        <f ca="1">(CONFIG!$F$2-CONFIG!$F$3)*I7</f>
        <v>0</v>
      </c>
      <c r="T7">
        <f t="shared" ca="1" si="5"/>
        <v>0</v>
      </c>
      <c r="U7">
        <f t="shared" ca="1" si="6"/>
        <v>0</v>
      </c>
    </row>
    <row r="8" spans="2:29">
      <c r="B8">
        <v>5</v>
      </c>
      <c r="C8">
        <f>CONFIG!C8</f>
        <v>0</v>
      </c>
      <c r="D8">
        <f t="array" ref="D8">_xlfn.SWITCH(E8,CONFIG!$F$8,L7,D7-F8)</f>
        <v>0</v>
      </c>
      <c r="E8">
        <f>IF(L7,CONFIG!$F$8,MAX(E7-1,0))</f>
        <v>0</v>
      </c>
      <c r="F8">
        <f t="shared" si="7"/>
        <v>0</v>
      </c>
      <c r="G8">
        <f t="shared" ca="1" si="0"/>
        <v>0</v>
      </c>
      <c r="H8">
        <f t="shared" ca="1" si="1"/>
        <v>0</v>
      </c>
      <c r="I8">
        <f t="shared" ca="1" si="2"/>
        <v>0</v>
      </c>
      <c r="J8">
        <f t="shared" ca="1" si="3"/>
        <v>0</v>
      </c>
      <c r="M8">
        <f t="shared" ca="1" si="4"/>
        <v>78</v>
      </c>
      <c r="O8">
        <f ca="1">CONFIG!$F$2*H8</f>
        <v>0</v>
      </c>
      <c r="P8">
        <f>CONFIG!$F$3*F8</f>
        <v>0</v>
      </c>
      <c r="Q8">
        <f>SIGN(L8)*CONFIG!$F$4</f>
        <v>0</v>
      </c>
      <c r="R8">
        <f ca="1">CONFIG!$F$6*(G8+J8)/2</f>
        <v>0</v>
      </c>
      <c r="S8">
        <f ca="1">(CONFIG!$F$2-CONFIG!$F$3)*I8</f>
        <v>0</v>
      </c>
      <c r="T8">
        <f t="shared" ca="1" si="5"/>
        <v>0</v>
      </c>
      <c r="U8">
        <f t="shared" ca="1" si="6"/>
        <v>0</v>
      </c>
      <c r="W8" s="8" t="s">
        <v>32</v>
      </c>
      <c r="X8" s="16" t="b">
        <f>FALSE</f>
        <v>0</v>
      </c>
    </row>
    <row r="9" spans="2:29">
      <c r="B9">
        <v>6</v>
      </c>
      <c r="C9">
        <f>CONFIG!C9</f>
        <v>0</v>
      </c>
      <c r="D9">
        <f t="array" ref="D9">_xlfn.SWITCH(E9,CONFIG!$F$8,L8,D8-F9)</f>
        <v>0</v>
      </c>
      <c r="E9">
        <f>IF(L8,CONFIG!$F$8,MAX(E8-1,0))</f>
        <v>0</v>
      </c>
      <c r="F9">
        <f t="shared" si="7"/>
        <v>0</v>
      </c>
      <c r="G9">
        <f t="shared" ca="1" si="0"/>
        <v>0</v>
      </c>
      <c r="H9">
        <f t="shared" ca="1" si="1"/>
        <v>0</v>
      </c>
      <c r="I9">
        <f t="shared" ca="1" si="2"/>
        <v>0</v>
      </c>
      <c r="J9">
        <f t="shared" ca="1" si="3"/>
        <v>0</v>
      </c>
      <c r="M9">
        <f t="shared" ca="1" si="4"/>
        <v>78</v>
      </c>
      <c r="O9">
        <f ca="1">CONFIG!$F$2*H9</f>
        <v>0</v>
      </c>
      <c r="P9">
        <f>CONFIG!$F$3*F9</f>
        <v>0</v>
      </c>
      <c r="Q9">
        <f>SIGN(L9)*CONFIG!$F$4</f>
        <v>0</v>
      </c>
      <c r="R9">
        <f ca="1">CONFIG!$F$6*(G9+J9)/2</f>
        <v>0</v>
      </c>
      <c r="S9">
        <f ca="1">(CONFIG!$F$2-CONFIG!$F$3)*I9</f>
        <v>0</v>
      </c>
      <c r="T9">
        <f t="shared" ca="1" si="5"/>
        <v>0</v>
      </c>
      <c r="U9">
        <f t="shared" ca="1" si="6"/>
        <v>0</v>
      </c>
    </row>
    <row r="10" spans="2:29">
      <c r="B10">
        <v>7</v>
      </c>
      <c r="C10">
        <f>CONFIG!C10</f>
        <v>0</v>
      </c>
      <c r="D10">
        <f t="array" ref="D10">_xlfn.SWITCH(E10,CONFIG!$F$8,L9,D9-F10)</f>
        <v>0</v>
      </c>
      <c r="E10">
        <f>IF(L9,CONFIG!$F$8,MAX(E9-1,0))</f>
        <v>0</v>
      </c>
      <c r="F10">
        <f t="shared" si="7"/>
        <v>0</v>
      </c>
      <c r="G10">
        <f t="shared" ca="1" si="0"/>
        <v>0</v>
      </c>
      <c r="H10">
        <f t="shared" ca="1" si="1"/>
        <v>0</v>
      </c>
      <c r="I10">
        <f t="shared" ca="1" si="2"/>
        <v>0</v>
      </c>
      <c r="J10">
        <f t="shared" ca="1" si="3"/>
        <v>0</v>
      </c>
      <c r="M10">
        <f t="shared" ca="1" si="4"/>
        <v>78</v>
      </c>
      <c r="O10">
        <f ca="1">CONFIG!$F$2*H10</f>
        <v>0</v>
      </c>
      <c r="P10">
        <f>CONFIG!$F$3*F10</f>
        <v>0</v>
      </c>
      <c r="Q10">
        <f>SIGN(L10)*CONFIG!$F$4</f>
        <v>0</v>
      </c>
      <c r="R10">
        <f ca="1">CONFIG!$F$6*(G10+J10)/2</f>
        <v>0</v>
      </c>
      <c r="S10">
        <f ca="1">(CONFIG!$F$2-CONFIG!$F$3)*I10</f>
        <v>0</v>
      </c>
      <c r="T10">
        <f t="shared" ca="1" si="5"/>
        <v>0</v>
      </c>
      <c r="U10">
        <f t="shared" ca="1" si="6"/>
        <v>0</v>
      </c>
      <c r="W10" s="29" t="s">
        <v>33</v>
      </c>
      <c r="X10" s="30"/>
    </row>
    <row r="11" spans="2:29">
      <c r="B11">
        <v>8</v>
      </c>
      <c r="C11">
        <f>CONFIG!C11</f>
        <v>0</v>
      </c>
      <c r="D11">
        <f t="array" ref="D11">_xlfn.SWITCH(E11,CONFIG!$F$8,L10,D10-F11)</f>
        <v>0</v>
      </c>
      <c r="E11">
        <f>IF(L10,CONFIG!$F$8,MAX(E10-1,0))</f>
        <v>0</v>
      </c>
      <c r="F11">
        <f t="shared" si="7"/>
        <v>0</v>
      </c>
      <c r="G11">
        <f t="shared" ca="1" si="0"/>
        <v>0</v>
      </c>
      <c r="H11">
        <f t="shared" ca="1" si="1"/>
        <v>0</v>
      </c>
      <c r="I11">
        <f t="shared" ca="1" si="2"/>
        <v>0</v>
      </c>
      <c r="J11">
        <f t="shared" ca="1" si="3"/>
        <v>0</v>
      </c>
      <c r="M11">
        <f t="shared" ca="1" si="4"/>
        <v>78</v>
      </c>
      <c r="O11">
        <f ca="1">CONFIG!$F$2*H11</f>
        <v>0</v>
      </c>
      <c r="P11">
        <f>CONFIG!$F$3*F11</f>
        <v>0</v>
      </c>
      <c r="Q11">
        <f>SIGN(L11)*CONFIG!$F$4</f>
        <v>0</v>
      </c>
      <c r="R11">
        <f ca="1">CONFIG!$F$6*(G11+J11)/2</f>
        <v>0</v>
      </c>
      <c r="S11">
        <f ca="1">(CONFIG!$F$2-CONFIG!$F$3)*I11</f>
        <v>0</v>
      </c>
      <c r="T11">
        <f t="shared" ca="1" si="5"/>
        <v>0</v>
      </c>
      <c r="U11">
        <f t="shared" ca="1" si="6"/>
        <v>0</v>
      </c>
      <c r="W11" s="6" t="s">
        <v>24</v>
      </c>
      <c r="X11" s="3">
        <f ca="1">IFERROR(SUM(OFFSET(O4,,,COUNT(L:L))),0)</f>
        <v>0</v>
      </c>
      <c r="Z11" s="17" t="s">
        <v>34</v>
      </c>
      <c r="AA11" s="18" t="s">
        <v>35</v>
      </c>
      <c r="AB11" s="19">
        <f ca="1">IFERROR(SUM(OFFSET(H4,,,COUNT(L:L))),0)</f>
        <v>0</v>
      </c>
      <c r="AC11" s="9" t="s">
        <v>36</v>
      </c>
    </row>
    <row r="12" spans="2:29">
      <c r="B12">
        <v>9</v>
      </c>
      <c r="C12">
        <f>CONFIG!C12</f>
        <v>0</v>
      </c>
      <c r="D12">
        <f t="array" ref="D12">_xlfn.SWITCH(E12,CONFIG!$F$8,L11,D11-F12)</f>
        <v>0</v>
      </c>
      <c r="E12">
        <f>IF(L11,CONFIG!$F$8,MAX(E11-1,0))</f>
        <v>0</v>
      </c>
      <c r="F12">
        <f t="shared" si="7"/>
        <v>0</v>
      </c>
      <c r="G12">
        <f t="shared" ca="1" si="0"/>
        <v>0</v>
      </c>
      <c r="H12">
        <f t="shared" ca="1" si="1"/>
        <v>0</v>
      </c>
      <c r="I12">
        <f t="shared" ca="1" si="2"/>
        <v>0</v>
      </c>
      <c r="J12">
        <f t="shared" ca="1" si="3"/>
        <v>0</v>
      </c>
      <c r="M12">
        <f t="shared" ca="1" si="4"/>
        <v>78</v>
      </c>
      <c r="O12">
        <f ca="1">CONFIG!$F$2*H12</f>
        <v>0</v>
      </c>
      <c r="P12">
        <f>CONFIG!$F$3*F12</f>
        <v>0</v>
      </c>
      <c r="Q12">
        <f>SIGN(L12)*CONFIG!$F$4</f>
        <v>0</v>
      </c>
      <c r="R12">
        <f ca="1">CONFIG!$F$6*(G12+J12)/2</f>
        <v>0</v>
      </c>
      <c r="S12">
        <f ca="1">(CONFIG!$F$2-CONFIG!$F$3)*I12</f>
        <v>0</v>
      </c>
      <c r="T12">
        <f t="shared" ca="1" si="5"/>
        <v>0</v>
      </c>
      <c r="U12">
        <f t="shared" ca="1" si="6"/>
        <v>0</v>
      </c>
      <c r="W12" s="6" t="s">
        <v>3</v>
      </c>
      <c r="X12" s="3">
        <f ca="1">IFERROR(SUM(OFFSET(P4,,,COUNT(L:L))),0)</f>
        <v>0</v>
      </c>
      <c r="Z12" s="20" t="s">
        <v>37</v>
      </c>
      <c r="AA12" s="21" t="s">
        <v>35</v>
      </c>
      <c r="AB12" s="22">
        <f ca="1">IFERROR(SUM(OFFSET(F4,,,COUNT(L:L))),0)</f>
        <v>0</v>
      </c>
      <c r="AC12" s="10" t="s">
        <v>36</v>
      </c>
    </row>
    <row r="13" spans="2:29">
      <c r="B13">
        <v>10</v>
      </c>
      <c r="C13">
        <f>CONFIG!C13</f>
        <v>0</v>
      </c>
      <c r="D13">
        <f t="array" ref="D13">_xlfn.SWITCH(E13,CONFIG!$F$8,L12,D12-F13)</f>
        <v>0</v>
      </c>
      <c r="E13">
        <f>IF(L12,CONFIG!$F$8,MAX(E12-1,0))</f>
        <v>0</v>
      </c>
      <c r="F13">
        <f t="shared" si="7"/>
        <v>0</v>
      </c>
      <c r="G13">
        <f t="shared" ca="1" si="0"/>
        <v>0</v>
      </c>
      <c r="H13">
        <f t="shared" ca="1" si="1"/>
        <v>0</v>
      </c>
      <c r="I13">
        <f t="shared" ca="1" si="2"/>
        <v>0</v>
      </c>
      <c r="J13">
        <f t="shared" ca="1" si="3"/>
        <v>0</v>
      </c>
      <c r="M13">
        <f t="shared" ca="1" si="4"/>
        <v>78</v>
      </c>
      <c r="O13">
        <f ca="1">CONFIG!$F$2*H13</f>
        <v>0</v>
      </c>
      <c r="P13">
        <f>CONFIG!$F$3*F13</f>
        <v>0</v>
      </c>
      <c r="Q13">
        <f>SIGN(L13)*CONFIG!$F$4</f>
        <v>0</v>
      </c>
      <c r="R13">
        <f ca="1">CONFIG!$F$6*(G13+J13)/2</f>
        <v>0</v>
      </c>
      <c r="S13">
        <f ca="1">(CONFIG!$F$2-CONFIG!$F$3)*I13</f>
        <v>0</v>
      </c>
      <c r="T13">
        <f t="shared" ca="1" si="5"/>
        <v>0</v>
      </c>
      <c r="U13">
        <f t="shared" ca="1" si="6"/>
        <v>0</v>
      </c>
      <c r="W13" s="6" t="s">
        <v>4</v>
      </c>
      <c r="X13" s="3">
        <f ca="1">IFERROR(SUM(OFFSET(Q4,,,COUNT(L:L))),0)</f>
        <v>0</v>
      </c>
      <c r="Z13" s="23" t="s">
        <v>38</v>
      </c>
      <c r="AA13" s="24" t="s">
        <v>35</v>
      </c>
      <c r="AB13" s="25">
        <f>IFERROR(COUNTIF(Q:Q,"&gt;0"),0)</f>
        <v>0</v>
      </c>
      <c r="AC13" s="11" t="s">
        <v>39</v>
      </c>
    </row>
    <row r="14" spans="2:29">
      <c r="B14">
        <v>11</v>
      </c>
      <c r="C14">
        <f>CONFIG!C14</f>
        <v>0</v>
      </c>
      <c r="D14">
        <f t="array" ref="D14">_xlfn.SWITCH(E14,CONFIG!$F$8,L13,D13-F14)</f>
        <v>0</v>
      </c>
      <c r="E14">
        <f>IF(L13,CONFIG!$F$8,MAX(E13-1,0))</f>
        <v>0</v>
      </c>
      <c r="F14">
        <f t="shared" si="7"/>
        <v>0</v>
      </c>
      <c r="G14">
        <f t="shared" ca="1" si="0"/>
        <v>0</v>
      </c>
      <c r="H14">
        <f t="shared" ca="1" si="1"/>
        <v>0</v>
      </c>
      <c r="I14">
        <f t="shared" ca="1" si="2"/>
        <v>0</v>
      </c>
      <c r="J14">
        <f t="shared" ca="1" si="3"/>
        <v>0</v>
      </c>
      <c r="M14">
        <f t="shared" ca="1" si="4"/>
        <v>78</v>
      </c>
      <c r="O14">
        <f ca="1">CONFIG!$F$2*H14</f>
        <v>0</v>
      </c>
      <c r="P14">
        <f>CONFIG!$F$3*F14</f>
        <v>0</v>
      </c>
      <c r="Q14">
        <f>SIGN(L14)*CONFIG!$F$4</f>
        <v>0</v>
      </c>
      <c r="R14">
        <f ca="1">CONFIG!$F$6*(G14+J14)/2</f>
        <v>0</v>
      </c>
      <c r="S14">
        <f ca="1">(CONFIG!$F$2-CONFIG!$F$3)*I14</f>
        <v>0</v>
      </c>
      <c r="T14">
        <f t="shared" ca="1" si="5"/>
        <v>0</v>
      </c>
      <c r="U14">
        <f t="shared" ca="1" si="6"/>
        <v>0</v>
      </c>
      <c r="W14" s="6" t="s">
        <v>6</v>
      </c>
      <c r="X14" s="3">
        <f ca="1">IFERROR(SUM(OFFSET(R4,,,COUNT(L:L))),0)</f>
        <v>0</v>
      </c>
      <c r="Z14" s="26"/>
      <c r="AB14" s="27"/>
    </row>
    <row r="15" spans="2:29">
      <c r="B15">
        <v>12</v>
      </c>
      <c r="C15">
        <f>CONFIG!C15</f>
        <v>0</v>
      </c>
      <c r="D15">
        <f t="array" ref="D15">_xlfn.SWITCH(E15,CONFIG!$F$8,L14,D14-F15)</f>
        <v>0</v>
      </c>
      <c r="E15">
        <f>IF(L14,CONFIG!$F$8,MAX(E14-1,0))</f>
        <v>0</v>
      </c>
      <c r="F15">
        <f t="shared" si="7"/>
        <v>0</v>
      </c>
      <c r="G15">
        <f t="shared" ca="1" si="0"/>
        <v>0</v>
      </c>
      <c r="H15">
        <f t="shared" ca="1" si="1"/>
        <v>0</v>
      </c>
      <c r="I15">
        <f t="shared" ca="1" si="2"/>
        <v>0</v>
      </c>
      <c r="J15">
        <f t="shared" ca="1" si="3"/>
        <v>0</v>
      </c>
      <c r="M15">
        <f t="shared" ca="1" si="4"/>
        <v>78</v>
      </c>
      <c r="O15">
        <f ca="1">CONFIG!$F$2*H15</f>
        <v>0</v>
      </c>
      <c r="P15">
        <f>CONFIG!$F$3*F15</f>
        <v>0</v>
      </c>
      <c r="Q15">
        <f>SIGN(L15)*CONFIG!$F$4</f>
        <v>0</v>
      </c>
      <c r="R15">
        <f ca="1">CONFIG!$F$6*(G15+J15)/2</f>
        <v>0</v>
      </c>
      <c r="S15">
        <f ca="1">(CONFIG!$F$2-CONFIG!$F$3)*I15</f>
        <v>0</v>
      </c>
      <c r="T15">
        <f t="shared" ca="1" si="5"/>
        <v>0</v>
      </c>
      <c r="U15">
        <f t="shared" ca="1" si="6"/>
        <v>0</v>
      </c>
      <c r="W15" s="6" t="s">
        <v>25</v>
      </c>
      <c r="X15" s="3">
        <f ca="1">IFERROR(SUM(OFFSET(S4,,,COUNT(L:L))),0)</f>
        <v>40000</v>
      </c>
      <c r="Z15" s="17" t="s">
        <v>40</v>
      </c>
      <c r="AA15" s="18" t="s">
        <v>35</v>
      </c>
      <c r="AB15" s="19">
        <f ca="1">IFERROR(SUM(OFFSET(I4,,,COUNT(L:L))),0)</f>
        <v>5</v>
      </c>
      <c r="AC15" s="9" t="s">
        <v>36</v>
      </c>
    </row>
    <row r="16" spans="2:29">
      <c r="B16">
        <v>13</v>
      </c>
      <c r="C16">
        <f>CONFIG!C16</f>
        <v>0</v>
      </c>
      <c r="D16">
        <f t="array" ref="D16">_xlfn.SWITCH(E16,CONFIG!$F$8,L15,D15-F16)</f>
        <v>0</v>
      </c>
      <c r="E16">
        <f>IF(L15,CONFIG!$F$8,MAX(E15-1,0))</f>
        <v>0</v>
      </c>
      <c r="F16">
        <f t="shared" si="7"/>
        <v>0</v>
      </c>
      <c r="G16">
        <f t="shared" ca="1" si="0"/>
        <v>0</v>
      </c>
      <c r="H16">
        <f t="shared" ca="1" si="1"/>
        <v>0</v>
      </c>
      <c r="I16">
        <f t="shared" ca="1" si="2"/>
        <v>0</v>
      </c>
      <c r="J16">
        <f t="shared" ca="1" si="3"/>
        <v>0</v>
      </c>
      <c r="M16">
        <f t="shared" ca="1" si="4"/>
        <v>78</v>
      </c>
      <c r="O16">
        <f ca="1">CONFIG!$F$2*H16</f>
        <v>0</v>
      </c>
      <c r="P16">
        <f>CONFIG!$F$3*F16</f>
        <v>0</v>
      </c>
      <c r="Q16">
        <f>SIGN(L16)*CONFIG!$F$4</f>
        <v>0</v>
      </c>
      <c r="R16">
        <f ca="1">CONFIG!$F$6*(G16+J16)/2</f>
        <v>0</v>
      </c>
      <c r="S16">
        <f ca="1">(CONFIG!$F$2-CONFIG!$F$3)*I16</f>
        <v>0</v>
      </c>
      <c r="T16">
        <f t="shared" ca="1" si="5"/>
        <v>0</v>
      </c>
      <c r="U16">
        <f t="shared" ca="1" si="6"/>
        <v>0</v>
      </c>
      <c r="W16" s="6" t="s">
        <v>41</v>
      </c>
      <c r="X16" s="3">
        <f ca="1">IFERROR(SUM(OFFSET(T4,,,COUNT(L:L))),0)</f>
        <v>0</v>
      </c>
      <c r="Z16" s="23" t="s">
        <v>42</v>
      </c>
      <c r="AA16" s="24" t="s">
        <v>35</v>
      </c>
      <c r="AB16" s="25">
        <f t="array" aca="1" ref="AB16" ca="1">INDIRECT(ADDRESS(CONFIG!F14+3,COLUMN(J2)))</f>
        <v>0</v>
      </c>
      <c r="AC16" s="11" t="s">
        <v>36</v>
      </c>
    </row>
    <row r="17" spans="2:24">
      <c r="B17">
        <v>14</v>
      </c>
      <c r="C17">
        <f>CONFIG!C17</f>
        <v>0</v>
      </c>
      <c r="D17">
        <f t="array" ref="D17">_xlfn.SWITCH(E17,CONFIG!$F$8,L16,D16-F17)</f>
        <v>0</v>
      </c>
      <c r="E17">
        <f>IF(L16,CONFIG!$F$8,MAX(E16-1,0))</f>
        <v>0</v>
      </c>
      <c r="F17">
        <f t="shared" si="7"/>
        <v>0</v>
      </c>
      <c r="G17">
        <f t="shared" ca="1" si="0"/>
        <v>0</v>
      </c>
      <c r="H17">
        <f t="shared" ca="1" si="1"/>
        <v>0</v>
      </c>
      <c r="I17">
        <f t="shared" ca="1" si="2"/>
        <v>0</v>
      </c>
      <c r="J17">
        <f t="shared" ca="1" si="3"/>
        <v>0</v>
      </c>
      <c r="M17">
        <f t="shared" ca="1" si="4"/>
        <v>78</v>
      </c>
      <c r="O17">
        <f ca="1">CONFIG!$F$2*H17</f>
        <v>0</v>
      </c>
      <c r="P17">
        <f>CONFIG!$F$3*F17</f>
        <v>0</v>
      </c>
      <c r="Q17">
        <f>SIGN(L17)*CONFIG!$F$4</f>
        <v>0</v>
      </c>
      <c r="R17">
        <f ca="1">CONFIG!$F$6*(G17+J17)/2</f>
        <v>0</v>
      </c>
      <c r="S17">
        <f ca="1">(CONFIG!$F$2-CONFIG!$F$3)*I17</f>
        <v>0</v>
      </c>
      <c r="T17">
        <f t="shared" ca="1" si="5"/>
        <v>0</v>
      </c>
      <c r="U17">
        <f t="shared" ca="1" si="6"/>
        <v>0</v>
      </c>
      <c r="W17" s="6" t="s">
        <v>43</v>
      </c>
      <c r="X17" s="3">
        <f ca="1">IFERROR(SUM(OFFSET(U4,,,COUNT(L:L))),0)</f>
        <v>40000</v>
      </c>
    </row>
    <row r="18" spans="2:24">
      <c r="B18">
        <v>15</v>
      </c>
      <c r="C18">
        <f>CONFIG!C18</f>
        <v>0</v>
      </c>
      <c r="D18">
        <f t="array" ref="D18">_xlfn.SWITCH(E18,CONFIG!$F$8,L17,D17-F18)</f>
        <v>0</v>
      </c>
      <c r="E18">
        <f>IF(L17,CONFIG!$F$8,MAX(E17-1,0))</f>
        <v>0</v>
      </c>
      <c r="F18">
        <f t="shared" si="7"/>
        <v>0</v>
      </c>
      <c r="G18">
        <f t="shared" ca="1" si="0"/>
        <v>0</v>
      </c>
      <c r="H18">
        <f t="shared" ca="1" si="1"/>
        <v>0</v>
      </c>
      <c r="I18">
        <f t="shared" ca="1" si="2"/>
        <v>0</v>
      </c>
      <c r="J18">
        <f t="shared" ca="1" si="3"/>
        <v>0</v>
      </c>
      <c r="M18">
        <f t="shared" ca="1" si="4"/>
        <v>78</v>
      </c>
      <c r="O18">
        <f ca="1">CONFIG!$F$2*H18</f>
        <v>0</v>
      </c>
      <c r="P18">
        <f>CONFIG!$F$3*F18</f>
        <v>0</v>
      </c>
      <c r="Q18">
        <f>SIGN(L18)*CONFIG!$F$4</f>
        <v>0</v>
      </c>
      <c r="R18">
        <f ca="1">CONFIG!$F$6*(G18+J18)/2</f>
        <v>0</v>
      </c>
      <c r="S18">
        <f ca="1">(CONFIG!$F$2-CONFIG!$F$3)*I18</f>
        <v>0</v>
      </c>
      <c r="T18">
        <f t="shared" ca="1" si="5"/>
        <v>0</v>
      </c>
      <c r="U18">
        <f t="shared" ca="1" si="6"/>
        <v>0</v>
      </c>
      <c r="W18" s="7" t="s">
        <v>44</v>
      </c>
      <c r="X18" s="4">
        <f ca="1">IFERROR(SUM(OFFSET(P4,,,COUNT(L:L),4)),0)</f>
        <v>40000</v>
      </c>
    </row>
    <row r="19" spans="2:24">
      <c r="B19">
        <v>16</v>
      </c>
      <c r="C19">
        <f>CONFIG!C19</f>
        <v>0</v>
      </c>
      <c r="D19">
        <f t="array" ref="D19">_xlfn.SWITCH(E19,CONFIG!$F$8,L18,D18-F19)</f>
        <v>0</v>
      </c>
      <c r="E19">
        <f>IF(L18,CONFIG!$F$8,MAX(E18-1,0))</f>
        <v>0</v>
      </c>
      <c r="F19">
        <f t="shared" si="7"/>
        <v>0</v>
      </c>
      <c r="G19">
        <f t="shared" ca="1" si="0"/>
        <v>0</v>
      </c>
      <c r="H19">
        <f t="shared" ca="1" si="1"/>
        <v>0</v>
      </c>
      <c r="I19">
        <f t="shared" ca="1" si="2"/>
        <v>0</v>
      </c>
      <c r="J19">
        <f t="shared" ca="1" si="3"/>
        <v>0</v>
      </c>
      <c r="M19">
        <f t="shared" ca="1" si="4"/>
        <v>78</v>
      </c>
      <c r="O19">
        <f ca="1">CONFIG!$F$2*H19</f>
        <v>0</v>
      </c>
      <c r="P19">
        <f>CONFIG!$F$3*F19</f>
        <v>0</v>
      </c>
      <c r="Q19">
        <f>SIGN(L19)*CONFIG!$F$4</f>
        <v>0</v>
      </c>
      <c r="R19">
        <f ca="1">CONFIG!$F$6*(G19+J19)/2</f>
        <v>0</v>
      </c>
      <c r="S19">
        <f ca="1">(CONFIG!$F$2-CONFIG!$F$3)*I19</f>
        <v>0</v>
      </c>
      <c r="T19">
        <f t="shared" ca="1" si="5"/>
        <v>0</v>
      </c>
      <c r="U19">
        <f t="shared" ca="1" si="6"/>
        <v>0</v>
      </c>
    </row>
    <row r="20" spans="2:24">
      <c r="B20">
        <v>17</v>
      </c>
      <c r="C20">
        <f>CONFIG!C20</f>
        <v>0</v>
      </c>
      <c r="D20">
        <f t="array" ref="D20">_xlfn.SWITCH(E20,CONFIG!$F$8,L19,D19-F20)</f>
        <v>0</v>
      </c>
      <c r="E20">
        <f>IF(L19,CONFIG!$F$8,MAX(E19-1,0))</f>
        <v>0</v>
      </c>
      <c r="F20">
        <f t="shared" si="7"/>
        <v>0</v>
      </c>
      <c r="G20">
        <f t="shared" ca="1" si="0"/>
        <v>0</v>
      </c>
      <c r="H20">
        <f t="shared" ca="1" si="1"/>
        <v>0</v>
      </c>
      <c r="I20">
        <f t="shared" ca="1" si="2"/>
        <v>0</v>
      </c>
      <c r="J20">
        <f t="shared" ca="1" si="3"/>
        <v>0</v>
      </c>
      <c r="M20">
        <f t="shared" ca="1" si="4"/>
        <v>78</v>
      </c>
      <c r="O20">
        <f ca="1">CONFIG!$F$2*H20</f>
        <v>0</v>
      </c>
      <c r="P20">
        <f>CONFIG!$F$3*F20</f>
        <v>0</v>
      </c>
      <c r="Q20">
        <f>SIGN(L20)*CONFIG!$F$4</f>
        <v>0</v>
      </c>
      <c r="R20">
        <f ca="1">CONFIG!$F$6*(G20+J20)/2</f>
        <v>0</v>
      </c>
      <c r="S20">
        <f ca="1">(CONFIG!$F$2-CONFIG!$F$3)*I20</f>
        <v>0</v>
      </c>
      <c r="T20">
        <f t="shared" ca="1" si="5"/>
        <v>0</v>
      </c>
      <c r="U20">
        <f t="shared" ca="1" si="6"/>
        <v>0</v>
      </c>
    </row>
    <row r="21" spans="2:24">
      <c r="B21">
        <v>18</v>
      </c>
      <c r="C21">
        <f>CONFIG!C21</f>
        <v>0</v>
      </c>
      <c r="D21">
        <f t="array" ref="D21">_xlfn.SWITCH(E21,CONFIG!$F$8,L20,D20-F21)</f>
        <v>0</v>
      </c>
      <c r="E21">
        <f>IF(L20,CONFIG!$F$8,MAX(E20-1,0))</f>
        <v>0</v>
      </c>
      <c r="F21">
        <f t="shared" si="7"/>
        <v>0</v>
      </c>
      <c r="G21">
        <f t="shared" ca="1" si="0"/>
        <v>0</v>
      </c>
      <c r="H21">
        <f t="shared" ca="1" si="1"/>
        <v>0</v>
      </c>
      <c r="I21">
        <f t="shared" ca="1" si="2"/>
        <v>0</v>
      </c>
      <c r="J21">
        <f t="shared" ca="1" si="3"/>
        <v>0</v>
      </c>
      <c r="M21">
        <f t="shared" ca="1" si="4"/>
        <v>78</v>
      </c>
      <c r="O21">
        <f ca="1">CONFIG!$F$2*H21</f>
        <v>0</v>
      </c>
      <c r="P21">
        <f>CONFIG!$F$3*F21</f>
        <v>0</v>
      </c>
      <c r="Q21">
        <f>SIGN(L21)*CONFIG!$F$4</f>
        <v>0</v>
      </c>
      <c r="R21">
        <f ca="1">CONFIG!$F$6*(G21+J21)/2</f>
        <v>0</v>
      </c>
      <c r="S21">
        <f ca="1">(CONFIG!$F$2-CONFIG!$F$3)*I21</f>
        <v>0</v>
      </c>
      <c r="T21">
        <f t="shared" ca="1" si="5"/>
        <v>0</v>
      </c>
      <c r="U21">
        <f t="shared" ca="1" si="6"/>
        <v>0</v>
      </c>
    </row>
    <row r="22" spans="2:24">
      <c r="B22">
        <v>19</v>
      </c>
      <c r="C22">
        <f>CONFIG!C22</f>
        <v>0</v>
      </c>
      <c r="D22">
        <f t="array" ref="D22">_xlfn.SWITCH(E22,CONFIG!$F$8,L21,D21-F22)</f>
        <v>0</v>
      </c>
      <c r="E22">
        <f>IF(L21,CONFIG!$F$8,MAX(E21-1,0))</f>
        <v>0</v>
      </c>
      <c r="F22">
        <f t="shared" si="7"/>
        <v>0</v>
      </c>
      <c r="G22">
        <f t="shared" ca="1" si="0"/>
        <v>0</v>
      </c>
      <c r="H22">
        <f t="shared" ca="1" si="1"/>
        <v>0</v>
      </c>
      <c r="I22">
        <f t="shared" ca="1" si="2"/>
        <v>0</v>
      </c>
      <c r="J22">
        <f t="shared" ca="1" si="3"/>
        <v>0</v>
      </c>
      <c r="M22">
        <f t="shared" ca="1" si="4"/>
        <v>78</v>
      </c>
      <c r="O22">
        <f ca="1">CONFIG!$F$2*H22</f>
        <v>0</v>
      </c>
      <c r="P22">
        <f>CONFIG!$F$3*F22</f>
        <v>0</v>
      </c>
      <c r="Q22">
        <f>SIGN(L22)*CONFIG!$F$4</f>
        <v>0</v>
      </c>
      <c r="R22">
        <f ca="1">CONFIG!$F$6*(G22+J22)/2</f>
        <v>0</v>
      </c>
      <c r="S22">
        <f ca="1">(CONFIG!$F$2-CONFIG!$F$3)*I22</f>
        <v>0</v>
      </c>
      <c r="T22">
        <f t="shared" ca="1" si="5"/>
        <v>0</v>
      </c>
      <c r="U22">
        <f t="shared" ca="1" si="6"/>
        <v>0</v>
      </c>
    </row>
    <row r="23" spans="2:24">
      <c r="B23">
        <v>20</v>
      </c>
      <c r="C23">
        <f>CONFIG!C23</f>
        <v>0</v>
      </c>
      <c r="D23">
        <f t="array" ref="D23">_xlfn.SWITCH(E23,CONFIG!$F$8,L22,D22-F23)</f>
        <v>0</v>
      </c>
      <c r="E23">
        <f>IF(L22,CONFIG!$F$8,MAX(E22-1,0))</f>
        <v>0</v>
      </c>
      <c r="F23">
        <f t="shared" si="7"/>
        <v>0</v>
      </c>
      <c r="G23">
        <f t="shared" ca="1" si="0"/>
        <v>0</v>
      </c>
      <c r="H23">
        <f t="shared" ca="1" si="1"/>
        <v>0</v>
      </c>
      <c r="I23">
        <f t="shared" ca="1" si="2"/>
        <v>0</v>
      </c>
      <c r="J23">
        <f t="shared" ca="1" si="3"/>
        <v>0</v>
      </c>
      <c r="M23">
        <f t="shared" ca="1" si="4"/>
        <v>78</v>
      </c>
      <c r="O23">
        <f ca="1">CONFIG!$F$2*H23</f>
        <v>0</v>
      </c>
      <c r="P23">
        <f>CONFIG!$F$3*F23</f>
        <v>0</v>
      </c>
      <c r="Q23">
        <f>SIGN(L23)*CONFIG!$F$4</f>
        <v>0</v>
      </c>
      <c r="R23">
        <f ca="1">CONFIG!$F$6*(G23+J23)/2</f>
        <v>0</v>
      </c>
      <c r="S23">
        <f ca="1">(CONFIG!$F$2-CONFIG!$F$3)*I23</f>
        <v>0</v>
      </c>
      <c r="T23">
        <f t="shared" ca="1" si="5"/>
        <v>0</v>
      </c>
      <c r="U23">
        <f t="shared" ca="1" si="6"/>
        <v>0</v>
      </c>
    </row>
    <row r="24" spans="2:24">
      <c r="B24">
        <v>21</v>
      </c>
      <c r="C24">
        <f>CONFIG!C24</f>
        <v>0</v>
      </c>
      <c r="D24">
        <f t="array" ref="D24">_xlfn.SWITCH(E24,CONFIG!$F$8,L23,D23-F24)</f>
        <v>0</v>
      </c>
      <c r="E24">
        <f>IF(L23,CONFIG!$F$8,MAX(E23-1,0))</f>
        <v>0</v>
      </c>
      <c r="F24">
        <f t="shared" si="7"/>
        <v>0</v>
      </c>
      <c r="G24">
        <f t="shared" ca="1" si="0"/>
        <v>0</v>
      </c>
      <c r="H24">
        <f t="shared" ca="1" si="1"/>
        <v>0</v>
      </c>
      <c r="I24">
        <f t="shared" ca="1" si="2"/>
        <v>0</v>
      </c>
      <c r="J24">
        <f t="shared" ca="1" si="3"/>
        <v>0</v>
      </c>
      <c r="M24">
        <f t="shared" ca="1" si="4"/>
        <v>78</v>
      </c>
      <c r="O24">
        <f ca="1">CONFIG!$F$2*H24</f>
        <v>0</v>
      </c>
      <c r="P24">
        <f>CONFIG!$F$3*F24</f>
        <v>0</v>
      </c>
      <c r="Q24">
        <f>SIGN(L24)*CONFIG!$F$4</f>
        <v>0</v>
      </c>
      <c r="R24">
        <f ca="1">CONFIG!$F$6*(G24+J24)/2</f>
        <v>0</v>
      </c>
      <c r="S24">
        <f ca="1">(CONFIG!$F$2-CONFIG!$F$3)*I24</f>
        <v>0</v>
      </c>
      <c r="T24">
        <f t="shared" ca="1" si="5"/>
        <v>0</v>
      </c>
      <c r="U24">
        <f t="shared" ca="1" si="6"/>
        <v>0</v>
      </c>
    </row>
    <row r="25" spans="2:24">
      <c r="B25">
        <v>22</v>
      </c>
      <c r="C25">
        <f>CONFIG!C25</f>
        <v>0</v>
      </c>
      <c r="D25">
        <f t="array" ref="D25">_xlfn.SWITCH(E25,CONFIG!$F$8,L24,D24-F25)</f>
        <v>0</v>
      </c>
      <c r="E25">
        <f>IF(L24,CONFIG!$F$8,MAX(E24-1,0))</f>
        <v>0</v>
      </c>
      <c r="F25">
        <f t="shared" si="7"/>
        <v>0</v>
      </c>
      <c r="G25">
        <f t="shared" ca="1" si="0"/>
        <v>0</v>
      </c>
      <c r="H25">
        <f t="shared" ca="1" si="1"/>
        <v>0</v>
      </c>
      <c r="I25">
        <f t="shared" ca="1" si="2"/>
        <v>0</v>
      </c>
      <c r="J25">
        <f t="shared" ca="1" si="3"/>
        <v>0</v>
      </c>
      <c r="M25">
        <f t="shared" ca="1" si="4"/>
        <v>78</v>
      </c>
      <c r="O25">
        <f ca="1">CONFIG!$F$2*H25</f>
        <v>0</v>
      </c>
      <c r="P25">
        <f>CONFIG!$F$3*F25</f>
        <v>0</v>
      </c>
      <c r="Q25">
        <f>SIGN(L25)*CONFIG!$F$4</f>
        <v>0</v>
      </c>
      <c r="R25">
        <f ca="1">CONFIG!$F$6*(G25+J25)/2</f>
        <v>0</v>
      </c>
      <c r="S25">
        <f ca="1">(CONFIG!$F$2-CONFIG!$F$3)*I25</f>
        <v>0</v>
      </c>
      <c r="T25">
        <f t="shared" ca="1" si="5"/>
        <v>0</v>
      </c>
      <c r="U25">
        <f t="shared" ca="1" si="6"/>
        <v>0</v>
      </c>
    </row>
    <row r="26" spans="2:24">
      <c r="B26">
        <v>23</v>
      </c>
      <c r="C26">
        <f>CONFIG!C26</f>
        <v>0</v>
      </c>
      <c r="D26">
        <f t="array" ref="D26">_xlfn.SWITCH(E26,CONFIG!$F$8,L25,D25-F26)</f>
        <v>0</v>
      </c>
      <c r="E26">
        <f>IF(L25,CONFIG!$F$8,MAX(E25-1,0))</f>
        <v>0</v>
      </c>
      <c r="F26">
        <f t="shared" si="7"/>
        <v>0</v>
      </c>
      <c r="G26">
        <f t="shared" ca="1" si="0"/>
        <v>0</v>
      </c>
      <c r="H26">
        <f t="shared" ca="1" si="1"/>
        <v>0</v>
      </c>
      <c r="I26">
        <f t="shared" ca="1" si="2"/>
        <v>0</v>
      </c>
      <c r="J26">
        <f t="shared" ca="1" si="3"/>
        <v>0</v>
      </c>
      <c r="M26">
        <f t="shared" ca="1" si="4"/>
        <v>78</v>
      </c>
      <c r="O26">
        <f ca="1">CONFIG!$F$2*H26</f>
        <v>0</v>
      </c>
      <c r="P26">
        <f>CONFIG!$F$3*F26</f>
        <v>0</v>
      </c>
      <c r="Q26">
        <f>SIGN(L26)*CONFIG!$F$4</f>
        <v>0</v>
      </c>
      <c r="R26">
        <f ca="1">CONFIG!$F$6*(G26+J26)/2</f>
        <v>0</v>
      </c>
      <c r="S26">
        <f ca="1">(CONFIG!$F$2-CONFIG!$F$3)*I26</f>
        <v>0</v>
      </c>
      <c r="T26">
        <f t="shared" ca="1" si="5"/>
        <v>0</v>
      </c>
      <c r="U26">
        <f t="shared" ca="1" si="6"/>
        <v>0</v>
      </c>
    </row>
    <row r="27" spans="2:24">
      <c r="B27">
        <v>24</v>
      </c>
      <c r="C27">
        <f>CONFIG!C27</f>
        <v>0</v>
      </c>
      <c r="D27">
        <f t="array" ref="D27">_xlfn.SWITCH(E27,CONFIG!$F$8,L26,D26-F27)</f>
        <v>0</v>
      </c>
      <c r="E27">
        <f>IF(L26,CONFIG!$F$8,MAX(E26-1,0))</f>
        <v>0</v>
      </c>
      <c r="F27">
        <f t="shared" si="7"/>
        <v>0</v>
      </c>
      <c r="G27">
        <f t="shared" ca="1" si="0"/>
        <v>0</v>
      </c>
      <c r="H27">
        <f t="shared" ca="1" si="1"/>
        <v>0</v>
      </c>
      <c r="I27">
        <f t="shared" ca="1" si="2"/>
        <v>0</v>
      </c>
      <c r="J27">
        <f t="shared" ca="1" si="3"/>
        <v>0</v>
      </c>
      <c r="M27">
        <f t="shared" ca="1" si="4"/>
        <v>78</v>
      </c>
      <c r="O27">
        <f ca="1">CONFIG!$F$2*H27</f>
        <v>0</v>
      </c>
      <c r="P27">
        <f>CONFIG!$F$3*F27</f>
        <v>0</v>
      </c>
      <c r="Q27">
        <f>SIGN(L27)*CONFIG!$F$4</f>
        <v>0</v>
      </c>
      <c r="R27">
        <f ca="1">CONFIG!$F$6*(G27+J27)/2</f>
        <v>0</v>
      </c>
      <c r="S27">
        <f ca="1">(CONFIG!$F$2-CONFIG!$F$3)*I27</f>
        <v>0</v>
      </c>
      <c r="T27">
        <f t="shared" ca="1" si="5"/>
        <v>0</v>
      </c>
      <c r="U27">
        <f t="shared" ca="1" si="6"/>
        <v>0</v>
      </c>
    </row>
    <row r="28" spans="2:24">
      <c r="B28">
        <v>25</v>
      </c>
      <c r="C28">
        <f>CONFIG!C28</f>
        <v>0</v>
      </c>
      <c r="D28">
        <f t="array" ref="D28">_xlfn.SWITCH(E28,CONFIG!$F$8,L27,D27-F28)</f>
        <v>0</v>
      </c>
      <c r="E28">
        <f>IF(L27,CONFIG!$F$8,MAX(E27-1,0))</f>
        <v>0</v>
      </c>
      <c r="F28">
        <f t="shared" si="7"/>
        <v>0</v>
      </c>
      <c r="G28">
        <f t="shared" ca="1" si="0"/>
        <v>0</v>
      </c>
      <c r="H28">
        <f t="shared" ca="1" si="1"/>
        <v>0</v>
      </c>
      <c r="I28">
        <f t="shared" ca="1" si="2"/>
        <v>0</v>
      </c>
      <c r="J28">
        <f t="shared" ca="1" si="3"/>
        <v>0</v>
      </c>
      <c r="M28">
        <f t="shared" ca="1" si="4"/>
        <v>78</v>
      </c>
      <c r="O28">
        <f ca="1">CONFIG!$F$2*H28</f>
        <v>0</v>
      </c>
      <c r="P28">
        <f>CONFIG!$F$3*F28</f>
        <v>0</v>
      </c>
      <c r="Q28">
        <f>SIGN(L28)*CONFIG!$F$4</f>
        <v>0</v>
      </c>
      <c r="R28">
        <f ca="1">CONFIG!$F$6*(G28+J28)/2</f>
        <v>0</v>
      </c>
      <c r="S28">
        <f ca="1">(CONFIG!$F$2-CONFIG!$F$3)*I28</f>
        <v>0</v>
      </c>
      <c r="T28">
        <f t="shared" ca="1" si="5"/>
        <v>0</v>
      </c>
      <c r="U28">
        <f t="shared" ca="1" si="6"/>
        <v>0</v>
      </c>
    </row>
    <row r="29" spans="2:24">
      <c r="B29">
        <v>26</v>
      </c>
      <c r="C29">
        <f>CONFIG!C29</f>
        <v>0</v>
      </c>
      <c r="D29">
        <f t="array" ref="D29">_xlfn.SWITCH(E29,CONFIG!$F$8,L28,D28-F29)</f>
        <v>0</v>
      </c>
      <c r="E29">
        <f>IF(L28,CONFIG!$F$8,MAX(E28-1,0))</f>
        <v>0</v>
      </c>
      <c r="F29">
        <f t="shared" si="7"/>
        <v>0</v>
      </c>
      <c r="G29">
        <f t="shared" ca="1" si="0"/>
        <v>0</v>
      </c>
      <c r="H29">
        <f t="shared" ca="1" si="1"/>
        <v>0</v>
      </c>
      <c r="I29">
        <f t="shared" ca="1" si="2"/>
        <v>0</v>
      </c>
      <c r="J29">
        <f t="shared" ca="1" si="3"/>
        <v>0</v>
      </c>
      <c r="M29">
        <f t="shared" ca="1" si="4"/>
        <v>78</v>
      </c>
      <c r="O29">
        <f ca="1">CONFIG!$F$2*H29</f>
        <v>0</v>
      </c>
      <c r="P29">
        <f>CONFIG!$F$3*F29</f>
        <v>0</v>
      </c>
      <c r="Q29">
        <f>SIGN(L29)*CONFIG!$F$4</f>
        <v>0</v>
      </c>
      <c r="R29">
        <f ca="1">CONFIG!$F$6*(G29+J29)/2</f>
        <v>0</v>
      </c>
      <c r="S29">
        <f ca="1">(CONFIG!$F$2-CONFIG!$F$3)*I29</f>
        <v>0</v>
      </c>
      <c r="T29">
        <f t="shared" ca="1" si="5"/>
        <v>0</v>
      </c>
      <c r="U29">
        <f t="shared" ca="1" si="6"/>
        <v>0</v>
      </c>
    </row>
    <row r="30" spans="2:24">
      <c r="B30">
        <v>27</v>
      </c>
      <c r="C30">
        <f>CONFIG!C30</f>
        <v>0</v>
      </c>
      <c r="D30">
        <f t="array" ref="D30">_xlfn.SWITCH(E30,CONFIG!$F$8,L29,D29-F30)</f>
        <v>0</v>
      </c>
      <c r="E30">
        <f>IF(L29,CONFIG!$F$8,MAX(E29-1,0))</f>
        <v>0</v>
      </c>
      <c r="F30">
        <f t="shared" si="7"/>
        <v>0</v>
      </c>
      <c r="G30">
        <f t="shared" ca="1" si="0"/>
        <v>0</v>
      </c>
      <c r="H30">
        <f t="shared" ca="1" si="1"/>
        <v>0</v>
      </c>
      <c r="I30">
        <f t="shared" ca="1" si="2"/>
        <v>0</v>
      </c>
      <c r="J30">
        <f t="shared" ca="1" si="3"/>
        <v>0</v>
      </c>
      <c r="M30">
        <f t="shared" ca="1" si="4"/>
        <v>78</v>
      </c>
      <c r="O30">
        <f ca="1">CONFIG!$F$2*H30</f>
        <v>0</v>
      </c>
      <c r="P30">
        <f>CONFIG!$F$3*F30</f>
        <v>0</v>
      </c>
      <c r="Q30">
        <f>SIGN(L30)*CONFIG!$F$4</f>
        <v>0</v>
      </c>
      <c r="R30">
        <f ca="1">CONFIG!$F$6*(G30+J30)/2</f>
        <v>0</v>
      </c>
      <c r="S30">
        <f ca="1">(CONFIG!$F$2-CONFIG!$F$3)*I30</f>
        <v>0</v>
      </c>
      <c r="T30">
        <f t="shared" ca="1" si="5"/>
        <v>0</v>
      </c>
      <c r="U30">
        <f t="shared" ca="1" si="6"/>
        <v>0</v>
      </c>
    </row>
    <row r="31" spans="2:24">
      <c r="B31">
        <v>28</v>
      </c>
      <c r="C31">
        <f>CONFIG!C31</f>
        <v>0</v>
      </c>
      <c r="D31">
        <f t="array" ref="D31">_xlfn.SWITCH(E31,CONFIG!$F$8,L30,D30-F31)</f>
        <v>0</v>
      </c>
      <c r="E31">
        <f>IF(L30,CONFIG!$F$8,MAX(E30-1,0))</f>
        <v>0</v>
      </c>
      <c r="F31">
        <f t="shared" si="7"/>
        <v>0</v>
      </c>
      <c r="G31">
        <f t="shared" ca="1" si="0"/>
        <v>0</v>
      </c>
      <c r="H31">
        <f t="shared" ca="1" si="1"/>
        <v>0</v>
      </c>
      <c r="I31">
        <f t="shared" ca="1" si="2"/>
        <v>0</v>
      </c>
      <c r="J31">
        <f t="shared" ca="1" si="3"/>
        <v>0</v>
      </c>
      <c r="M31">
        <f t="shared" ca="1" si="4"/>
        <v>78</v>
      </c>
      <c r="O31">
        <f ca="1">CONFIG!$F$2*H31</f>
        <v>0</v>
      </c>
      <c r="P31">
        <f>CONFIG!$F$3*F31</f>
        <v>0</v>
      </c>
      <c r="Q31">
        <f>SIGN(L31)*CONFIG!$F$4</f>
        <v>0</v>
      </c>
      <c r="R31">
        <f ca="1">CONFIG!$F$6*(G31+J31)/2</f>
        <v>0</v>
      </c>
      <c r="S31">
        <f ca="1">(CONFIG!$F$2-CONFIG!$F$3)*I31</f>
        <v>0</v>
      </c>
      <c r="T31">
        <f t="shared" ca="1" si="5"/>
        <v>0</v>
      </c>
      <c r="U31">
        <f t="shared" ca="1" si="6"/>
        <v>0</v>
      </c>
    </row>
    <row r="32" spans="2:24">
      <c r="B32">
        <v>29</v>
      </c>
      <c r="C32">
        <f>CONFIG!C32</f>
        <v>0</v>
      </c>
      <c r="D32">
        <f t="array" ref="D32">_xlfn.SWITCH(E32,CONFIG!$F$8,L31,D31-F32)</f>
        <v>0</v>
      </c>
      <c r="E32">
        <f>IF(L31,CONFIG!$F$8,MAX(E31-1,0))</f>
        <v>0</v>
      </c>
      <c r="F32">
        <f t="shared" si="7"/>
        <v>0</v>
      </c>
      <c r="G32">
        <f t="shared" ca="1" si="0"/>
        <v>0</v>
      </c>
      <c r="H32">
        <f t="shared" ca="1" si="1"/>
        <v>0</v>
      </c>
      <c r="I32">
        <f t="shared" ca="1" si="2"/>
        <v>0</v>
      </c>
      <c r="J32">
        <f t="shared" ca="1" si="3"/>
        <v>0</v>
      </c>
      <c r="M32">
        <f t="shared" ca="1" si="4"/>
        <v>78</v>
      </c>
      <c r="O32">
        <f ca="1">CONFIG!$F$2*H32</f>
        <v>0</v>
      </c>
      <c r="P32">
        <f>CONFIG!$F$3*F32</f>
        <v>0</v>
      </c>
      <c r="Q32">
        <f>SIGN(L32)*CONFIG!$F$4</f>
        <v>0</v>
      </c>
      <c r="R32">
        <f ca="1">CONFIG!$F$6*(G32+J32)/2</f>
        <v>0</v>
      </c>
      <c r="S32">
        <f ca="1">(CONFIG!$F$2-CONFIG!$F$3)*I32</f>
        <v>0</v>
      </c>
      <c r="T32">
        <f t="shared" ca="1" si="5"/>
        <v>0</v>
      </c>
      <c r="U32">
        <f t="shared" ca="1" si="6"/>
        <v>0</v>
      </c>
    </row>
    <row r="33" spans="2:21">
      <c r="B33">
        <v>30</v>
      </c>
      <c r="C33">
        <f>CONFIG!C33</f>
        <v>0</v>
      </c>
      <c r="D33">
        <f t="array" ref="D33">_xlfn.SWITCH(E33,CONFIG!$F$8,L32,D32-F33)</f>
        <v>0</v>
      </c>
      <c r="E33">
        <f>IF(L32,CONFIG!$F$8,MAX(E32-1,0))</f>
        <v>0</v>
      </c>
      <c r="F33">
        <f t="shared" si="7"/>
        <v>0</v>
      </c>
      <c r="G33">
        <f t="shared" ca="1" si="0"/>
        <v>0</v>
      </c>
      <c r="H33">
        <f t="shared" ca="1" si="1"/>
        <v>0</v>
      </c>
      <c r="I33">
        <f t="shared" ca="1" si="2"/>
        <v>0</v>
      </c>
      <c r="J33">
        <f t="shared" ca="1" si="3"/>
        <v>0</v>
      </c>
      <c r="M33">
        <f t="shared" ca="1" si="4"/>
        <v>78</v>
      </c>
      <c r="O33">
        <f ca="1">CONFIG!$F$2*H33</f>
        <v>0</v>
      </c>
      <c r="P33">
        <f>CONFIG!$F$3*F33</f>
        <v>0</v>
      </c>
      <c r="Q33">
        <f>SIGN(L33)*CONFIG!$F$4</f>
        <v>0</v>
      </c>
      <c r="R33">
        <f ca="1">CONFIG!$F$6*(G33+J33)/2</f>
        <v>0</v>
      </c>
      <c r="S33">
        <f ca="1">(CONFIG!$F$2-CONFIG!$F$3)*I33</f>
        <v>0</v>
      </c>
      <c r="T33">
        <f t="shared" ca="1" si="5"/>
        <v>0</v>
      </c>
      <c r="U33">
        <f t="shared" ca="1" si="6"/>
        <v>0</v>
      </c>
    </row>
    <row r="34" spans="2:21">
      <c r="B34">
        <v>31</v>
      </c>
      <c r="C34">
        <f>CONFIG!C34</f>
        <v>0</v>
      </c>
      <c r="D34">
        <f t="array" ref="D34">_xlfn.SWITCH(E34,CONFIG!$F$8,L33,D33-F34)</f>
        <v>0</v>
      </c>
      <c r="E34">
        <f>IF(L33,CONFIG!$F$8,MAX(E33-1,0))</f>
        <v>0</v>
      </c>
      <c r="F34">
        <f t="shared" si="7"/>
        <v>0</v>
      </c>
      <c r="G34">
        <f t="shared" ca="1" si="0"/>
        <v>0</v>
      </c>
      <c r="H34">
        <f t="shared" ca="1" si="1"/>
        <v>0</v>
      </c>
      <c r="I34">
        <f t="shared" ca="1" si="2"/>
        <v>0</v>
      </c>
      <c r="J34">
        <f t="shared" ca="1" si="3"/>
        <v>0</v>
      </c>
      <c r="M34">
        <f t="shared" ca="1" si="4"/>
        <v>78</v>
      </c>
      <c r="O34">
        <f ca="1">CONFIG!$F$2*H34</f>
        <v>0</v>
      </c>
      <c r="P34">
        <f>CONFIG!$F$3*F34</f>
        <v>0</v>
      </c>
      <c r="Q34">
        <f>SIGN(L34)*CONFIG!$F$4</f>
        <v>0</v>
      </c>
      <c r="R34">
        <f ca="1">CONFIG!$F$6*(G34+J34)/2</f>
        <v>0</v>
      </c>
      <c r="S34">
        <f ca="1">(CONFIG!$F$2-CONFIG!$F$3)*I34</f>
        <v>0</v>
      </c>
      <c r="T34">
        <f t="shared" ca="1" si="5"/>
        <v>0</v>
      </c>
      <c r="U34">
        <f t="shared" ca="1" si="6"/>
        <v>0</v>
      </c>
    </row>
    <row r="35" spans="2:21">
      <c r="B35">
        <v>32</v>
      </c>
      <c r="C35">
        <f>CONFIG!C35</f>
        <v>0</v>
      </c>
      <c r="D35">
        <f t="array" ref="D35">_xlfn.SWITCH(E35,CONFIG!$F$8,L34,D34-F35)</f>
        <v>0</v>
      </c>
      <c r="E35">
        <f>IF(L34,CONFIG!$F$8,MAX(E34-1,0))</f>
        <v>0</v>
      </c>
      <c r="F35">
        <f t="shared" si="7"/>
        <v>0</v>
      </c>
      <c r="G35">
        <f t="shared" ca="1" si="0"/>
        <v>0</v>
      </c>
      <c r="H35">
        <f t="shared" ca="1" si="1"/>
        <v>0</v>
      </c>
      <c r="I35">
        <f t="shared" ca="1" si="2"/>
        <v>0</v>
      </c>
      <c r="J35">
        <f t="shared" ca="1" si="3"/>
        <v>0</v>
      </c>
      <c r="M35">
        <f t="shared" ca="1" si="4"/>
        <v>78</v>
      </c>
      <c r="O35">
        <f ca="1">CONFIG!$F$2*H35</f>
        <v>0</v>
      </c>
      <c r="P35">
        <f>CONFIG!$F$3*F35</f>
        <v>0</v>
      </c>
      <c r="Q35">
        <f>SIGN(L35)*CONFIG!$F$4</f>
        <v>0</v>
      </c>
      <c r="R35">
        <f ca="1">CONFIG!$F$6*(G35+J35)/2</f>
        <v>0</v>
      </c>
      <c r="S35">
        <f ca="1">(CONFIG!$F$2-CONFIG!$F$3)*I35</f>
        <v>0</v>
      </c>
      <c r="T35">
        <f t="shared" ca="1" si="5"/>
        <v>0</v>
      </c>
      <c r="U35">
        <f t="shared" ca="1" si="6"/>
        <v>0</v>
      </c>
    </row>
    <row r="36" spans="2:21">
      <c r="B36">
        <v>33</v>
      </c>
      <c r="C36">
        <f>CONFIG!C36</f>
        <v>0</v>
      </c>
      <c r="D36">
        <f t="array" ref="D36">_xlfn.SWITCH(E36,CONFIG!$F$8,L35,D35-F36)</f>
        <v>0</v>
      </c>
      <c r="E36">
        <f>IF(L35,CONFIG!$F$8,MAX(E35-1,0))</f>
        <v>0</v>
      </c>
      <c r="F36">
        <f t="shared" si="7"/>
        <v>0</v>
      </c>
      <c r="G36">
        <f t="shared" ca="1" si="0"/>
        <v>0</v>
      </c>
      <c r="H36">
        <f t="shared" ca="1" si="1"/>
        <v>0</v>
      </c>
      <c r="I36">
        <f t="shared" ca="1" si="2"/>
        <v>0</v>
      </c>
      <c r="J36">
        <f t="shared" ca="1" si="3"/>
        <v>0</v>
      </c>
      <c r="M36">
        <f t="shared" ca="1" si="4"/>
        <v>78</v>
      </c>
      <c r="O36">
        <f ca="1">CONFIG!$F$2*H36</f>
        <v>0</v>
      </c>
      <c r="P36">
        <f>CONFIG!$F$3*F36</f>
        <v>0</v>
      </c>
      <c r="Q36">
        <f>SIGN(L36)*CONFIG!$F$4</f>
        <v>0</v>
      </c>
      <c r="R36">
        <f ca="1">CONFIG!$F$6*(G36+J36)/2</f>
        <v>0</v>
      </c>
      <c r="S36">
        <f ca="1">(CONFIG!$F$2-CONFIG!$F$3)*I36</f>
        <v>0</v>
      </c>
      <c r="T36">
        <f t="shared" ca="1" si="5"/>
        <v>0</v>
      </c>
      <c r="U36">
        <f t="shared" ca="1" si="6"/>
        <v>0</v>
      </c>
    </row>
    <row r="37" spans="2:21">
      <c r="B37">
        <v>34</v>
      </c>
      <c r="C37">
        <f>CONFIG!C37</f>
        <v>0</v>
      </c>
      <c r="D37">
        <f t="array" ref="D37">_xlfn.SWITCH(E37,CONFIG!$F$8,L36,D36-F37)</f>
        <v>0</v>
      </c>
      <c r="E37">
        <f>IF(L36,CONFIG!$F$8,MAX(E36-1,0))</f>
        <v>0</v>
      </c>
      <c r="F37">
        <f t="shared" si="7"/>
        <v>0</v>
      </c>
      <c r="G37">
        <f t="shared" ca="1" si="0"/>
        <v>0</v>
      </c>
      <c r="H37">
        <f t="shared" ca="1" si="1"/>
        <v>0</v>
      </c>
      <c r="I37">
        <f t="shared" ca="1" si="2"/>
        <v>0</v>
      </c>
      <c r="J37">
        <f t="shared" ca="1" si="3"/>
        <v>0</v>
      </c>
      <c r="M37">
        <f t="shared" ca="1" si="4"/>
        <v>78</v>
      </c>
      <c r="O37">
        <f ca="1">CONFIG!$F$2*H37</f>
        <v>0</v>
      </c>
      <c r="P37">
        <f>CONFIG!$F$3*F37</f>
        <v>0</v>
      </c>
      <c r="Q37">
        <f>SIGN(L37)*CONFIG!$F$4</f>
        <v>0</v>
      </c>
      <c r="R37">
        <f ca="1">CONFIG!$F$6*(G37+J37)/2</f>
        <v>0</v>
      </c>
      <c r="S37">
        <f ca="1">(CONFIG!$F$2-CONFIG!$F$3)*I37</f>
        <v>0</v>
      </c>
      <c r="T37">
        <f t="shared" ca="1" si="5"/>
        <v>0</v>
      </c>
      <c r="U37">
        <f t="shared" ca="1" si="6"/>
        <v>0</v>
      </c>
    </row>
    <row r="38" spans="2:21">
      <c r="B38">
        <v>35</v>
      </c>
      <c r="C38">
        <f>CONFIG!C38</f>
        <v>0</v>
      </c>
      <c r="D38">
        <f t="array" ref="D38">_xlfn.SWITCH(E38,CONFIG!$F$8,L37,D37-F38)</f>
        <v>0</v>
      </c>
      <c r="E38">
        <f>IF(L37,CONFIG!$F$8,MAX(E37-1,0))</f>
        <v>0</v>
      </c>
      <c r="F38">
        <f t="shared" si="7"/>
        <v>0</v>
      </c>
      <c r="G38">
        <f t="shared" ca="1" si="0"/>
        <v>0</v>
      </c>
      <c r="H38">
        <f t="shared" ca="1" si="1"/>
        <v>0</v>
      </c>
      <c r="I38">
        <f t="shared" ca="1" si="2"/>
        <v>0</v>
      </c>
      <c r="J38">
        <f t="shared" ca="1" si="3"/>
        <v>0</v>
      </c>
      <c r="M38">
        <f t="shared" ca="1" si="4"/>
        <v>78</v>
      </c>
      <c r="O38">
        <f ca="1">CONFIG!$F$2*H38</f>
        <v>0</v>
      </c>
      <c r="P38">
        <f>CONFIG!$F$3*F38</f>
        <v>0</v>
      </c>
      <c r="Q38">
        <f>SIGN(L38)*CONFIG!$F$4</f>
        <v>0</v>
      </c>
      <c r="R38">
        <f ca="1">CONFIG!$F$6*(G38+J38)/2</f>
        <v>0</v>
      </c>
      <c r="S38">
        <f ca="1">(CONFIG!$F$2-CONFIG!$F$3)*I38</f>
        <v>0</v>
      </c>
      <c r="T38">
        <f t="shared" ca="1" si="5"/>
        <v>0</v>
      </c>
      <c r="U38">
        <f t="shared" ca="1" si="6"/>
        <v>0</v>
      </c>
    </row>
    <row r="39" spans="2:21">
      <c r="B39">
        <v>36</v>
      </c>
      <c r="C39">
        <f>CONFIG!C39</f>
        <v>0</v>
      </c>
      <c r="D39">
        <f t="array" ref="D39">_xlfn.SWITCH(E39,CONFIG!$F$8,L38,D38-F39)</f>
        <v>0</v>
      </c>
      <c r="E39">
        <f>IF(L38,CONFIG!$F$8,MAX(E38-1,0))</f>
        <v>0</v>
      </c>
      <c r="F39">
        <f t="shared" si="7"/>
        <v>0</v>
      </c>
      <c r="G39">
        <f t="shared" ca="1" si="0"/>
        <v>0</v>
      </c>
      <c r="H39">
        <f t="shared" ca="1" si="1"/>
        <v>0</v>
      </c>
      <c r="I39">
        <f t="shared" ca="1" si="2"/>
        <v>0</v>
      </c>
      <c r="J39">
        <f t="shared" ca="1" si="3"/>
        <v>0</v>
      </c>
      <c r="M39">
        <f t="shared" ca="1" si="4"/>
        <v>78</v>
      </c>
      <c r="O39">
        <f ca="1">CONFIG!$F$2*H39</f>
        <v>0</v>
      </c>
      <c r="P39">
        <f>CONFIG!$F$3*F39</f>
        <v>0</v>
      </c>
      <c r="Q39">
        <f>SIGN(L39)*CONFIG!$F$4</f>
        <v>0</v>
      </c>
      <c r="R39">
        <f ca="1">CONFIG!$F$6*(G39+J39)/2</f>
        <v>0</v>
      </c>
      <c r="S39">
        <f ca="1">(CONFIG!$F$2-CONFIG!$F$3)*I39</f>
        <v>0</v>
      </c>
      <c r="T39">
        <f t="shared" ca="1" si="5"/>
        <v>0</v>
      </c>
      <c r="U39">
        <f t="shared" ca="1" si="6"/>
        <v>0</v>
      </c>
    </row>
    <row r="40" spans="2:21">
      <c r="B40">
        <v>37</v>
      </c>
      <c r="C40">
        <f>CONFIG!C40</f>
        <v>0</v>
      </c>
      <c r="D40">
        <f t="array" ref="D40">_xlfn.SWITCH(E40,CONFIG!$F$8,L39,D39-F40)</f>
        <v>0</v>
      </c>
      <c r="E40">
        <f>IF(L39,CONFIG!$F$8,MAX(E39-1,0))</f>
        <v>0</v>
      </c>
      <c r="F40">
        <f t="shared" si="7"/>
        <v>0</v>
      </c>
      <c r="G40">
        <f t="shared" ca="1" si="0"/>
        <v>0</v>
      </c>
      <c r="H40">
        <f t="shared" ca="1" si="1"/>
        <v>0</v>
      </c>
      <c r="I40">
        <f t="shared" ca="1" si="2"/>
        <v>0</v>
      </c>
      <c r="J40">
        <f t="shared" ca="1" si="3"/>
        <v>0</v>
      </c>
      <c r="M40">
        <f t="shared" ca="1" si="4"/>
        <v>78</v>
      </c>
      <c r="O40">
        <f ca="1">CONFIG!$F$2*H40</f>
        <v>0</v>
      </c>
      <c r="P40">
        <f>CONFIG!$F$3*F40</f>
        <v>0</v>
      </c>
      <c r="Q40">
        <f>SIGN(L40)*CONFIG!$F$4</f>
        <v>0</v>
      </c>
      <c r="R40">
        <f ca="1">CONFIG!$F$6*(G40+J40)/2</f>
        <v>0</v>
      </c>
      <c r="S40">
        <f ca="1">(CONFIG!$F$2-CONFIG!$F$3)*I40</f>
        <v>0</v>
      </c>
      <c r="T40">
        <f t="shared" ca="1" si="5"/>
        <v>0</v>
      </c>
      <c r="U40">
        <f t="shared" ca="1" si="6"/>
        <v>0</v>
      </c>
    </row>
    <row r="41" spans="2:21">
      <c r="B41">
        <v>38</v>
      </c>
      <c r="C41">
        <f>CONFIG!C41</f>
        <v>0</v>
      </c>
      <c r="D41">
        <f t="array" ref="D41">_xlfn.SWITCH(E41,CONFIG!$F$8,L40,D40-F41)</f>
        <v>0</v>
      </c>
      <c r="E41">
        <f>IF(L40,CONFIG!$F$8,MAX(E40-1,0))</f>
        <v>0</v>
      </c>
      <c r="F41">
        <f t="shared" si="7"/>
        <v>0</v>
      </c>
      <c r="G41">
        <f t="shared" ca="1" si="0"/>
        <v>0</v>
      </c>
      <c r="H41">
        <f t="shared" ca="1" si="1"/>
        <v>0</v>
      </c>
      <c r="I41">
        <f t="shared" ca="1" si="2"/>
        <v>0</v>
      </c>
      <c r="J41">
        <f t="shared" ca="1" si="3"/>
        <v>0</v>
      </c>
      <c r="M41">
        <f t="shared" ca="1" si="4"/>
        <v>78</v>
      </c>
      <c r="O41">
        <f ca="1">CONFIG!$F$2*H41</f>
        <v>0</v>
      </c>
      <c r="P41">
        <f>CONFIG!$F$3*F41</f>
        <v>0</v>
      </c>
      <c r="Q41">
        <f>SIGN(L41)*CONFIG!$F$4</f>
        <v>0</v>
      </c>
      <c r="R41">
        <f ca="1">CONFIG!$F$6*(G41+J41)/2</f>
        <v>0</v>
      </c>
      <c r="S41">
        <f ca="1">(CONFIG!$F$2-CONFIG!$F$3)*I41</f>
        <v>0</v>
      </c>
      <c r="T41">
        <f t="shared" ca="1" si="5"/>
        <v>0</v>
      </c>
      <c r="U41">
        <f t="shared" ca="1" si="6"/>
        <v>0</v>
      </c>
    </row>
    <row r="42" spans="2:21">
      <c r="B42">
        <v>39</v>
      </c>
      <c r="C42">
        <f>CONFIG!C42</f>
        <v>0</v>
      </c>
      <c r="D42">
        <f t="array" ref="D42">_xlfn.SWITCH(E42,CONFIG!$F$8,L41,D41-F42)</f>
        <v>0</v>
      </c>
      <c r="E42">
        <f>IF(L41,CONFIG!$F$8,MAX(E41-1,0))</f>
        <v>0</v>
      </c>
      <c r="F42">
        <f t="shared" si="7"/>
        <v>0</v>
      </c>
      <c r="G42">
        <f t="shared" ca="1" si="0"/>
        <v>0</v>
      </c>
      <c r="H42">
        <f t="shared" ca="1" si="1"/>
        <v>0</v>
      </c>
      <c r="I42">
        <f t="shared" ca="1" si="2"/>
        <v>0</v>
      </c>
      <c r="J42">
        <f t="shared" ca="1" si="3"/>
        <v>0</v>
      </c>
      <c r="M42">
        <f t="shared" ca="1" si="4"/>
        <v>78</v>
      </c>
      <c r="O42">
        <f ca="1">CONFIG!$F$2*H42</f>
        <v>0</v>
      </c>
      <c r="P42">
        <f>CONFIG!$F$3*F42</f>
        <v>0</v>
      </c>
      <c r="Q42">
        <f>SIGN(L42)*CONFIG!$F$4</f>
        <v>0</v>
      </c>
      <c r="R42">
        <f ca="1">CONFIG!$F$6*(G42+J42)/2</f>
        <v>0</v>
      </c>
      <c r="S42">
        <f ca="1">(CONFIG!$F$2-CONFIG!$F$3)*I42</f>
        <v>0</v>
      </c>
      <c r="T42">
        <f t="shared" ca="1" si="5"/>
        <v>0</v>
      </c>
      <c r="U42">
        <f t="shared" ca="1" si="6"/>
        <v>0</v>
      </c>
    </row>
    <row r="43" spans="2:21">
      <c r="B43">
        <v>40</v>
      </c>
      <c r="C43">
        <f>CONFIG!C43</f>
        <v>0</v>
      </c>
      <c r="D43">
        <f t="array" ref="D43">_xlfn.SWITCH(E43,CONFIG!$F$8,L42,D42-F43)</f>
        <v>0</v>
      </c>
      <c r="E43">
        <f>IF(L42,CONFIG!$F$8,MAX(E42-1,0))</f>
        <v>0</v>
      </c>
      <c r="F43">
        <f t="shared" si="7"/>
        <v>0</v>
      </c>
      <c r="G43">
        <f t="shared" ca="1" si="0"/>
        <v>0</v>
      </c>
      <c r="H43">
        <f t="shared" ca="1" si="1"/>
        <v>0</v>
      </c>
      <c r="I43">
        <f t="shared" ca="1" si="2"/>
        <v>0</v>
      </c>
      <c r="J43">
        <f t="shared" ca="1" si="3"/>
        <v>0</v>
      </c>
      <c r="M43">
        <f t="shared" ca="1" si="4"/>
        <v>78</v>
      </c>
      <c r="O43">
        <f ca="1">CONFIG!$F$2*H43</f>
        <v>0</v>
      </c>
      <c r="P43">
        <f>CONFIG!$F$3*F43</f>
        <v>0</v>
      </c>
      <c r="Q43">
        <f>SIGN(L43)*CONFIG!$F$4</f>
        <v>0</v>
      </c>
      <c r="R43">
        <f ca="1">CONFIG!$F$6*(G43+J43)/2</f>
        <v>0</v>
      </c>
      <c r="S43">
        <f ca="1">(CONFIG!$F$2-CONFIG!$F$3)*I43</f>
        <v>0</v>
      </c>
      <c r="T43">
        <f t="shared" ca="1" si="5"/>
        <v>0</v>
      </c>
      <c r="U43">
        <f t="shared" ca="1" si="6"/>
        <v>0</v>
      </c>
    </row>
    <row r="44" spans="2:21">
      <c r="B44">
        <v>41</v>
      </c>
      <c r="C44">
        <f>CONFIG!C44</f>
        <v>0</v>
      </c>
      <c r="D44">
        <f t="array" ref="D44">_xlfn.SWITCH(E44,CONFIG!$F$8,L43,D43-F44)</f>
        <v>0</v>
      </c>
      <c r="E44">
        <f>IF(L43,CONFIG!$F$8,MAX(E43-1,0))</f>
        <v>0</v>
      </c>
      <c r="F44">
        <f t="shared" si="7"/>
        <v>0</v>
      </c>
      <c r="G44">
        <f t="shared" ca="1" si="0"/>
        <v>0</v>
      </c>
      <c r="H44">
        <f t="shared" ca="1" si="1"/>
        <v>0</v>
      </c>
      <c r="I44">
        <f t="shared" ca="1" si="2"/>
        <v>0</v>
      </c>
      <c r="J44">
        <f t="shared" ca="1" si="3"/>
        <v>0</v>
      </c>
      <c r="M44">
        <f t="shared" ca="1" si="4"/>
        <v>78</v>
      </c>
      <c r="O44">
        <f ca="1">CONFIG!$F$2*H44</f>
        <v>0</v>
      </c>
      <c r="P44">
        <f>CONFIG!$F$3*F44</f>
        <v>0</v>
      </c>
      <c r="Q44">
        <f>SIGN(L44)*CONFIG!$F$4</f>
        <v>0</v>
      </c>
      <c r="R44">
        <f ca="1">CONFIG!$F$6*(G44+J44)/2</f>
        <v>0</v>
      </c>
      <c r="S44">
        <f ca="1">(CONFIG!$F$2-CONFIG!$F$3)*I44</f>
        <v>0</v>
      </c>
      <c r="T44">
        <f t="shared" ca="1" si="5"/>
        <v>0</v>
      </c>
      <c r="U44">
        <f t="shared" ca="1" si="6"/>
        <v>0</v>
      </c>
    </row>
    <row r="45" spans="2:21">
      <c r="B45">
        <v>42</v>
      </c>
      <c r="C45">
        <f>CONFIG!C45</f>
        <v>0</v>
      </c>
      <c r="D45">
        <f t="array" ref="D45">_xlfn.SWITCH(E45,CONFIG!$F$8,L44,D44-F45)</f>
        <v>0</v>
      </c>
      <c r="E45">
        <f>IF(L44,CONFIG!$F$8,MAX(E44-1,0))</f>
        <v>0</v>
      </c>
      <c r="F45">
        <f t="shared" si="7"/>
        <v>0</v>
      </c>
      <c r="G45">
        <f t="shared" ca="1" si="0"/>
        <v>0</v>
      </c>
      <c r="H45">
        <f t="shared" ca="1" si="1"/>
        <v>0</v>
      </c>
      <c r="I45">
        <f t="shared" ca="1" si="2"/>
        <v>0</v>
      </c>
      <c r="J45">
        <f t="shared" ca="1" si="3"/>
        <v>0</v>
      </c>
      <c r="M45">
        <f t="shared" ca="1" si="4"/>
        <v>78</v>
      </c>
      <c r="O45">
        <f ca="1">CONFIG!$F$2*H45</f>
        <v>0</v>
      </c>
      <c r="P45">
        <f>CONFIG!$F$3*F45</f>
        <v>0</v>
      </c>
      <c r="Q45">
        <f>SIGN(L45)*CONFIG!$F$4</f>
        <v>0</v>
      </c>
      <c r="R45">
        <f ca="1">CONFIG!$F$6*(G45+J45)/2</f>
        <v>0</v>
      </c>
      <c r="S45">
        <f ca="1">(CONFIG!$F$2-CONFIG!$F$3)*I45</f>
        <v>0</v>
      </c>
      <c r="T45">
        <f t="shared" ca="1" si="5"/>
        <v>0</v>
      </c>
      <c r="U45">
        <f t="shared" ca="1" si="6"/>
        <v>0</v>
      </c>
    </row>
    <row r="46" spans="2:21">
      <c r="B46">
        <v>43</v>
      </c>
      <c r="C46">
        <f>CONFIG!C46</f>
        <v>0</v>
      </c>
      <c r="D46">
        <f t="array" ref="D46">_xlfn.SWITCH(E46,CONFIG!$F$8,L45,D45-F46)</f>
        <v>0</v>
      </c>
      <c r="E46">
        <f>IF(L45,CONFIG!$F$8,MAX(E45-1,0))</f>
        <v>0</v>
      </c>
      <c r="F46">
        <f t="shared" si="7"/>
        <v>0</v>
      </c>
      <c r="G46">
        <f t="shared" ca="1" si="0"/>
        <v>0</v>
      </c>
      <c r="H46">
        <f t="shared" ca="1" si="1"/>
        <v>0</v>
      </c>
      <c r="I46">
        <f t="shared" ca="1" si="2"/>
        <v>0</v>
      </c>
      <c r="J46">
        <f t="shared" ca="1" si="3"/>
        <v>0</v>
      </c>
      <c r="M46">
        <f t="shared" ca="1" si="4"/>
        <v>78</v>
      </c>
      <c r="O46">
        <f ca="1">CONFIG!$F$2*H46</f>
        <v>0</v>
      </c>
      <c r="P46">
        <f>CONFIG!$F$3*F46</f>
        <v>0</v>
      </c>
      <c r="Q46">
        <f>SIGN(L46)*CONFIG!$F$4</f>
        <v>0</v>
      </c>
      <c r="R46">
        <f ca="1">CONFIG!$F$6*(G46+J46)/2</f>
        <v>0</v>
      </c>
      <c r="S46">
        <f ca="1">(CONFIG!$F$2-CONFIG!$F$3)*I46</f>
        <v>0</v>
      </c>
      <c r="T46">
        <f t="shared" ca="1" si="5"/>
        <v>0</v>
      </c>
      <c r="U46">
        <f t="shared" ca="1" si="6"/>
        <v>0</v>
      </c>
    </row>
    <row r="47" spans="2:21">
      <c r="B47">
        <v>44</v>
      </c>
      <c r="C47">
        <f>CONFIG!C47</f>
        <v>0</v>
      </c>
      <c r="D47">
        <f t="array" ref="D47">_xlfn.SWITCH(E47,CONFIG!$F$8,L46,D46-F47)</f>
        <v>0</v>
      </c>
      <c r="E47">
        <f>IF(L46,CONFIG!$F$8,MAX(E46-1,0))</f>
        <v>0</v>
      </c>
      <c r="F47">
        <f t="shared" si="7"/>
        <v>0</v>
      </c>
      <c r="G47">
        <f t="shared" ca="1" si="0"/>
        <v>0</v>
      </c>
      <c r="H47">
        <f t="shared" ca="1" si="1"/>
        <v>0</v>
      </c>
      <c r="I47">
        <f t="shared" ca="1" si="2"/>
        <v>0</v>
      </c>
      <c r="J47">
        <f t="shared" ca="1" si="3"/>
        <v>0</v>
      </c>
      <c r="M47">
        <f t="shared" ca="1" si="4"/>
        <v>78</v>
      </c>
      <c r="O47">
        <f ca="1">CONFIG!$F$2*H47</f>
        <v>0</v>
      </c>
      <c r="P47">
        <f>CONFIG!$F$3*F47</f>
        <v>0</v>
      </c>
      <c r="Q47">
        <f>SIGN(L47)*CONFIG!$F$4</f>
        <v>0</v>
      </c>
      <c r="R47">
        <f ca="1">CONFIG!$F$6*(G47+J47)/2</f>
        <v>0</v>
      </c>
      <c r="S47">
        <f ca="1">(CONFIG!$F$2-CONFIG!$F$3)*I47</f>
        <v>0</v>
      </c>
      <c r="T47">
        <f t="shared" ca="1" si="5"/>
        <v>0</v>
      </c>
      <c r="U47">
        <f t="shared" ca="1" si="6"/>
        <v>0</v>
      </c>
    </row>
    <row r="48" spans="2:21">
      <c r="B48">
        <v>45</v>
      </c>
      <c r="C48">
        <f>CONFIG!C48</f>
        <v>0</v>
      </c>
      <c r="D48">
        <f t="array" ref="D48">_xlfn.SWITCH(E48,CONFIG!$F$8,L47,D47-F48)</f>
        <v>0</v>
      </c>
      <c r="E48">
        <f>IF(L47,CONFIG!$F$8,MAX(E47-1,0))</f>
        <v>0</v>
      </c>
      <c r="F48">
        <f t="shared" si="7"/>
        <v>0</v>
      </c>
      <c r="G48">
        <f t="shared" ca="1" si="0"/>
        <v>0</v>
      </c>
      <c r="H48">
        <f t="shared" ca="1" si="1"/>
        <v>0</v>
      </c>
      <c r="I48">
        <f t="shared" ca="1" si="2"/>
        <v>0</v>
      </c>
      <c r="J48">
        <f t="shared" ca="1" si="3"/>
        <v>0</v>
      </c>
      <c r="M48">
        <f t="shared" ca="1" si="4"/>
        <v>78</v>
      </c>
      <c r="O48">
        <f ca="1">CONFIG!$F$2*H48</f>
        <v>0</v>
      </c>
      <c r="P48">
        <f>CONFIG!$F$3*F48</f>
        <v>0</v>
      </c>
      <c r="Q48">
        <f>SIGN(L48)*CONFIG!$F$4</f>
        <v>0</v>
      </c>
      <c r="R48">
        <f ca="1">CONFIG!$F$6*(G48+J48)/2</f>
        <v>0</v>
      </c>
      <c r="S48">
        <f ca="1">(CONFIG!$F$2-CONFIG!$F$3)*I48</f>
        <v>0</v>
      </c>
      <c r="T48">
        <f t="shared" ca="1" si="5"/>
        <v>0</v>
      </c>
      <c r="U48">
        <f t="shared" ca="1" si="6"/>
        <v>0</v>
      </c>
    </row>
    <row r="49" spans="2:21">
      <c r="B49">
        <v>46</v>
      </c>
      <c r="C49">
        <f>CONFIG!C49</f>
        <v>0</v>
      </c>
      <c r="D49">
        <f t="array" ref="D49">_xlfn.SWITCH(E49,CONFIG!$F$8,L48,D48-F49)</f>
        <v>0</v>
      </c>
      <c r="E49">
        <f>IF(L48,CONFIG!$F$8,MAX(E48-1,0))</f>
        <v>0</v>
      </c>
      <c r="F49">
        <f t="shared" si="7"/>
        <v>0</v>
      </c>
      <c r="G49">
        <f t="shared" ca="1" si="0"/>
        <v>0</v>
      </c>
      <c r="H49">
        <f t="shared" ca="1" si="1"/>
        <v>0</v>
      </c>
      <c r="I49">
        <f t="shared" ca="1" si="2"/>
        <v>0</v>
      </c>
      <c r="J49">
        <f t="shared" ca="1" si="3"/>
        <v>0</v>
      </c>
      <c r="M49">
        <f t="shared" ca="1" si="4"/>
        <v>78</v>
      </c>
      <c r="O49">
        <f ca="1">CONFIG!$F$2*H49</f>
        <v>0</v>
      </c>
      <c r="P49">
        <f>CONFIG!$F$3*F49</f>
        <v>0</v>
      </c>
      <c r="Q49">
        <f>SIGN(L49)*CONFIG!$F$4</f>
        <v>0</v>
      </c>
      <c r="R49">
        <f ca="1">CONFIG!$F$6*(G49+J49)/2</f>
        <v>0</v>
      </c>
      <c r="S49">
        <f ca="1">(CONFIG!$F$2-CONFIG!$F$3)*I49</f>
        <v>0</v>
      </c>
      <c r="T49">
        <f t="shared" ca="1" si="5"/>
        <v>0</v>
      </c>
      <c r="U49">
        <f t="shared" ca="1" si="6"/>
        <v>0</v>
      </c>
    </row>
    <row r="50" spans="2:21">
      <c r="B50">
        <v>47</v>
      </c>
      <c r="C50">
        <f>CONFIG!C50</f>
        <v>0</v>
      </c>
      <c r="D50">
        <f t="array" ref="D50">_xlfn.SWITCH(E50,CONFIG!$F$8,L49,D49-F50)</f>
        <v>0</v>
      </c>
      <c r="E50">
        <f>IF(L49,CONFIG!$F$8,MAX(E49-1,0))</f>
        <v>0</v>
      </c>
      <c r="F50">
        <f t="shared" si="7"/>
        <v>0</v>
      </c>
      <c r="G50">
        <f t="shared" ca="1" si="0"/>
        <v>0</v>
      </c>
      <c r="H50">
        <f t="shared" ca="1" si="1"/>
        <v>0</v>
      </c>
      <c r="I50">
        <f t="shared" ca="1" si="2"/>
        <v>0</v>
      </c>
      <c r="J50">
        <f t="shared" ca="1" si="3"/>
        <v>0</v>
      </c>
      <c r="M50">
        <f t="shared" ca="1" si="4"/>
        <v>78</v>
      </c>
      <c r="O50">
        <f ca="1">CONFIG!$F$2*H50</f>
        <v>0</v>
      </c>
      <c r="P50">
        <f>CONFIG!$F$3*F50</f>
        <v>0</v>
      </c>
      <c r="Q50">
        <f>SIGN(L50)*CONFIG!$F$4</f>
        <v>0</v>
      </c>
      <c r="R50">
        <f ca="1">CONFIG!$F$6*(G50+J50)/2</f>
        <v>0</v>
      </c>
      <c r="S50">
        <f ca="1">(CONFIG!$F$2-CONFIG!$F$3)*I50</f>
        <v>0</v>
      </c>
      <c r="T50">
        <f t="shared" ca="1" si="5"/>
        <v>0</v>
      </c>
      <c r="U50">
        <f t="shared" ca="1" si="6"/>
        <v>0</v>
      </c>
    </row>
    <row r="51" spans="2:21">
      <c r="B51">
        <v>48</v>
      </c>
      <c r="C51">
        <f>CONFIG!C51</f>
        <v>0</v>
      </c>
      <c r="D51">
        <f t="array" ref="D51">_xlfn.SWITCH(E51,CONFIG!$F$8,L50,D50-F51)</f>
        <v>0</v>
      </c>
      <c r="E51">
        <f>IF(L50,CONFIG!$F$8,MAX(E50-1,0))</f>
        <v>0</v>
      </c>
      <c r="F51">
        <f t="shared" si="7"/>
        <v>0</v>
      </c>
      <c r="G51">
        <f t="shared" ca="1" si="0"/>
        <v>0</v>
      </c>
      <c r="H51">
        <f t="shared" ca="1" si="1"/>
        <v>0</v>
      </c>
      <c r="I51">
        <f t="shared" ca="1" si="2"/>
        <v>0</v>
      </c>
      <c r="J51">
        <f t="shared" ca="1" si="3"/>
        <v>0</v>
      </c>
      <c r="M51">
        <f t="shared" ca="1" si="4"/>
        <v>78</v>
      </c>
      <c r="O51">
        <f ca="1">CONFIG!$F$2*H51</f>
        <v>0</v>
      </c>
      <c r="P51">
        <f>CONFIG!$F$3*F51</f>
        <v>0</v>
      </c>
      <c r="Q51">
        <f>SIGN(L51)*CONFIG!$F$4</f>
        <v>0</v>
      </c>
      <c r="R51">
        <f ca="1">CONFIG!$F$6*(G51+J51)/2</f>
        <v>0</v>
      </c>
      <c r="S51">
        <f ca="1">(CONFIG!$F$2-CONFIG!$F$3)*I51</f>
        <v>0</v>
      </c>
      <c r="T51">
        <f t="shared" ca="1" si="5"/>
        <v>0</v>
      </c>
      <c r="U51">
        <f t="shared" ca="1" si="6"/>
        <v>0</v>
      </c>
    </row>
    <row r="52" spans="2:21">
      <c r="B52">
        <v>49</v>
      </c>
      <c r="C52">
        <f>CONFIG!C52</f>
        <v>0</v>
      </c>
      <c r="D52">
        <f t="array" ref="D52">_xlfn.SWITCH(E52,CONFIG!$F$8,L51,D51-F52)</f>
        <v>0</v>
      </c>
      <c r="E52">
        <f>IF(L51,CONFIG!$F$8,MAX(E51-1,0))</f>
        <v>0</v>
      </c>
      <c r="F52">
        <f t="shared" si="7"/>
        <v>0</v>
      </c>
      <c r="G52">
        <f t="shared" ca="1" si="0"/>
        <v>0</v>
      </c>
      <c r="H52">
        <f t="shared" ca="1" si="1"/>
        <v>0</v>
      </c>
      <c r="I52">
        <f t="shared" ca="1" si="2"/>
        <v>0</v>
      </c>
      <c r="J52">
        <f t="shared" ca="1" si="3"/>
        <v>0</v>
      </c>
      <c r="M52">
        <f t="shared" ca="1" si="4"/>
        <v>78</v>
      </c>
      <c r="O52">
        <f ca="1">CONFIG!$F$2*H52</f>
        <v>0</v>
      </c>
      <c r="P52">
        <f>CONFIG!$F$3*F52</f>
        <v>0</v>
      </c>
      <c r="Q52">
        <f>SIGN(L52)*CONFIG!$F$4</f>
        <v>0</v>
      </c>
      <c r="R52">
        <f ca="1">CONFIG!$F$6*(G52+J52)/2</f>
        <v>0</v>
      </c>
      <c r="S52">
        <f ca="1">(CONFIG!$F$2-CONFIG!$F$3)*I52</f>
        <v>0</v>
      </c>
      <c r="T52">
        <f t="shared" ca="1" si="5"/>
        <v>0</v>
      </c>
      <c r="U52">
        <f t="shared" ca="1" si="6"/>
        <v>0</v>
      </c>
    </row>
    <row r="53" spans="2:21">
      <c r="B53">
        <v>50</v>
      </c>
      <c r="C53">
        <f>CONFIG!C53</f>
        <v>0</v>
      </c>
      <c r="D53">
        <f t="array" ref="D53">_xlfn.SWITCH(E53,CONFIG!$F$8,L52,D52-F53)</f>
        <v>0</v>
      </c>
      <c r="E53">
        <f>IF(L52,CONFIG!$F$8,MAX(E52-1,0))</f>
        <v>0</v>
      </c>
      <c r="F53">
        <f t="shared" si="7"/>
        <v>0</v>
      </c>
      <c r="G53">
        <f t="shared" ca="1" si="0"/>
        <v>0</v>
      </c>
      <c r="H53">
        <f t="shared" ca="1" si="1"/>
        <v>0</v>
      </c>
      <c r="I53">
        <f t="shared" ca="1" si="2"/>
        <v>0</v>
      </c>
      <c r="J53">
        <f t="shared" ca="1" si="3"/>
        <v>0</v>
      </c>
      <c r="M53">
        <f t="shared" ca="1" si="4"/>
        <v>78</v>
      </c>
      <c r="O53">
        <f ca="1">CONFIG!$F$2*H53</f>
        <v>0</v>
      </c>
      <c r="P53">
        <f>CONFIG!$F$3*F53</f>
        <v>0</v>
      </c>
      <c r="Q53">
        <f>SIGN(L53)*CONFIG!$F$4</f>
        <v>0</v>
      </c>
      <c r="R53">
        <f ca="1">CONFIG!$F$6*(G53+J53)/2</f>
        <v>0</v>
      </c>
      <c r="S53">
        <f ca="1">(CONFIG!$F$2-CONFIG!$F$3)*I53</f>
        <v>0</v>
      </c>
      <c r="T53">
        <f t="shared" ca="1" si="5"/>
        <v>0</v>
      </c>
      <c r="U53">
        <f t="shared" ca="1" si="6"/>
        <v>0</v>
      </c>
    </row>
    <row r="54" spans="2:21">
      <c r="B54">
        <v>51</v>
      </c>
      <c r="C54">
        <f>CONFIG!C54</f>
        <v>0</v>
      </c>
      <c r="D54">
        <f t="array" ref="D54">_xlfn.SWITCH(E54,CONFIG!$F$8,L53,D53-F54)</f>
        <v>0</v>
      </c>
      <c r="E54">
        <f>IF(L53,CONFIG!$F$8,MAX(E53-1,0))</f>
        <v>0</v>
      </c>
      <c r="F54">
        <f t="shared" si="7"/>
        <v>0</v>
      </c>
      <c r="G54">
        <f t="shared" ca="1" si="0"/>
        <v>0</v>
      </c>
      <c r="H54">
        <f t="shared" ca="1" si="1"/>
        <v>0</v>
      </c>
      <c r="I54">
        <f t="shared" ca="1" si="2"/>
        <v>0</v>
      </c>
      <c r="J54">
        <f t="shared" ca="1" si="3"/>
        <v>0</v>
      </c>
      <c r="M54">
        <f t="shared" ca="1" si="4"/>
        <v>78</v>
      </c>
      <c r="O54">
        <f ca="1">CONFIG!$F$2*H54</f>
        <v>0</v>
      </c>
      <c r="P54">
        <f>CONFIG!$F$3*F54</f>
        <v>0</v>
      </c>
      <c r="Q54">
        <f>SIGN(L54)*CONFIG!$F$4</f>
        <v>0</v>
      </c>
      <c r="R54">
        <f ca="1">CONFIG!$F$6*(G54+J54)/2</f>
        <v>0</v>
      </c>
      <c r="S54">
        <f ca="1">(CONFIG!$F$2-CONFIG!$F$3)*I54</f>
        <v>0</v>
      </c>
      <c r="T54">
        <f t="shared" ca="1" si="5"/>
        <v>0</v>
      </c>
      <c r="U54">
        <f t="shared" ca="1" si="6"/>
        <v>0</v>
      </c>
    </row>
    <row r="55" spans="2:21">
      <c r="B55">
        <v>52</v>
      </c>
      <c r="C55">
        <f>CONFIG!C55</f>
        <v>0</v>
      </c>
      <c r="D55">
        <f t="array" ref="D55">_xlfn.SWITCH(E55,CONFIG!$F$8,L54,D54-F55)</f>
        <v>0</v>
      </c>
      <c r="E55">
        <f>IF(L54,CONFIG!$F$8,MAX(E54-1,0))</f>
        <v>0</v>
      </c>
      <c r="F55">
        <f t="shared" si="7"/>
        <v>0</v>
      </c>
      <c r="G55">
        <f t="shared" ca="1" si="0"/>
        <v>0</v>
      </c>
      <c r="H55">
        <f t="shared" ca="1" si="1"/>
        <v>0</v>
      </c>
      <c r="I55">
        <f t="shared" ca="1" si="2"/>
        <v>0</v>
      </c>
      <c r="J55">
        <f t="shared" ca="1" si="3"/>
        <v>0</v>
      </c>
      <c r="M55">
        <f t="shared" ca="1" si="4"/>
        <v>78</v>
      </c>
      <c r="O55">
        <f ca="1">CONFIG!$F$2*H55</f>
        <v>0</v>
      </c>
      <c r="P55">
        <f>CONFIG!$F$3*F55</f>
        <v>0</v>
      </c>
      <c r="Q55">
        <f>SIGN(L55)*CONFIG!$F$4</f>
        <v>0</v>
      </c>
      <c r="R55">
        <f ca="1">CONFIG!$F$6*(G55+J55)/2</f>
        <v>0</v>
      </c>
      <c r="S55">
        <f ca="1">(CONFIG!$F$2-CONFIG!$F$3)*I55</f>
        <v>0</v>
      </c>
      <c r="T55">
        <f t="shared" ca="1" si="5"/>
        <v>0</v>
      </c>
      <c r="U55">
        <f t="shared" ca="1" si="6"/>
        <v>0</v>
      </c>
    </row>
    <row r="56" spans="2:21">
      <c r="B56">
        <v>53</v>
      </c>
      <c r="C56">
        <f>CONFIG!C56</f>
        <v>0</v>
      </c>
      <c r="D56">
        <f t="array" ref="D56">_xlfn.SWITCH(E56,CONFIG!$F$8,L55,D55-F56)</f>
        <v>0</v>
      </c>
      <c r="E56">
        <f>IF(L55,CONFIG!$F$8,MAX(E55-1,0))</f>
        <v>0</v>
      </c>
      <c r="F56">
        <f t="shared" si="7"/>
        <v>0</v>
      </c>
      <c r="G56">
        <f t="shared" ca="1" si="0"/>
        <v>0</v>
      </c>
      <c r="H56">
        <f t="shared" ca="1" si="1"/>
        <v>0</v>
      </c>
      <c r="I56">
        <f t="shared" ca="1" si="2"/>
        <v>0</v>
      </c>
      <c r="J56">
        <f t="shared" ca="1" si="3"/>
        <v>0</v>
      </c>
      <c r="M56">
        <f t="shared" ca="1" si="4"/>
        <v>78</v>
      </c>
      <c r="O56">
        <f ca="1">CONFIG!$F$2*H56</f>
        <v>0</v>
      </c>
      <c r="P56">
        <f>CONFIG!$F$3*F56</f>
        <v>0</v>
      </c>
      <c r="Q56">
        <f>SIGN(L56)*CONFIG!$F$4</f>
        <v>0</v>
      </c>
      <c r="R56">
        <f ca="1">CONFIG!$F$6*(G56+J56)/2</f>
        <v>0</v>
      </c>
      <c r="S56">
        <f ca="1">(CONFIG!$F$2-CONFIG!$F$3)*I56</f>
        <v>0</v>
      </c>
      <c r="T56">
        <f t="shared" ca="1" si="5"/>
        <v>0</v>
      </c>
      <c r="U56">
        <f t="shared" ca="1" si="6"/>
        <v>0</v>
      </c>
    </row>
    <row r="57" spans="2:21">
      <c r="B57">
        <v>54</v>
      </c>
      <c r="C57">
        <f>CONFIG!C57</f>
        <v>0</v>
      </c>
      <c r="D57">
        <f t="array" ref="D57">_xlfn.SWITCH(E57,CONFIG!$F$8,L56,D56-F57)</f>
        <v>0</v>
      </c>
      <c r="E57">
        <f>IF(L56,CONFIG!$F$8,MAX(E56-1,0))</f>
        <v>0</v>
      </c>
      <c r="F57">
        <f t="shared" si="7"/>
        <v>0</v>
      </c>
      <c r="G57">
        <f t="shared" ca="1" si="0"/>
        <v>0</v>
      </c>
      <c r="H57">
        <f t="shared" ca="1" si="1"/>
        <v>0</v>
      </c>
      <c r="I57">
        <f t="shared" ca="1" si="2"/>
        <v>0</v>
      </c>
      <c r="J57">
        <f t="shared" ca="1" si="3"/>
        <v>0</v>
      </c>
      <c r="M57">
        <f t="shared" ca="1" si="4"/>
        <v>78</v>
      </c>
      <c r="O57">
        <f ca="1">CONFIG!$F$2*H57</f>
        <v>0</v>
      </c>
      <c r="P57">
        <f>CONFIG!$F$3*F57</f>
        <v>0</v>
      </c>
      <c r="Q57">
        <f>SIGN(L57)*CONFIG!$F$4</f>
        <v>0</v>
      </c>
      <c r="R57">
        <f ca="1">CONFIG!$F$6*(G57+J57)/2</f>
        <v>0</v>
      </c>
      <c r="S57">
        <f ca="1">(CONFIG!$F$2-CONFIG!$F$3)*I57</f>
        <v>0</v>
      </c>
      <c r="T57">
        <f t="shared" ca="1" si="5"/>
        <v>0</v>
      </c>
      <c r="U57">
        <f t="shared" ca="1" si="6"/>
        <v>0</v>
      </c>
    </row>
    <row r="58" spans="2:21">
      <c r="B58">
        <v>55</v>
      </c>
      <c r="C58">
        <f>CONFIG!C58</f>
        <v>0</v>
      </c>
      <c r="D58">
        <f t="array" ref="D58">_xlfn.SWITCH(E58,CONFIG!$F$8,L57,D57-F58)</f>
        <v>0</v>
      </c>
      <c r="E58">
        <f>IF(L57,CONFIG!$F$8,MAX(E57-1,0))</f>
        <v>0</v>
      </c>
      <c r="F58">
        <f t="shared" si="7"/>
        <v>0</v>
      </c>
      <c r="G58">
        <f t="shared" ca="1" si="0"/>
        <v>0</v>
      </c>
      <c r="H58">
        <f t="shared" ca="1" si="1"/>
        <v>0</v>
      </c>
      <c r="I58">
        <f t="shared" ca="1" si="2"/>
        <v>0</v>
      </c>
      <c r="J58">
        <f t="shared" ca="1" si="3"/>
        <v>0</v>
      </c>
      <c r="M58">
        <f t="shared" ca="1" si="4"/>
        <v>78</v>
      </c>
      <c r="O58">
        <f ca="1">CONFIG!$F$2*H58</f>
        <v>0</v>
      </c>
      <c r="P58">
        <f>CONFIG!$F$3*F58</f>
        <v>0</v>
      </c>
      <c r="Q58">
        <f>SIGN(L58)*CONFIG!$F$4</f>
        <v>0</v>
      </c>
      <c r="R58">
        <f ca="1">CONFIG!$F$6*(G58+J58)/2</f>
        <v>0</v>
      </c>
      <c r="S58">
        <f ca="1">(CONFIG!$F$2-CONFIG!$F$3)*I58</f>
        <v>0</v>
      </c>
      <c r="T58">
        <f t="shared" ca="1" si="5"/>
        <v>0</v>
      </c>
      <c r="U58">
        <f t="shared" ca="1" si="6"/>
        <v>0</v>
      </c>
    </row>
    <row r="59" spans="2:21">
      <c r="B59">
        <v>56</v>
      </c>
      <c r="C59">
        <f>CONFIG!C59</f>
        <v>0</v>
      </c>
      <c r="D59">
        <f t="array" ref="D59">_xlfn.SWITCH(E59,CONFIG!$F$8,L58,D58-F59)</f>
        <v>0</v>
      </c>
      <c r="E59">
        <f>IF(L58,CONFIG!$F$8,MAX(E58-1,0))</f>
        <v>0</v>
      </c>
      <c r="F59">
        <f t="shared" si="7"/>
        <v>0</v>
      </c>
      <c r="G59">
        <f t="shared" ca="1" si="0"/>
        <v>0</v>
      </c>
      <c r="H59">
        <f t="shared" ca="1" si="1"/>
        <v>0</v>
      </c>
      <c r="I59">
        <f t="shared" ca="1" si="2"/>
        <v>0</v>
      </c>
      <c r="J59">
        <f t="shared" ca="1" si="3"/>
        <v>0</v>
      </c>
      <c r="M59">
        <f t="shared" ca="1" si="4"/>
        <v>78</v>
      </c>
      <c r="O59">
        <f ca="1">CONFIG!$F$2*H59</f>
        <v>0</v>
      </c>
      <c r="P59">
        <f>CONFIG!$F$3*F59</f>
        <v>0</v>
      </c>
      <c r="Q59">
        <f>SIGN(L59)*CONFIG!$F$4</f>
        <v>0</v>
      </c>
      <c r="R59">
        <f ca="1">CONFIG!$F$6*(G59+J59)/2</f>
        <v>0</v>
      </c>
      <c r="S59">
        <f ca="1">(CONFIG!$F$2-CONFIG!$F$3)*I59</f>
        <v>0</v>
      </c>
      <c r="T59">
        <f t="shared" ca="1" si="5"/>
        <v>0</v>
      </c>
      <c r="U59">
        <f t="shared" ca="1" si="6"/>
        <v>0</v>
      </c>
    </row>
    <row r="60" spans="2:21">
      <c r="B60">
        <v>57</v>
      </c>
      <c r="C60">
        <f>CONFIG!C60</f>
        <v>0</v>
      </c>
      <c r="D60">
        <f t="array" ref="D60">_xlfn.SWITCH(E60,CONFIG!$F$8,L59,D59-F60)</f>
        <v>0</v>
      </c>
      <c r="E60">
        <f>IF(L59,CONFIG!$F$8,MAX(E59-1,0))</f>
        <v>0</v>
      </c>
      <c r="F60">
        <f t="shared" si="7"/>
        <v>0</v>
      </c>
      <c r="G60">
        <f t="shared" ca="1" si="0"/>
        <v>0</v>
      </c>
      <c r="H60">
        <f t="shared" ca="1" si="1"/>
        <v>0</v>
      </c>
      <c r="I60">
        <f t="shared" ca="1" si="2"/>
        <v>0</v>
      </c>
      <c r="J60">
        <f t="shared" ca="1" si="3"/>
        <v>0</v>
      </c>
      <c r="M60">
        <f t="shared" ca="1" si="4"/>
        <v>78</v>
      </c>
      <c r="O60">
        <f ca="1">CONFIG!$F$2*H60</f>
        <v>0</v>
      </c>
      <c r="P60">
        <f>CONFIG!$F$3*F60</f>
        <v>0</v>
      </c>
      <c r="Q60">
        <f>SIGN(L60)*CONFIG!$F$4</f>
        <v>0</v>
      </c>
      <c r="R60">
        <f ca="1">CONFIG!$F$6*(G60+J60)/2</f>
        <v>0</v>
      </c>
      <c r="S60">
        <f ca="1">(CONFIG!$F$2-CONFIG!$F$3)*I60</f>
        <v>0</v>
      </c>
      <c r="T60">
        <f t="shared" ca="1" si="5"/>
        <v>0</v>
      </c>
      <c r="U60">
        <f t="shared" ca="1" si="6"/>
        <v>0</v>
      </c>
    </row>
    <row r="61" spans="2:21">
      <c r="B61">
        <v>58</v>
      </c>
      <c r="C61">
        <f>CONFIG!C61</f>
        <v>0</v>
      </c>
      <c r="D61">
        <f t="array" ref="D61">_xlfn.SWITCH(E61,CONFIG!$F$8,L60,D60-F61)</f>
        <v>0</v>
      </c>
      <c r="E61">
        <f>IF(L60,CONFIG!$F$8,MAX(E60-1,0))</f>
        <v>0</v>
      </c>
      <c r="F61">
        <f t="shared" si="7"/>
        <v>0</v>
      </c>
      <c r="G61">
        <f t="shared" ca="1" si="0"/>
        <v>0</v>
      </c>
      <c r="H61">
        <f t="shared" ca="1" si="1"/>
        <v>0</v>
      </c>
      <c r="I61">
        <f t="shared" ca="1" si="2"/>
        <v>0</v>
      </c>
      <c r="J61">
        <f t="shared" ca="1" si="3"/>
        <v>0</v>
      </c>
      <c r="M61">
        <f t="shared" ca="1" si="4"/>
        <v>78</v>
      </c>
      <c r="O61">
        <f ca="1">CONFIG!$F$2*H61</f>
        <v>0</v>
      </c>
      <c r="P61">
        <f>CONFIG!$F$3*F61</f>
        <v>0</v>
      </c>
      <c r="Q61">
        <f>SIGN(L61)*CONFIG!$F$4</f>
        <v>0</v>
      </c>
      <c r="R61">
        <f ca="1">CONFIG!$F$6*(G61+J61)/2</f>
        <v>0</v>
      </c>
      <c r="S61">
        <f ca="1">(CONFIG!$F$2-CONFIG!$F$3)*I61</f>
        <v>0</v>
      </c>
      <c r="T61">
        <f t="shared" ca="1" si="5"/>
        <v>0</v>
      </c>
      <c r="U61">
        <f t="shared" ca="1" si="6"/>
        <v>0</v>
      </c>
    </row>
    <row r="62" spans="2:21">
      <c r="B62">
        <v>59</v>
      </c>
      <c r="C62">
        <f>CONFIG!C62</f>
        <v>0</v>
      </c>
      <c r="D62">
        <f t="array" ref="D62">_xlfn.SWITCH(E62,CONFIG!$F$8,L61,D61-F62)</f>
        <v>0</v>
      </c>
      <c r="E62">
        <f>IF(L61,CONFIG!$F$8,MAX(E61-1,0))</f>
        <v>0</v>
      </c>
      <c r="F62">
        <f t="shared" si="7"/>
        <v>0</v>
      </c>
      <c r="G62">
        <f t="shared" ca="1" si="0"/>
        <v>0</v>
      </c>
      <c r="H62">
        <f t="shared" ca="1" si="1"/>
        <v>0</v>
      </c>
      <c r="I62">
        <f t="shared" ca="1" si="2"/>
        <v>0</v>
      </c>
      <c r="J62">
        <f t="shared" ca="1" si="3"/>
        <v>0</v>
      </c>
      <c r="M62">
        <f t="shared" ca="1" si="4"/>
        <v>78</v>
      </c>
      <c r="O62">
        <f ca="1">CONFIG!$F$2*H62</f>
        <v>0</v>
      </c>
      <c r="P62">
        <f>CONFIG!$F$3*F62</f>
        <v>0</v>
      </c>
      <c r="Q62">
        <f>SIGN(L62)*CONFIG!$F$4</f>
        <v>0</v>
      </c>
      <c r="R62">
        <f ca="1">CONFIG!$F$6*(G62+J62)/2</f>
        <v>0</v>
      </c>
      <c r="S62">
        <f ca="1">(CONFIG!$F$2-CONFIG!$F$3)*I62</f>
        <v>0</v>
      </c>
      <c r="T62">
        <f t="shared" ca="1" si="5"/>
        <v>0</v>
      </c>
      <c r="U62">
        <f t="shared" ca="1" si="6"/>
        <v>0</v>
      </c>
    </row>
    <row r="63" spans="2:21">
      <c r="B63">
        <v>60</v>
      </c>
      <c r="C63">
        <f>CONFIG!C63</f>
        <v>0</v>
      </c>
      <c r="D63">
        <f t="array" ref="D63">_xlfn.SWITCH(E63,CONFIG!$F$8,L62,D62-F63)</f>
        <v>0</v>
      </c>
      <c r="E63">
        <f>IF(L62,CONFIG!$F$8,MAX(E62-1,0))</f>
        <v>0</v>
      </c>
      <c r="F63">
        <f t="shared" si="7"/>
        <v>0</v>
      </c>
      <c r="G63">
        <f t="shared" ca="1" si="0"/>
        <v>0</v>
      </c>
      <c r="H63">
        <f t="shared" ca="1" si="1"/>
        <v>0</v>
      </c>
      <c r="I63">
        <f t="shared" ca="1" si="2"/>
        <v>0</v>
      </c>
      <c r="J63">
        <f t="shared" ca="1" si="3"/>
        <v>0</v>
      </c>
      <c r="M63">
        <f t="shared" ca="1" si="4"/>
        <v>78</v>
      </c>
      <c r="O63">
        <f ca="1">CONFIG!$F$2*H63</f>
        <v>0</v>
      </c>
      <c r="P63">
        <f>CONFIG!$F$3*F63</f>
        <v>0</v>
      </c>
      <c r="Q63">
        <f>SIGN(L63)*CONFIG!$F$4</f>
        <v>0</v>
      </c>
      <c r="R63">
        <f ca="1">CONFIG!$F$6*(G63+J63)/2</f>
        <v>0</v>
      </c>
      <c r="S63">
        <f ca="1">(CONFIG!$F$2-CONFIG!$F$3)*I63</f>
        <v>0</v>
      </c>
      <c r="T63">
        <f t="shared" ca="1" si="5"/>
        <v>0</v>
      </c>
      <c r="U63">
        <f t="shared" ca="1" si="6"/>
        <v>0</v>
      </c>
    </row>
    <row r="64" spans="2:21">
      <c r="B64">
        <v>61</v>
      </c>
      <c r="C64">
        <f>CONFIG!C64</f>
        <v>0</v>
      </c>
      <c r="D64">
        <f t="array" ref="D64">_xlfn.SWITCH(E64,CONFIG!$F$8,L63,D63-F64)</f>
        <v>0</v>
      </c>
      <c r="E64">
        <f>IF(L63,CONFIG!$F$8,MAX(E63-1,0))</f>
        <v>0</v>
      </c>
      <c r="F64">
        <f t="shared" si="7"/>
        <v>0</v>
      </c>
      <c r="G64">
        <f t="shared" ca="1" si="0"/>
        <v>0</v>
      </c>
      <c r="H64">
        <f t="shared" ca="1" si="1"/>
        <v>0</v>
      </c>
      <c r="I64">
        <f t="shared" ca="1" si="2"/>
        <v>0</v>
      </c>
      <c r="J64">
        <f t="shared" ca="1" si="3"/>
        <v>0</v>
      </c>
      <c r="M64">
        <f t="shared" ca="1" si="4"/>
        <v>78</v>
      </c>
      <c r="O64">
        <f ca="1">CONFIG!$F$2*H64</f>
        <v>0</v>
      </c>
      <c r="P64">
        <f>CONFIG!$F$3*F64</f>
        <v>0</v>
      </c>
      <c r="Q64">
        <f>SIGN(L64)*CONFIG!$F$4</f>
        <v>0</v>
      </c>
      <c r="R64">
        <f ca="1">CONFIG!$F$6*(G64+J64)/2</f>
        <v>0</v>
      </c>
      <c r="S64">
        <f ca="1">(CONFIG!$F$2-CONFIG!$F$3)*I64</f>
        <v>0</v>
      </c>
      <c r="T64">
        <f t="shared" ca="1" si="5"/>
        <v>0</v>
      </c>
      <c r="U64">
        <f t="shared" ca="1" si="6"/>
        <v>0</v>
      </c>
    </row>
    <row r="65" spans="2:21">
      <c r="B65">
        <v>62</v>
      </c>
      <c r="C65">
        <f>CONFIG!C65</f>
        <v>0</v>
      </c>
      <c r="D65">
        <f t="array" ref="D65">_xlfn.SWITCH(E65,CONFIG!$F$8,L64,D64-F65)</f>
        <v>0</v>
      </c>
      <c r="E65">
        <f>IF(L64,CONFIG!$F$8,MAX(E64-1,0))</f>
        <v>0</v>
      </c>
      <c r="F65">
        <f t="shared" si="7"/>
        <v>0</v>
      </c>
      <c r="G65">
        <f t="shared" ca="1" si="0"/>
        <v>0</v>
      </c>
      <c r="H65">
        <f t="shared" ca="1" si="1"/>
        <v>0</v>
      </c>
      <c r="I65">
        <f t="shared" ca="1" si="2"/>
        <v>0</v>
      </c>
      <c r="J65">
        <f t="shared" ca="1" si="3"/>
        <v>0</v>
      </c>
      <c r="M65">
        <f t="shared" ca="1" si="4"/>
        <v>78</v>
      </c>
      <c r="O65">
        <f ca="1">CONFIG!$F$2*H65</f>
        <v>0</v>
      </c>
      <c r="P65">
        <f>CONFIG!$F$3*F65</f>
        <v>0</v>
      </c>
      <c r="Q65">
        <f>SIGN(L65)*CONFIG!$F$4</f>
        <v>0</v>
      </c>
      <c r="R65">
        <f ca="1">CONFIG!$F$6*(G65+J65)/2</f>
        <v>0</v>
      </c>
      <c r="S65">
        <f ca="1">(CONFIG!$F$2-CONFIG!$F$3)*I65</f>
        <v>0</v>
      </c>
      <c r="T65">
        <f t="shared" ca="1" si="5"/>
        <v>0</v>
      </c>
      <c r="U65">
        <f t="shared" ca="1" si="6"/>
        <v>0</v>
      </c>
    </row>
    <row r="66" spans="2:21">
      <c r="B66">
        <v>63</v>
      </c>
      <c r="C66">
        <f>CONFIG!C66</f>
        <v>0</v>
      </c>
      <c r="D66">
        <f t="array" ref="D66">_xlfn.SWITCH(E66,CONFIG!$F$8,L65,D65-F66)</f>
        <v>0</v>
      </c>
      <c r="E66">
        <f>IF(L65,CONFIG!$F$8,MAX(E65-1,0))</f>
        <v>0</v>
      </c>
      <c r="F66">
        <f t="shared" si="7"/>
        <v>0</v>
      </c>
      <c r="G66">
        <f t="shared" ca="1" si="0"/>
        <v>0</v>
      </c>
      <c r="H66">
        <f t="shared" ca="1" si="1"/>
        <v>0</v>
      </c>
      <c r="I66">
        <f t="shared" ca="1" si="2"/>
        <v>0</v>
      </c>
      <c r="J66">
        <f t="shared" ca="1" si="3"/>
        <v>0</v>
      </c>
      <c r="M66">
        <f t="shared" ca="1" si="4"/>
        <v>78</v>
      </c>
      <c r="O66">
        <f ca="1">CONFIG!$F$2*H66</f>
        <v>0</v>
      </c>
      <c r="P66">
        <f>CONFIG!$F$3*F66</f>
        <v>0</v>
      </c>
      <c r="Q66">
        <f>SIGN(L66)*CONFIG!$F$4</f>
        <v>0</v>
      </c>
      <c r="R66">
        <f ca="1">CONFIG!$F$6*(G66+J66)/2</f>
        <v>0</v>
      </c>
      <c r="S66">
        <f ca="1">(CONFIG!$F$2-CONFIG!$F$3)*I66</f>
        <v>0</v>
      </c>
      <c r="T66">
        <f t="shared" ca="1" si="5"/>
        <v>0</v>
      </c>
      <c r="U66">
        <f t="shared" ca="1" si="6"/>
        <v>0</v>
      </c>
    </row>
    <row r="67" spans="2:21">
      <c r="B67">
        <v>64</v>
      </c>
      <c r="C67">
        <f>CONFIG!C67</f>
        <v>0</v>
      </c>
      <c r="D67">
        <f t="array" ref="D67">_xlfn.SWITCH(E67,CONFIG!$F$8,L66,D66-F67)</f>
        <v>0</v>
      </c>
      <c r="E67">
        <f>IF(L66,CONFIG!$F$8,MAX(E66-1,0))</f>
        <v>0</v>
      </c>
      <c r="F67">
        <f t="shared" si="7"/>
        <v>0</v>
      </c>
      <c r="G67">
        <f t="shared" ca="1" si="0"/>
        <v>0</v>
      </c>
      <c r="H67">
        <f t="shared" ca="1" si="1"/>
        <v>0</v>
      </c>
      <c r="I67">
        <f t="shared" ca="1" si="2"/>
        <v>0</v>
      </c>
      <c r="J67">
        <f t="shared" ca="1" si="3"/>
        <v>0</v>
      </c>
      <c r="M67">
        <f t="shared" ca="1" si="4"/>
        <v>78</v>
      </c>
      <c r="O67">
        <f ca="1">CONFIG!$F$2*H67</f>
        <v>0</v>
      </c>
      <c r="P67">
        <f>CONFIG!$F$3*F67</f>
        <v>0</v>
      </c>
      <c r="Q67">
        <f>SIGN(L67)*CONFIG!$F$4</f>
        <v>0</v>
      </c>
      <c r="R67">
        <f ca="1">CONFIG!$F$6*(G67+J67)/2</f>
        <v>0</v>
      </c>
      <c r="S67">
        <f ca="1">(CONFIG!$F$2-CONFIG!$F$3)*I67</f>
        <v>0</v>
      </c>
      <c r="T67">
        <f t="shared" ca="1" si="5"/>
        <v>0</v>
      </c>
      <c r="U67">
        <f t="shared" ca="1" si="6"/>
        <v>0</v>
      </c>
    </row>
    <row r="68" spans="2:21">
      <c r="B68">
        <v>65</v>
      </c>
      <c r="C68">
        <f>CONFIG!C68</f>
        <v>0</v>
      </c>
      <c r="D68">
        <f t="array" ref="D68">_xlfn.SWITCH(E68,CONFIG!$F$8,L67,D67-F68)</f>
        <v>0</v>
      </c>
      <c r="E68">
        <f>IF(L67,CONFIG!$F$8,MAX(E67-1,0))</f>
        <v>0</v>
      </c>
      <c r="F68">
        <f t="shared" si="7"/>
        <v>0</v>
      </c>
      <c r="G68">
        <f t="shared" ref="G68:G131" ca="1" si="8">J67+F68</f>
        <v>0</v>
      </c>
      <c r="H68">
        <f t="shared" ref="H68:H131" ca="1" si="9">MIN(G68,C68)</f>
        <v>0</v>
      </c>
      <c r="I68">
        <f t="shared" ref="I68:I131" ca="1" si="10">C68-H68</f>
        <v>0</v>
      </c>
      <c r="J68">
        <f t="shared" ref="J68:J131" ca="1" si="11">G68-H68</f>
        <v>0</v>
      </c>
      <c r="M68">
        <f t="shared" ref="M68:M131" ca="1" si="12">IF(J68+D68&lt;=$X$6,$X$5,0)</f>
        <v>78</v>
      </c>
      <c r="O68">
        <f ca="1">CONFIG!$F$2*H68</f>
        <v>0</v>
      </c>
      <c r="P68">
        <f>CONFIG!$F$3*F68</f>
        <v>0</v>
      </c>
      <c r="Q68">
        <f>SIGN(L68)*CONFIG!$F$4</f>
        <v>0</v>
      </c>
      <c r="R68">
        <f ca="1">CONFIG!$F$6*(G68+J68)/2</f>
        <v>0</v>
      </c>
      <c r="S68">
        <f ca="1">(CONFIG!$F$2-CONFIG!$F$3)*I68</f>
        <v>0</v>
      </c>
      <c r="T68">
        <f t="shared" ref="T68:T131" ca="1" si="13">O68-P68-Q68-R68</f>
        <v>0</v>
      </c>
      <c r="U68">
        <f t="shared" ref="U68:U131" ca="1" si="14">SUM(Q68:S68)</f>
        <v>0</v>
      </c>
    </row>
    <row r="69" spans="2:21">
      <c r="B69">
        <v>66</v>
      </c>
      <c r="C69">
        <f>CONFIG!C69</f>
        <v>0</v>
      </c>
      <c r="D69">
        <f t="array" ref="D69">_xlfn.SWITCH(E69,CONFIG!$F$8,L68,D68-F69)</f>
        <v>0</v>
      </c>
      <c r="E69">
        <f>IF(L68,CONFIG!$F$8,MAX(E68-1,0))</f>
        <v>0</v>
      </c>
      <c r="F69">
        <f t="shared" ref="F69:F132" si="15">IF(E69,0,D68)</f>
        <v>0</v>
      </c>
      <c r="G69">
        <f t="shared" ca="1" si="8"/>
        <v>0</v>
      </c>
      <c r="H69">
        <f t="shared" ca="1" si="9"/>
        <v>0</v>
      </c>
      <c r="I69">
        <f t="shared" ca="1" si="10"/>
        <v>0</v>
      </c>
      <c r="J69">
        <f t="shared" ca="1" si="11"/>
        <v>0</v>
      </c>
      <c r="M69">
        <f t="shared" ca="1" si="12"/>
        <v>78</v>
      </c>
      <c r="O69">
        <f ca="1">CONFIG!$F$2*H69</f>
        <v>0</v>
      </c>
      <c r="P69">
        <f>CONFIG!$F$3*F69</f>
        <v>0</v>
      </c>
      <c r="Q69">
        <f>SIGN(L69)*CONFIG!$F$4</f>
        <v>0</v>
      </c>
      <c r="R69">
        <f ca="1">CONFIG!$F$6*(G69+J69)/2</f>
        <v>0</v>
      </c>
      <c r="S69">
        <f ca="1">(CONFIG!$F$2-CONFIG!$F$3)*I69</f>
        <v>0</v>
      </c>
      <c r="T69">
        <f t="shared" ca="1" si="13"/>
        <v>0</v>
      </c>
      <c r="U69">
        <f t="shared" ca="1" si="14"/>
        <v>0</v>
      </c>
    </row>
    <row r="70" spans="2:21">
      <c r="B70">
        <v>67</v>
      </c>
      <c r="C70">
        <f>CONFIG!C70</f>
        <v>0</v>
      </c>
      <c r="D70">
        <f t="array" ref="D70">_xlfn.SWITCH(E70,CONFIG!$F$8,L69,D69-F70)</f>
        <v>0</v>
      </c>
      <c r="E70">
        <f>IF(L69,CONFIG!$F$8,MAX(E69-1,0))</f>
        <v>0</v>
      </c>
      <c r="F70">
        <f t="shared" si="15"/>
        <v>0</v>
      </c>
      <c r="G70">
        <f t="shared" ca="1" si="8"/>
        <v>0</v>
      </c>
      <c r="H70">
        <f t="shared" ca="1" si="9"/>
        <v>0</v>
      </c>
      <c r="I70">
        <f t="shared" ca="1" si="10"/>
        <v>0</v>
      </c>
      <c r="J70">
        <f t="shared" ca="1" si="11"/>
        <v>0</v>
      </c>
      <c r="M70">
        <f t="shared" ca="1" si="12"/>
        <v>78</v>
      </c>
      <c r="O70">
        <f ca="1">CONFIG!$F$2*H70</f>
        <v>0</v>
      </c>
      <c r="P70">
        <f>CONFIG!$F$3*F70</f>
        <v>0</v>
      </c>
      <c r="Q70">
        <f>SIGN(L70)*CONFIG!$F$4</f>
        <v>0</v>
      </c>
      <c r="R70">
        <f ca="1">CONFIG!$F$6*(G70+J70)/2</f>
        <v>0</v>
      </c>
      <c r="S70">
        <f ca="1">(CONFIG!$F$2-CONFIG!$F$3)*I70</f>
        <v>0</v>
      </c>
      <c r="T70">
        <f t="shared" ca="1" si="13"/>
        <v>0</v>
      </c>
      <c r="U70">
        <f t="shared" ca="1" si="14"/>
        <v>0</v>
      </c>
    </row>
    <row r="71" spans="2:21">
      <c r="B71">
        <v>68</v>
      </c>
      <c r="C71">
        <f>CONFIG!C71</f>
        <v>0</v>
      </c>
      <c r="D71">
        <f t="array" ref="D71">_xlfn.SWITCH(E71,CONFIG!$F$8,L70,D70-F71)</f>
        <v>0</v>
      </c>
      <c r="E71">
        <f>IF(L70,CONFIG!$F$8,MAX(E70-1,0))</f>
        <v>0</v>
      </c>
      <c r="F71">
        <f t="shared" si="15"/>
        <v>0</v>
      </c>
      <c r="G71">
        <f t="shared" ca="1" si="8"/>
        <v>0</v>
      </c>
      <c r="H71">
        <f t="shared" ca="1" si="9"/>
        <v>0</v>
      </c>
      <c r="I71">
        <f t="shared" ca="1" si="10"/>
        <v>0</v>
      </c>
      <c r="J71">
        <f t="shared" ca="1" si="11"/>
        <v>0</v>
      </c>
      <c r="M71">
        <f t="shared" ca="1" si="12"/>
        <v>78</v>
      </c>
      <c r="O71">
        <f ca="1">CONFIG!$F$2*H71</f>
        <v>0</v>
      </c>
      <c r="P71">
        <f>CONFIG!$F$3*F71</f>
        <v>0</v>
      </c>
      <c r="Q71">
        <f>SIGN(L71)*CONFIG!$F$4</f>
        <v>0</v>
      </c>
      <c r="R71">
        <f ca="1">CONFIG!$F$6*(G71+J71)/2</f>
        <v>0</v>
      </c>
      <c r="S71">
        <f ca="1">(CONFIG!$F$2-CONFIG!$F$3)*I71</f>
        <v>0</v>
      </c>
      <c r="T71">
        <f t="shared" ca="1" si="13"/>
        <v>0</v>
      </c>
      <c r="U71">
        <f t="shared" ca="1" si="14"/>
        <v>0</v>
      </c>
    </row>
    <row r="72" spans="2:21">
      <c r="B72">
        <v>69</v>
      </c>
      <c r="C72">
        <f>CONFIG!C72</f>
        <v>0</v>
      </c>
      <c r="D72">
        <f t="array" ref="D72">_xlfn.SWITCH(E72,CONFIG!$F$8,L71,D71-F72)</f>
        <v>0</v>
      </c>
      <c r="E72">
        <f>IF(L71,CONFIG!$F$8,MAX(E71-1,0))</f>
        <v>0</v>
      </c>
      <c r="F72">
        <f t="shared" si="15"/>
        <v>0</v>
      </c>
      <c r="G72">
        <f t="shared" ca="1" si="8"/>
        <v>0</v>
      </c>
      <c r="H72">
        <f t="shared" ca="1" si="9"/>
        <v>0</v>
      </c>
      <c r="I72">
        <f t="shared" ca="1" si="10"/>
        <v>0</v>
      </c>
      <c r="J72">
        <f t="shared" ca="1" si="11"/>
        <v>0</v>
      </c>
      <c r="M72">
        <f t="shared" ca="1" si="12"/>
        <v>78</v>
      </c>
      <c r="O72">
        <f ca="1">CONFIG!$F$2*H72</f>
        <v>0</v>
      </c>
      <c r="P72">
        <f>CONFIG!$F$3*F72</f>
        <v>0</v>
      </c>
      <c r="Q72">
        <f>SIGN(L72)*CONFIG!$F$4</f>
        <v>0</v>
      </c>
      <c r="R72">
        <f ca="1">CONFIG!$F$6*(G72+J72)/2</f>
        <v>0</v>
      </c>
      <c r="S72">
        <f ca="1">(CONFIG!$F$2-CONFIG!$F$3)*I72</f>
        <v>0</v>
      </c>
      <c r="T72">
        <f t="shared" ca="1" si="13"/>
        <v>0</v>
      </c>
      <c r="U72">
        <f t="shared" ca="1" si="14"/>
        <v>0</v>
      </c>
    </row>
    <row r="73" spans="2:21">
      <c r="B73">
        <v>70</v>
      </c>
      <c r="C73">
        <f>CONFIG!C73</f>
        <v>0</v>
      </c>
      <c r="D73">
        <f t="array" ref="D73">_xlfn.SWITCH(E73,CONFIG!$F$8,L72,D72-F73)</f>
        <v>0</v>
      </c>
      <c r="E73">
        <f>IF(L72,CONFIG!$F$8,MAX(E72-1,0))</f>
        <v>0</v>
      </c>
      <c r="F73">
        <f t="shared" si="15"/>
        <v>0</v>
      </c>
      <c r="G73">
        <f t="shared" ca="1" si="8"/>
        <v>0</v>
      </c>
      <c r="H73">
        <f t="shared" ca="1" si="9"/>
        <v>0</v>
      </c>
      <c r="I73">
        <f t="shared" ca="1" si="10"/>
        <v>0</v>
      </c>
      <c r="J73">
        <f t="shared" ca="1" si="11"/>
        <v>0</v>
      </c>
      <c r="M73">
        <f t="shared" ca="1" si="12"/>
        <v>78</v>
      </c>
      <c r="O73">
        <f ca="1">CONFIG!$F$2*H73</f>
        <v>0</v>
      </c>
      <c r="P73">
        <f>CONFIG!$F$3*F73</f>
        <v>0</v>
      </c>
      <c r="Q73">
        <f>SIGN(L73)*CONFIG!$F$4</f>
        <v>0</v>
      </c>
      <c r="R73">
        <f ca="1">CONFIG!$F$6*(G73+J73)/2</f>
        <v>0</v>
      </c>
      <c r="S73">
        <f ca="1">(CONFIG!$F$2-CONFIG!$F$3)*I73</f>
        <v>0</v>
      </c>
      <c r="T73">
        <f t="shared" ca="1" si="13"/>
        <v>0</v>
      </c>
      <c r="U73">
        <f t="shared" ca="1" si="14"/>
        <v>0</v>
      </c>
    </row>
    <row r="74" spans="2:21">
      <c r="B74">
        <v>71</v>
      </c>
      <c r="C74">
        <f>CONFIG!C74</f>
        <v>0</v>
      </c>
      <c r="D74">
        <f t="array" ref="D74">_xlfn.SWITCH(E74,CONFIG!$F$8,L73,D73-F74)</f>
        <v>0</v>
      </c>
      <c r="E74">
        <f>IF(L73,CONFIG!$F$8,MAX(E73-1,0))</f>
        <v>0</v>
      </c>
      <c r="F74">
        <f t="shared" si="15"/>
        <v>0</v>
      </c>
      <c r="G74">
        <f t="shared" ca="1" si="8"/>
        <v>0</v>
      </c>
      <c r="H74">
        <f t="shared" ca="1" si="9"/>
        <v>0</v>
      </c>
      <c r="I74">
        <f t="shared" ca="1" si="10"/>
        <v>0</v>
      </c>
      <c r="J74">
        <f t="shared" ca="1" si="11"/>
        <v>0</v>
      </c>
      <c r="M74">
        <f t="shared" ca="1" si="12"/>
        <v>78</v>
      </c>
      <c r="O74">
        <f ca="1">CONFIG!$F$2*H74</f>
        <v>0</v>
      </c>
      <c r="P74">
        <f>CONFIG!$F$3*F74</f>
        <v>0</v>
      </c>
      <c r="Q74">
        <f>SIGN(L74)*CONFIG!$F$4</f>
        <v>0</v>
      </c>
      <c r="R74">
        <f ca="1">CONFIG!$F$6*(G74+J74)/2</f>
        <v>0</v>
      </c>
      <c r="S74">
        <f ca="1">(CONFIG!$F$2-CONFIG!$F$3)*I74</f>
        <v>0</v>
      </c>
      <c r="T74">
        <f t="shared" ca="1" si="13"/>
        <v>0</v>
      </c>
      <c r="U74">
        <f t="shared" ca="1" si="14"/>
        <v>0</v>
      </c>
    </row>
    <row r="75" spans="2:21">
      <c r="B75">
        <v>72</v>
      </c>
      <c r="C75">
        <f>CONFIG!C75</f>
        <v>0</v>
      </c>
      <c r="D75">
        <f t="array" ref="D75">_xlfn.SWITCH(E75,CONFIG!$F$8,L74,D74-F75)</f>
        <v>0</v>
      </c>
      <c r="E75">
        <f>IF(L74,CONFIG!$F$8,MAX(E74-1,0))</f>
        <v>0</v>
      </c>
      <c r="F75">
        <f t="shared" si="15"/>
        <v>0</v>
      </c>
      <c r="G75">
        <f t="shared" ca="1" si="8"/>
        <v>0</v>
      </c>
      <c r="H75">
        <f t="shared" ca="1" si="9"/>
        <v>0</v>
      </c>
      <c r="I75">
        <f t="shared" ca="1" si="10"/>
        <v>0</v>
      </c>
      <c r="J75">
        <f t="shared" ca="1" si="11"/>
        <v>0</v>
      </c>
      <c r="M75">
        <f t="shared" ca="1" si="12"/>
        <v>78</v>
      </c>
      <c r="O75">
        <f ca="1">CONFIG!$F$2*H75</f>
        <v>0</v>
      </c>
      <c r="P75">
        <f>CONFIG!$F$3*F75</f>
        <v>0</v>
      </c>
      <c r="Q75">
        <f>SIGN(L75)*CONFIG!$F$4</f>
        <v>0</v>
      </c>
      <c r="R75">
        <f ca="1">CONFIG!$F$6*(G75+J75)/2</f>
        <v>0</v>
      </c>
      <c r="S75">
        <f ca="1">(CONFIG!$F$2-CONFIG!$F$3)*I75</f>
        <v>0</v>
      </c>
      <c r="T75">
        <f t="shared" ca="1" si="13"/>
        <v>0</v>
      </c>
      <c r="U75">
        <f t="shared" ca="1" si="14"/>
        <v>0</v>
      </c>
    </row>
    <row r="76" spans="2:21">
      <c r="B76">
        <v>73</v>
      </c>
      <c r="C76">
        <f>CONFIG!C76</f>
        <v>0</v>
      </c>
      <c r="D76">
        <f t="array" ref="D76">_xlfn.SWITCH(E76,CONFIG!$F$8,L75,D75-F76)</f>
        <v>0</v>
      </c>
      <c r="E76">
        <f>IF(L75,CONFIG!$F$8,MAX(E75-1,0))</f>
        <v>0</v>
      </c>
      <c r="F76">
        <f t="shared" si="15"/>
        <v>0</v>
      </c>
      <c r="G76">
        <f t="shared" ca="1" si="8"/>
        <v>0</v>
      </c>
      <c r="H76">
        <f t="shared" ca="1" si="9"/>
        <v>0</v>
      </c>
      <c r="I76">
        <f t="shared" ca="1" si="10"/>
        <v>0</v>
      </c>
      <c r="J76">
        <f t="shared" ca="1" si="11"/>
        <v>0</v>
      </c>
      <c r="M76">
        <f t="shared" ca="1" si="12"/>
        <v>78</v>
      </c>
      <c r="O76">
        <f ca="1">CONFIG!$F$2*H76</f>
        <v>0</v>
      </c>
      <c r="P76">
        <f>CONFIG!$F$3*F76</f>
        <v>0</v>
      </c>
      <c r="Q76">
        <f>SIGN(L76)*CONFIG!$F$4</f>
        <v>0</v>
      </c>
      <c r="R76">
        <f ca="1">CONFIG!$F$6*(G76+J76)/2</f>
        <v>0</v>
      </c>
      <c r="S76">
        <f ca="1">(CONFIG!$F$2-CONFIG!$F$3)*I76</f>
        <v>0</v>
      </c>
      <c r="T76">
        <f t="shared" ca="1" si="13"/>
        <v>0</v>
      </c>
      <c r="U76">
        <f t="shared" ca="1" si="14"/>
        <v>0</v>
      </c>
    </row>
    <row r="77" spans="2:21">
      <c r="B77">
        <v>74</v>
      </c>
      <c r="C77">
        <f>CONFIG!C77</f>
        <v>0</v>
      </c>
      <c r="D77">
        <f t="array" ref="D77">_xlfn.SWITCH(E77,CONFIG!$F$8,L76,D76-F77)</f>
        <v>0</v>
      </c>
      <c r="E77">
        <f>IF(L76,CONFIG!$F$8,MAX(E76-1,0))</f>
        <v>0</v>
      </c>
      <c r="F77">
        <f t="shared" si="15"/>
        <v>0</v>
      </c>
      <c r="G77">
        <f t="shared" ca="1" si="8"/>
        <v>0</v>
      </c>
      <c r="H77">
        <f t="shared" ca="1" si="9"/>
        <v>0</v>
      </c>
      <c r="I77">
        <f t="shared" ca="1" si="10"/>
        <v>0</v>
      </c>
      <c r="J77">
        <f t="shared" ca="1" si="11"/>
        <v>0</v>
      </c>
      <c r="M77">
        <f t="shared" ca="1" si="12"/>
        <v>78</v>
      </c>
      <c r="O77">
        <f ca="1">CONFIG!$F$2*H77</f>
        <v>0</v>
      </c>
      <c r="P77">
        <f>CONFIG!$F$3*F77</f>
        <v>0</v>
      </c>
      <c r="Q77">
        <f>SIGN(L77)*CONFIG!$F$4</f>
        <v>0</v>
      </c>
      <c r="R77">
        <f ca="1">CONFIG!$F$6*(G77+J77)/2</f>
        <v>0</v>
      </c>
      <c r="S77">
        <f ca="1">(CONFIG!$F$2-CONFIG!$F$3)*I77</f>
        <v>0</v>
      </c>
      <c r="T77">
        <f t="shared" ca="1" si="13"/>
        <v>0</v>
      </c>
      <c r="U77">
        <f t="shared" ca="1" si="14"/>
        <v>0</v>
      </c>
    </row>
    <row r="78" spans="2:21">
      <c r="B78">
        <v>75</v>
      </c>
      <c r="C78">
        <f>CONFIG!C78</f>
        <v>0</v>
      </c>
      <c r="D78">
        <f t="array" ref="D78">_xlfn.SWITCH(E78,CONFIG!$F$8,L77,D77-F78)</f>
        <v>0</v>
      </c>
      <c r="E78">
        <f>IF(L77,CONFIG!$F$8,MAX(E77-1,0))</f>
        <v>0</v>
      </c>
      <c r="F78">
        <f t="shared" si="15"/>
        <v>0</v>
      </c>
      <c r="G78">
        <f t="shared" ca="1" si="8"/>
        <v>0</v>
      </c>
      <c r="H78">
        <f t="shared" ca="1" si="9"/>
        <v>0</v>
      </c>
      <c r="I78">
        <f t="shared" ca="1" si="10"/>
        <v>0</v>
      </c>
      <c r="J78">
        <f t="shared" ca="1" si="11"/>
        <v>0</v>
      </c>
      <c r="M78">
        <f t="shared" ca="1" si="12"/>
        <v>78</v>
      </c>
      <c r="O78">
        <f ca="1">CONFIG!$F$2*H78</f>
        <v>0</v>
      </c>
      <c r="P78">
        <f>CONFIG!$F$3*F78</f>
        <v>0</v>
      </c>
      <c r="Q78">
        <f>SIGN(L78)*CONFIG!$F$4</f>
        <v>0</v>
      </c>
      <c r="R78">
        <f ca="1">CONFIG!$F$6*(G78+J78)/2</f>
        <v>0</v>
      </c>
      <c r="S78">
        <f ca="1">(CONFIG!$F$2-CONFIG!$F$3)*I78</f>
        <v>0</v>
      </c>
      <c r="T78">
        <f t="shared" ca="1" si="13"/>
        <v>0</v>
      </c>
      <c r="U78">
        <f t="shared" ca="1" si="14"/>
        <v>0</v>
      </c>
    </row>
    <row r="79" spans="2:21">
      <c r="B79">
        <v>76</v>
      </c>
      <c r="C79">
        <f>CONFIG!C79</f>
        <v>0</v>
      </c>
      <c r="D79">
        <f t="array" ref="D79">_xlfn.SWITCH(E79,CONFIG!$F$8,L78,D78-F79)</f>
        <v>0</v>
      </c>
      <c r="E79">
        <f>IF(L78,CONFIG!$F$8,MAX(E78-1,0))</f>
        <v>0</v>
      </c>
      <c r="F79">
        <f t="shared" si="15"/>
        <v>0</v>
      </c>
      <c r="G79">
        <f t="shared" ca="1" si="8"/>
        <v>0</v>
      </c>
      <c r="H79">
        <f t="shared" ca="1" si="9"/>
        <v>0</v>
      </c>
      <c r="I79">
        <f t="shared" ca="1" si="10"/>
        <v>0</v>
      </c>
      <c r="J79">
        <f t="shared" ca="1" si="11"/>
        <v>0</v>
      </c>
      <c r="M79">
        <f t="shared" ca="1" si="12"/>
        <v>78</v>
      </c>
      <c r="O79">
        <f ca="1">CONFIG!$F$2*H79</f>
        <v>0</v>
      </c>
      <c r="P79">
        <f>CONFIG!$F$3*F79</f>
        <v>0</v>
      </c>
      <c r="Q79">
        <f>SIGN(L79)*CONFIG!$F$4</f>
        <v>0</v>
      </c>
      <c r="R79">
        <f ca="1">CONFIG!$F$6*(G79+J79)/2</f>
        <v>0</v>
      </c>
      <c r="S79">
        <f ca="1">(CONFIG!$F$2-CONFIG!$F$3)*I79</f>
        <v>0</v>
      </c>
      <c r="T79">
        <f t="shared" ca="1" si="13"/>
        <v>0</v>
      </c>
      <c r="U79">
        <f t="shared" ca="1" si="14"/>
        <v>0</v>
      </c>
    </row>
    <row r="80" spans="2:21">
      <c r="B80">
        <v>77</v>
      </c>
      <c r="C80">
        <f>CONFIG!C80</f>
        <v>0</v>
      </c>
      <c r="D80">
        <f t="array" ref="D80">_xlfn.SWITCH(E80,CONFIG!$F$8,L79,D79-F80)</f>
        <v>0</v>
      </c>
      <c r="E80">
        <f>IF(L79,CONFIG!$F$8,MAX(E79-1,0))</f>
        <v>0</v>
      </c>
      <c r="F80">
        <f t="shared" si="15"/>
        <v>0</v>
      </c>
      <c r="G80">
        <f t="shared" ca="1" si="8"/>
        <v>0</v>
      </c>
      <c r="H80">
        <f t="shared" ca="1" si="9"/>
        <v>0</v>
      </c>
      <c r="I80">
        <f t="shared" ca="1" si="10"/>
        <v>0</v>
      </c>
      <c r="J80">
        <f t="shared" ca="1" si="11"/>
        <v>0</v>
      </c>
      <c r="M80">
        <f t="shared" ca="1" si="12"/>
        <v>78</v>
      </c>
      <c r="O80">
        <f ca="1">CONFIG!$F$2*H80</f>
        <v>0</v>
      </c>
      <c r="P80">
        <f>CONFIG!$F$3*F80</f>
        <v>0</v>
      </c>
      <c r="Q80">
        <f>SIGN(L80)*CONFIG!$F$4</f>
        <v>0</v>
      </c>
      <c r="R80">
        <f ca="1">CONFIG!$F$6*(G80+J80)/2</f>
        <v>0</v>
      </c>
      <c r="S80">
        <f ca="1">(CONFIG!$F$2-CONFIG!$F$3)*I80</f>
        <v>0</v>
      </c>
      <c r="T80">
        <f t="shared" ca="1" si="13"/>
        <v>0</v>
      </c>
      <c r="U80">
        <f t="shared" ca="1" si="14"/>
        <v>0</v>
      </c>
    </row>
    <row r="81" spans="2:21">
      <c r="B81">
        <v>78</v>
      </c>
      <c r="C81">
        <f>CONFIG!C81</f>
        <v>0</v>
      </c>
      <c r="D81">
        <f t="array" ref="D81">_xlfn.SWITCH(E81,CONFIG!$F$8,L80,D80-F81)</f>
        <v>0</v>
      </c>
      <c r="E81">
        <f>IF(L80,CONFIG!$F$8,MAX(E80-1,0))</f>
        <v>0</v>
      </c>
      <c r="F81">
        <f t="shared" si="15"/>
        <v>0</v>
      </c>
      <c r="G81">
        <f t="shared" ca="1" si="8"/>
        <v>0</v>
      </c>
      <c r="H81">
        <f t="shared" ca="1" si="9"/>
        <v>0</v>
      </c>
      <c r="I81">
        <f t="shared" ca="1" si="10"/>
        <v>0</v>
      </c>
      <c r="J81">
        <f t="shared" ca="1" si="11"/>
        <v>0</v>
      </c>
      <c r="M81">
        <f t="shared" ca="1" si="12"/>
        <v>78</v>
      </c>
      <c r="O81">
        <f ca="1">CONFIG!$F$2*H81</f>
        <v>0</v>
      </c>
      <c r="P81">
        <f>CONFIG!$F$3*F81</f>
        <v>0</v>
      </c>
      <c r="Q81">
        <f>SIGN(L81)*CONFIG!$F$4</f>
        <v>0</v>
      </c>
      <c r="R81">
        <f ca="1">CONFIG!$F$6*(G81+J81)/2</f>
        <v>0</v>
      </c>
      <c r="S81">
        <f ca="1">(CONFIG!$F$2-CONFIG!$F$3)*I81</f>
        <v>0</v>
      </c>
      <c r="T81">
        <f t="shared" ca="1" si="13"/>
        <v>0</v>
      </c>
      <c r="U81">
        <f t="shared" ca="1" si="14"/>
        <v>0</v>
      </c>
    </row>
    <row r="82" spans="2:21">
      <c r="B82">
        <v>79</v>
      </c>
      <c r="C82">
        <f>CONFIG!C82</f>
        <v>0</v>
      </c>
      <c r="D82">
        <f t="array" ref="D82">_xlfn.SWITCH(E82,CONFIG!$F$8,L81,D81-F82)</f>
        <v>0</v>
      </c>
      <c r="E82">
        <f>IF(L81,CONFIG!$F$8,MAX(E81-1,0))</f>
        <v>0</v>
      </c>
      <c r="F82">
        <f t="shared" si="15"/>
        <v>0</v>
      </c>
      <c r="G82">
        <f t="shared" ca="1" si="8"/>
        <v>0</v>
      </c>
      <c r="H82">
        <f t="shared" ca="1" si="9"/>
        <v>0</v>
      </c>
      <c r="I82">
        <f t="shared" ca="1" si="10"/>
        <v>0</v>
      </c>
      <c r="J82">
        <f t="shared" ca="1" si="11"/>
        <v>0</v>
      </c>
      <c r="M82">
        <f t="shared" ca="1" si="12"/>
        <v>78</v>
      </c>
      <c r="O82">
        <f ca="1">CONFIG!$F$2*H82</f>
        <v>0</v>
      </c>
      <c r="P82">
        <f>CONFIG!$F$3*F82</f>
        <v>0</v>
      </c>
      <c r="Q82">
        <f>SIGN(L82)*CONFIG!$F$4</f>
        <v>0</v>
      </c>
      <c r="R82">
        <f ca="1">CONFIG!$F$6*(G82+J82)/2</f>
        <v>0</v>
      </c>
      <c r="S82">
        <f ca="1">(CONFIG!$F$2-CONFIG!$F$3)*I82</f>
        <v>0</v>
      </c>
      <c r="T82">
        <f t="shared" ca="1" si="13"/>
        <v>0</v>
      </c>
      <c r="U82">
        <f t="shared" ca="1" si="14"/>
        <v>0</v>
      </c>
    </row>
    <row r="83" spans="2:21">
      <c r="B83">
        <v>80</v>
      </c>
      <c r="C83">
        <f>CONFIG!C83</f>
        <v>0</v>
      </c>
      <c r="D83">
        <f t="array" ref="D83">_xlfn.SWITCH(E83,CONFIG!$F$8,L82,D82-F83)</f>
        <v>0</v>
      </c>
      <c r="E83">
        <f>IF(L82,CONFIG!$F$8,MAX(E82-1,0))</f>
        <v>0</v>
      </c>
      <c r="F83">
        <f t="shared" si="15"/>
        <v>0</v>
      </c>
      <c r="G83">
        <f t="shared" ca="1" si="8"/>
        <v>0</v>
      </c>
      <c r="H83">
        <f t="shared" ca="1" si="9"/>
        <v>0</v>
      </c>
      <c r="I83">
        <f t="shared" ca="1" si="10"/>
        <v>0</v>
      </c>
      <c r="J83">
        <f t="shared" ca="1" si="11"/>
        <v>0</v>
      </c>
      <c r="M83">
        <f t="shared" ca="1" si="12"/>
        <v>78</v>
      </c>
      <c r="O83">
        <f ca="1">CONFIG!$F$2*H83</f>
        <v>0</v>
      </c>
      <c r="P83">
        <f>CONFIG!$F$3*F83</f>
        <v>0</v>
      </c>
      <c r="Q83">
        <f>SIGN(L83)*CONFIG!$F$4</f>
        <v>0</v>
      </c>
      <c r="R83">
        <f ca="1">CONFIG!$F$6*(G83+J83)/2</f>
        <v>0</v>
      </c>
      <c r="S83">
        <f ca="1">(CONFIG!$F$2-CONFIG!$F$3)*I83</f>
        <v>0</v>
      </c>
      <c r="T83">
        <f t="shared" ca="1" si="13"/>
        <v>0</v>
      </c>
      <c r="U83">
        <f t="shared" ca="1" si="14"/>
        <v>0</v>
      </c>
    </row>
    <row r="84" spans="2:21">
      <c r="B84">
        <v>81</v>
      </c>
      <c r="C84">
        <f>CONFIG!C84</f>
        <v>0</v>
      </c>
      <c r="D84">
        <f t="array" ref="D84">_xlfn.SWITCH(E84,CONFIG!$F$8,L83,D83-F84)</f>
        <v>0</v>
      </c>
      <c r="E84">
        <f>IF(L83,CONFIG!$F$8,MAX(E83-1,0))</f>
        <v>0</v>
      </c>
      <c r="F84">
        <f t="shared" si="15"/>
        <v>0</v>
      </c>
      <c r="G84">
        <f t="shared" ca="1" si="8"/>
        <v>0</v>
      </c>
      <c r="H84">
        <f t="shared" ca="1" si="9"/>
        <v>0</v>
      </c>
      <c r="I84">
        <f t="shared" ca="1" si="10"/>
        <v>0</v>
      </c>
      <c r="J84">
        <f t="shared" ca="1" si="11"/>
        <v>0</v>
      </c>
      <c r="M84">
        <f t="shared" ca="1" si="12"/>
        <v>78</v>
      </c>
      <c r="O84">
        <f ca="1">CONFIG!$F$2*H84</f>
        <v>0</v>
      </c>
      <c r="P84">
        <f>CONFIG!$F$3*F84</f>
        <v>0</v>
      </c>
      <c r="Q84">
        <f>SIGN(L84)*CONFIG!$F$4</f>
        <v>0</v>
      </c>
      <c r="R84">
        <f ca="1">CONFIG!$F$6*(G84+J84)/2</f>
        <v>0</v>
      </c>
      <c r="S84">
        <f ca="1">(CONFIG!$F$2-CONFIG!$F$3)*I84</f>
        <v>0</v>
      </c>
      <c r="T84">
        <f t="shared" ca="1" si="13"/>
        <v>0</v>
      </c>
      <c r="U84">
        <f t="shared" ca="1" si="14"/>
        <v>0</v>
      </c>
    </row>
    <row r="85" spans="2:21">
      <c r="B85">
        <v>82</v>
      </c>
      <c r="C85">
        <f>CONFIG!C85</f>
        <v>0</v>
      </c>
      <c r="D85">
        <f t="array" ref="D85">_xlfn.SWITCH(E85,CONFIG!$F$8,L84,D84-F85)</f>
        <v>0</v>
      </c>
      <c r="E85">
        <f>IF(L84,CONFIG!$F$8,MAX(E84-1,0))</f>
        <v>0</v>
      </c>
      <c r="F85">
        <f t="shared" si="15"/>
        <v>0</v>
      </c>
      <c r="G85">
        <f t="shared" ca="1" si="8"/>
        <v>0</v>
      </c>
      <c r="H85">
        <f t="shared" ca="1" si="9"/>
        <v>0</v>
      </c>
      <c r="I85">
        <f t="shared" ca="1" si="10"/>
        <v>0</v>
      </c>
      <c r="J85">
        <f t="shared" ca="1" si="11"/>
        <v>0</v>
      </c>
      <c r="M85">
        <f t="shared" ca="1" si="12"/>
        <v>78</v>
      </c>
      <c r="O85">
        <f ca="1">CONFIG!$F$2*H85</f>
        <v>0</v>
      </c>
      <c r="P85">
        <f>CONFIG!$F$3*F85</f>
        <v>0</v>
      </c>
      <c r="Q85">
        <f>SIGN(L85)*CONFIG!$F$4</f>
        <v>0</v>
      </c>
      <c r="R85">
        <f ca="1">CONFIG!$F$6*(G85+J85)/2</f>
        <v>0</v>
      </c>
      <c r="S85">
        <f ca="1">(CONFIG!$F$2-CONFIG!$F$3)*I85</f>
        <v>0</v>
      </c>
      <c r="T85">
        <f t="shared" ca="1" si="13"/>
        <v>0</v>
      </c>
      <c r="U85">
        <f t="shared" ca="1" si="14"/>
        <v>0</v>
      </c>
    </row>
    <row r="86" spans="2:21">
      <c r="B86">
        <v>83</v>
      </c>
      <c r="C86">
        <f>CONFIG!C86</f>
        <v>0</v>
      </c>
      <c r="D86">
        <f t="array" ref="D86">_xlfn.SWITCH(E86,CONFIG!$F$8,L85,D85-F86)</f>
        <v>0</v>
      </c>
      <c r="E86">
        <f>IF(L85,CONFIG!$F$8,MAX(E85-1,0))</f>
        <v>0</v>
      </c>
      <c r="F86">
        <f t="shared" si="15"/>
        <v>0</v>
      </c>
      <c r="G86">
        <f t="shared" ca="1" si="8"/>
        <v>0</v>
      </c>
      <c r="H86">
        <f t="shared" ca="1" si="9"/>
        <v>0</v>
      </c>
      <c r="I86">
        <f t="shared" ca="1" si="10"/>
        <v>0</v>
      </c>
      <c r="J86">
        <f t="shared" ca="1" si="11"/>
        <v>0</v>
      </c>
      <c r="M86">
        <f t="shared" ca="1" si="12"/>
        <v>78</v>
      </c>
      <c r="O86">
        <f ca="1">CONFIG!$F$2*H86</f>
        <v>0</v>
      </c>
      <c r="P86">
        <f>CONFIG!$F$3*F86</f>
        <v>0</v>
      </c>
      <c r="Q86">
        <f>SIGN(L86)*CONFIG!$F$4</f>
        <v>0</v>
      </c>
      <c r="R86">
        <f ca="1">CONFIG!$F$6*(G86+J86)/2</f>
        <v>0</v>
      </c>
      <c r="S86">
        <f ca="1">(CONFIG!$F$2-CONFIG!$F$3)*I86</f>
        <v>0</v>
      </c>
      <c r="T86">
        <f t="shared" ca="1" si="13"/>
        <v>0</v>
      </c>
      <c r="U86">
        <f t="shared" ca="1" si="14"/>
        <v>0</v>
      </c>
    </row>
    <row r="87" spans="2:21">
      <c r="B87">
        <v>84</v>
      </c>
      <c r="C87">
        <f>CONFIG!C87</f>
        <v>0</v>
      </c>
      <c r="D87">
        <f t="array" ref="D87">_xlfn.SWITCH(E87,CONFIG!$F$8,L86,D86-F87)</f>
        <v>0</v>
      </c>
      <c r="E87">
        <f>IF(L86,CONFIG!$F$8,MAX(E86-1,0))</f>
        <v>0</v>
      </c>
      <c r="F87">
        <f t="shared" si="15"/>
        <v>0</v>
      </c>
      <c r="G87">
        <f t="shared" ca="1" si="8"/>
        <v>0</v>
      </c>
      <c r="H87">
        <f t="shared" ca="1" si="9"/>
        <v>0</v>
      </c>
      <c r="I87">
        <f t="shared" ca="1" si="10"/>
        <v>0</v>
      </c>
      <c r="J87">
        <f t="shared" ca="1" si="11"/>
        <v>0</v>
      </c>
      <c r="M87">
        <f t="shared" ca="1" si="12"/>
        <v>78</v>
      </c>
      <c r="O87">
        <f ca="1">CONFIG!$F$2*H87</f>
        <v>0</v>
      </c>
      <c r="P87">
        <f>CONFIG!$F$3*F87</f>
        <v>0</v>
      </c>
      <c r="Q87">
        <f>SIGN(L87)*CONFIG!$F$4</f>
        <v>0</v>
      </c>
      <c r="R87">
        <f ca="1">CONFIG!$F$6*(G87+J87)/2</f>
        <v>0</v>
      </c>
      <c r="S87">
        <f ca="1">(CONFIG!$F$2-CONFIG!$F$3)*I87</f>
        <v>0</v>
      </c>
      <c r="T87">
        <f t="shared" ca="1" si="13"/>
        <v>0</v>
      </c>
      <c r="U87">
        <f t="shared" ca="1" si="14"/>
        <v>0</v>
      </c>
    </row>
    <row r="88" spans="2:21">
      <c r="B88">
        <v>85</v>
      </c>
      <c r="C88">
        <f>CONFIG!C88</f>
        <v>0</v>
      </c>
      <c r="D88">
        <f t="array" ref="D88">_xlfn.SWITCH(E88,CONFIG!$F$8,L87,D87-F88)</f>
        <v>0</v>
      </c>
      <c r="E88">
        <f>IF(L87,CONFIG!$F$8,MAX(E87-1,0))</f>
        <v>0</v>
      </c>
      <c r="F88">
        <f t="shared" si="15"/>
        <v>0</v>
      </c>
      <c r="G88">
        <f t="shared" ca="1" si="8"/>
        <v>0</v>
      </c>
      <c r="H88">
        <f t="shared" ca="1" si="9"/>
        <v>0</v>
      </c>
      <c r="I88">
        <f t="shared" ca="1" si="10"/>
        <v>0</v>
      </c>
      <c r="J88">
        <f t="shared" ca="1" si="11"/>
        <v>0</v>
      </c>
      <c r="M88">
        <f t="shared" ca="1" si="12"/>
        <v>78</v>
      </c>
      <c r="O88">
        <f ca="1">CONFIG!$F$2*H88</f>
        <v>0</v>
      </c>
      <c r="P88">
        <f>CONFIG!$F$3*F88</f>
        <v>0</v>
      </c>
      <c r="Q88">
        <f>SIGN(L88)*CONFIG!$F$4</f>
        <v>0</v>
      </c>
      <c r="R88">
        <f ca="1">CONFIG!$F$6*(G88+J88)/2</f>
        <v>0</v>
      </c>
      <c r="S88">
        <f ca="1">(CONFIG!$F$2-CONFIG!$F$3)*I88</f>
        <v>0</v>
      </c>
      <c r="T88">
        <f t="shared" ca="1" si="13"/>
        <v>0</v>
      </c>
      <c r="U88">
        <f t="shared" ca="1" si="14"/>
        <v>0</v>
      </c>
    </row>
    <row r="89" spans="2:21">
      <c r="B89">
        <v>86</v>
      </c>
      <c r="C89">
        <f>CONFIG!C89</f>
        <v>0</v>
      </c>
      <c r="D89">
        <f t="array" ref="D89">_xlfn.SWITCH(E89,CONFIG!$F$8,L88,D88-F89)</f>
        <v>0</v>
      </c>
      <c r="E89">
        <f>IF(L88,CONFIG!$F$8,MAX(E88-1,0))</f>
        <v>0</v>
      </c>
      <c r="F89">
        <f t="shared" si="15"/>
        <v>0</v>
      </c>
      <c r="G89">
        <f t="shared" ca="1" si="8"/>
        <v>0</v>
      </c>
      <c r="H89">
        <f t="shared" ca="1" si="9"/>
        <v>0</v>
      </c>
      <c r="I89">
        <f t="shared" ca="1" si="10"/>
        <v>0</v>
      </c>
      <c r="J89">
        <f t="shared" ca="1" si="11"/>
        <v>0</v>
      </c>
      <c r="M89">
        <f t="shared" ca="1" si="12"/>
        <v>78</v>
      </c>
      <c r="O89">
        <f ca="1">CONFIG!$F$2*H89</f>
        <v>0</v>
      </c>
      <c r="P89">
        <f>CONFIG!$F$3*F89</f>
        <v>0</v>
      </c>
      <c r="Q89">
        <f>SIGN(L89)*CONFIG!$F$4</f>
        <v>0</v>
      </c>
      <c r="R89">
        <f ca="1">CONFIG!$F$6*(G89+J89)/2</f>
        <v>0</v>
      </c>
      <c r="S89">
        <f ca="1">(CONFIG!$F$2-CONFIG!$F$3)*I89</f>
        <v>0</v>
      </c>
      <c r="T89">
        <f t="shared" ca="1" si="13"/>
        <v>0</v>
      </c>
      <c r="U89">
        <f t="shared" ca="1" si="14"/>
        <v>0</v>
      </c>
    </row>
    <row r="90" spans="2:21">
      <c r="B90">
        <v>87</v>
      </c>
      <c r="C90">
        <f>CONFIG!C90</f>
        <v>0</v>
      </c>
      <c r="D90">
        <f t="array" ref="D90">_xlfn.SWITCH(E90,CONFIG!$F$8,L89,D89-F90)</f>
        <v>0</v>
      </c>
      <c r="E90">
        <f>IF(L89,CONFIG!$F$8,MAX(E89-1,0))</f>
        <v>0</v>
      </c>
      <c r="F90">
        <f t="shared" si="15"/>
        <v>0</v>
      </c>
      <c r="G90">
        <f t="shared" ca="1" si="8"/>
        <v>0</v>
      </c>
      <c r="H90">
        <f t="shared" ca="1" si="9"/>
        <v>0</v>
      </c>
      <c r="I90">
        <f t="shared" ca="1" si="10"/>
        <v>0</v>
      </c>
      <c r="J90">
        <f t="shared" ca="1" si="11"/>
        <v>0</v>
      </c>
      <c r="M90">
        <f t="shared" ca="1" si="12"/>
        <v>78</v>
      </c>
      <c r="O90">
        <f ca="1">CONFIG!$F$2*H90</f>
        <v>0</v>
      </c>
      <c r="P90">
        <f>CONFIG!$F$3*F90</f>
        <v>0</v>
      </c>
      <c r="Q90">
        <f>SIGN(L90)*CONFIG!$F$4</f>
        <v>0</v>
      </c>
      <c r="R90">
        <f ca="1">CONFIG!$F$6*(G90+J90)/2</f>
        <v>0</v>
      </c>
      <c r="S90">
        <f ca="1">(CONFIG!$F$2-CONFIG!$F$3)*I90</f>
        <v>0</v>
      </c>
      <c r="T90">
        <f t="shared" ca="1" si="13"/>
        <v>0</v>
      </c>
      <c r="U90">
        <f t="shared" ca="1" si="14"/>
        <v>0</v>
      </c>
    </row>
    <row r="91" spans="2:21">
      <c r="B91">
        <v>88</v>
      </c>
      <c r="C91">
        <f>CONFIG!C91</f>
        <v>0</v>
      </c>
      <c r="D91">
        <f t="array" ref="D91">_xlfn.SWITCH(E91,CONFIG!$F$8,L90,D90-F91)</f>
        <v>0</v>
      </c>
      <c r="E91">
        <f>IF(L90,CONFIG!$F$8,MAX(E90-1,0))</f>
        <v>0</v>
      </c>
      <c r="F91">
        <f t="shared" si="15"/>
        <v>0</v>
      </c>
      <c r="G91">
        <f t="shared" ca="1" si="8"/>
        <v>0</v>
      </c>
      <c r="H91">
        <f t="shared" ca="1" si="9"/>
        <v>0</v>
      </c>
      <c r="I91">
        <f t="shared" ca="1" si="10"/>
        <v>0</v>
      </c>
      <c r="J91">
        <f t="shared" ca="1" si="11"/>
        <v>0</v>
      </c>
      <c r="M91">
        <f t="shared" ca="1" si="12"/>
        <v>78</v>
      </c>
      <c r="O91">
        <f ca="1">CONFIG!$F$2*H91</f>
        <v>0</v>
      </c>
      <c r="P91">
        <f>CONFIG!$F$3*F91</f>
        <v>0</v>
      </c>
      <c r="Q91">
        <f>SIGN(L91)*CONFIG!$F$4</f>
        <v>0</v>
      </c>
      <c r="R91">
        <f ca="1">CONFIG!$F$6*(G91+J91)/2</f>
        <v>0</v>
      </c>
      <c r="S91">
        <f ca="1">(CONFIG!$F$2-CONFIG!$F$3)*I91</f>
        <v>0</v>
      </c>
      <c r="T91">
        <f t="shared" ca="1" si="13"/>
        <v>0</v>
      </c>
      <c r="U91">
        <f t="shared" ca="1" si="14"/>
        <v>0</v>
      </c>
    </row>
    <row r="92" spans="2:21">
      <c r="B92">
        <v>89</v>
      </c>
      <c r="C92">
        <f>CONFIG!C92</f>
        <v>0</v>
      </c>
      <c r="D92">
        <f t="array" ref="D92">_xlfn.SWITCH(E92,CONFIG!$F$8,L91,D91-F92)</f>
        <v>0</v>
      </c>
      <c r="E92">
        <f>IF(L91,CONFIG!$F$8,MAX(E91-1,0))</f>
        <v>0</v>
      </c>
      <c r="F92">
        <f t="shared" si="15"/>
        <v>0</v>
      </c>
      <c r="G92">
        <f t="shared" ca="1" si="8"/>
        <v>0</v>
      </c>
      <c r="H92">
        <f t="shared" ca="1" si="9"/>
        <v>0</v>
      </c>
      <c r="I92">
        <f t="shared" ca="1" si="10"/>
        <v>0</v>
      </c>
      <c r="J92">
        <f t="shared" ca="1" si="11"/>
        <v>0</v>
      </c>
      <c r="M92">
        <f t="shared" ca="1" si="12"/>
        <v>78</v>
      </c>
      <c r="O92">
        <f ca="1">CONFIG!$F$2*H92</f>
        <v>0</v>
      </c>
      <c r="P92">
        <f>CONFIG!$F$3*F92</f>
        <v>0</v>
      </c>
      <c r="Q92">
        <f>SIGN(L92)*CONFIG!$F$4</f>
        <v>0</v>
      </c>
      <c r="R92">
        <f ca="1">CONFIG!$F$6*(G92+J92)/2</f>
        <v>0</v>
      </c>
      <c r="S92">
        <f ca="1">(CONFIG!$F$2-CONFIG!$F$3)*I92</f>
        <v>0</v>
      </c>
      <c r="T92">
        <f t="shared" ca="1" si="13"/>
        <v>0</v>
      </c>
      <c r="U92">
        <f t="shared" ca="1" si="14"/>
        <v>0</v>
      </c>
    </row>
    <row r="93" spans="2:21">
      <c r="B93">
        <v>90</v>
      </c>
      <c r="C93">
        <f>CONFIG!C93</f>
        <v>0</v>
      </c>
      <c r="D93">
        <f t="array" ref="D93">_xlfn.SWITCH(E93,CONFIG!$F$8,L92,D92-F93)</f>
        <v>0</v>
      </c>
      <c r="E93">
        <f>IF(L92,CONFIG!$F$8,MAX(E92-1,0))</f>
        <v>0</v>
      </c>
      <c r="F93">
        <f t="shared" si="15"/>
        <v>0</v>
      </c>
      <c r="G93">
        <f t="shared" ca="1" si="8"/>
        <v>0</v>
      </c>
      <c r="H93">
        <f t="shared" ca="1" si="9"/>
        <v>0</v>
      </c>
      <c r="I93">
        <f t="shared" ca="1" si="10"/>
        <v>0</v>
      </c>
      <c r="J93">
        <f t="shared" ca="1" si="11"/>
        <v>0</v>
      </c>
      <c r="M93">
        <f t="shared" ca="1" si="12"/>
        <v>78</v>
      </c>
      <c r="O93">
        <f ca="1">CONFIG!$F$2*H93</f>
        <v>0</v>
      </c>
      <c r="P93">
        <f>CONFIG!$F$3*F93</f>
        <v>0</v>
      </c>
      <c r="Q93">
        <f>SIGN(L93)*CONFIG!$F$4</f>
        <v>0</v>
      </c>
      <c r="R93">
        <f ca="1">CONFIG!$F$6*(G93+J93)/2</f>
        <v>0</v>
      </c>
      <c r="S93">
        <f ca="1">(CONFIG!$F$2-CONFIG!$F$3)*I93</f>
        <v>0</v>
      </c>
      <c r="T93">
        <f t="shared" ca="1" si="13"/>
        <v>0</v>
      </c>
      <c r="U93">
        <f t="shared" ca="1" si="14"/>
        <v>0</v>
      </c>
    </row>
    <row r="94" spans="2:21">
      <c r="B94">
        <v>91</v>
      </c>
      <c r="C94">
        <f>CONFIG!C94</f>
        <v>0</v>
      </c>
      <c r="D94">
        <f t="array" ref="D94">_xlfn.SWITCH(E94,CONFIG!$F$8,L93,D93-F94)</f>
        <v>0</v>
      </c>
      <c r="E94">
        <f>IF(L93,CONFIG!$F$8,MAX(E93-1,0))</f>
        <v>0</v>
      </c>
      <c r="F94">
        <f t="shared" si="15"/>
        <v>0</v>
      </c>
      <c r="G94">
        <f t="shared" ca="1" si="8"/>
        <v>0</v>
      </c>
      <c r="H94">
        <f t="shared" ca="1" si="9"/>
        <v>0</v>
      </c>
      <c r="I94">
        <f t="shared" ca="1" si="10"/>
        <v>0</v>
      </c>
      <c r="J94">
        <f t="shared" ca="1" si="11"/>
        <v>0</v>
      </c>
      <c r="M94">
        <f t="shared" ca="1" si="12"/>
        <v>78</v>
      </c>
      <c r="O94">
        <f ca="1">CONFIG!$F$2*H94</f>
        <v>0</v>
      </c>
      <c r="P94">
        <f>CONFIG!$F$3*F94</f>
        <v>0</v>
      </c>
      <c r="Q94">
        <f>SIGN(L94)*CONFIG!$F$4</f>
        <v>0</v>
      </c>
      <c r="R94">
        <f ca="1">CONFIG!$F$6*(G94+J94)/2</f>
        <v>0</v>
      </c>
      <c r="S94">
        <f ca="1">(CONFIG!$F$2-CONFIG!$F$3)*I94</f>
        <v>0</v>
      </c>
      <c r="T94">
        <f t="shared" ca="1" si="13"/>
        <v>0</v>
      </c>
      <c r="U94">
        <f t="shared" ca="1" si="14"/>
        <v>0</v>
      </c>
    </row>
    <row r="95" spans="2:21">
      <c r="B95">
        <v>92</v>
      </c>
      <c r="C95">
        <f>CONFIG!C95</f>
        <v>0</v>
      </c>
      <c r="D95">
        <f t="array" ref="D95">_xlfn.SWITCH(E95,CONFIG!$F$8,L94,D94-F95)</f>
        <v>0</v>
      </c>
      <c r="E95">
        <f>IF(L94,CONFIG!$F$8,MAX(E94-1,0))</f>
        <v>0</v>
      </c>
      <c r="F95">
        <f t="shared" si="15"/>
        <v>0</v>
      </c>
      <c r="G95">
        <f t="shared" ca="1" si="8"/>
        <v>0</v>
      </c>
      <c r="H95">
        <f t="shared" ca="1" si="9"/>
        <v>0</v>
      </c>
      <c r="I95">
        <f t="shared" ca="1" si="10"/>
        <v>0</v>
      </c>
      <c r="J95">
        <f t="shared" ca="1" si="11"/>
        <v>0</v>
      </c>
      <c r="M95">
        <f t="shared" ca="1" si="12"/>
        <v>78</v>
      </c>
      <c r="O95">
        <f ca="1">CONFIG!$F$2*H95</f>
        <v>0</v>
      </c>
      <c r="P95">
        <f>CONFIG!$F$3*F95</f>
        <v>0</v>
      </c>
      <c r="Q95">
        <f>SIGN(L95)*CONFIG!$F$4</f>
        <v>0</v>
      </c>
      <c r="R95">
        <f ca="1">CONFIG!$F$6*(G95+J95)/2</f>
        <v>0</v>
      </c>
      <c r="S95">
        <f ca="1">(CONFIG!$F$2-CONFIG!$F$3)*I95</f>
        <v>0</v>
      </c>
      <c r="T95">
        <f t="shared" ca="1" si="13"/>
        <v>0</v>
      </c>
      <c r="U95">
        <f t="shared" ca="1" si="14"/>
        <v>0</v>
      </c>
    </row>
    <row r="96" spans="2:21">
      <c r="B96">
        <v>93</v>
      </c>
      <c r="C96">
        <f>CONFIG!C96</f>
        <v>0</v>
      </c>
      <c r="D96">
        <f t="array" ref="D96">_xlfn.SWITCH(E96,CONFIG!$F$8,L95,D95-F96)</f>
        <v>0</v>
      </c>
      <c r="E96">
        <f>IF(L95,CONFIG!$F$8,MAX(E95-1,0))</f>
        <v>0</v>
      </c>
      <c r="F96">
        <f t="shared" si="15"/>
        <v>0</v>
      </c>
      <c r="G96">
        <f t="shared" ca="1" si="8"/>
        <v>0</v>
      </c>
      <c r="H96">
        <f t="shared" ca="1" si="9"/>
        <v>0</v>
      </c>
      <c r="I96">
        <f t="shared" ca="1" si="10"/>
        <v>0</v>
      </c>
      <c r="J96">
        <f t="shared" ca="1" si="11"/>
        <v>0</v>
      </c>
      <c r="M96">
        <f t="shared" ca="1" si="12"/>
        <v>78</v>
      </c>
      <c r="O96">
        <f ca="1">CONFIG!$F$2*H96</f>
        <v>0</v>
      </c>
      <c r="P96">
        <f>CONFIG!$F$3*F96</f>
        <v>0</v>
      </c>
      <c r="Q96">
        <f>SIGN(L96)*CONFIG!$F$4</f>
        <v>0</v>
      </c>
      <c r="R96">
        <f ca="1">CONFIG!$F$6*(G96+J96)/2</f>
        <v>0</v>
      </c>
      <c r="S96">
        <f ca="1">(CONFIG!$F$2-CONFIG!$F$3)*I96</f>
        <v>0</v>
      </c>
      <c r="T96">
        <f t="shared" ca="1" si="13"/>
        <v>0</v>
      </c>
      <c r="U96">
        <f t="shared" ca="1" si="14"/>
        <v>0</v>
      </c>
    </row>
    <row r="97" spans="2:21">
      <c r="B97">
        <v>94</v>
      </c>
      <c r="C97">
        <f>CONFIG!C97</f>
        <v>0</v>
      </c>
      <c r="D97">
        <f t="array" ref="D97">_xlfn.SWITCH(E97,CONFIG!$F$8,L96,D96-F97)</f>
        <v>0</v>
      </c>
      <c r="E97">
        <f>IF(L96,CONFIG!$F$8,MAX(E96-1,0))</f>
        <v>0</v>
      </c>
      <c r="F97">
        <f t="shared" si="15"/>
        <v>0</v>
      </c>
      <c r="G97">
        <f t="shared" ca="1" si="8"/>
        <v>0</v>
      </c>
      <c r="H97">
        <f t="shared" ca="1" si="9"/>
        <v>0</v>
      </c>
      <c r="I97">
        <f t="shared" ca="1" si="10"/>
        <v>0</v>
      </c>
      <c r="J97">
        <f t="shared" ca="1" si="11"/>
        <v>0</v>
      </c>
      <c r="M97">
        <f t="shared" ca="1" si="12"/>
        <v>78</v>
      </c>
      <c r="O97">
        <f ca="1">CONFIG!$F$2*H97</f>
        <v>0</v>
      </c>
      <c r="P97">
        <f>CONFIG!$F$3*F97</f>
        <v>0</v>
      </c>
      <c r="Q97">
        <f>SIGN(L97)*CONFIG!$F$4</f>
        <v>0</v>
      </c>
      <c r="R97">
        <f ca="1">CONFIG!$F$6*(G97+J97)/2</f>
        <v>0</v>
      </c>
      <c r="S97">
        <f ca="1">(CONFIG!$F$2-CONFIG!$F$3)*I97</f>
        <v>0</v>
      </c>
      <c r="T97">
        <f t="shared" ca="1" si="13"/>
        <v>0</v>
      </c>
      <c r="U97">
        <f t="shared" ca="1" si="14"/>
        <v>0</v>
      </c>
    </row>
    <row r="98" spans="2:21">
      <c r="B98">
        <v>95</v>
      </c>
      <c r="C98">
        <f>CONFIG!C98</f>
        <v>0</v>
      </c>
      <c r="D98">
        <f t="array" ref="D98">_xlfn.SWITCH(E98,CONFIG!$F$8,L97,D97-F98)</f>
        <v>0</v>
      </c>
      <c r="E98">
        <f>IF(L97,CONFIG!$F$8,MAX(E97-1,0))</f>
        <v>0</v>
      </c>
      <c r="F98">
        <f t="shared" si="15"/>
        <v>0</v>
      </c>
      <c r="G98">
        <f t="shared" ca="1" si="8"/>
        <v>0</v>
      </c>
      <c r="H98">
        <f t="shared" ca="1" si="9"/>
        <v>0</v>
      </c>
      <c r="I98">
        <f t="shared" ca="1" si="10"/>
        <v>0</v>
      </c>
      <c r="J98">
        <f t="shared" ca="1" si="11"/>
        <v>0</v>
      </c>
      <c r="M98">
        <f t="shared" ca="1" si="12"/>
        <v>78</v>
      </c>
      <c r="O98">
        <f ca="1">CONFIG!$F$2*H98</f>
        <v>0</v>
      </c>
      <c r="P98">
        <f>CONFIG!$F$3*F98</f>
        <v>0</v>
      </c>
      <c r="Q98">
        <f>SIGN(L98)*CONFIG!$F$4</f>
        <v>0</v>
      </c>
      <c r="R98">
        <f ca="1">CONFIG!$F$6*(G98+J98)/2</f>
        <v>0</v>
      </c>
      <c r="S98">
        <f ca="1">(CONFIG!$F$2-CONFIG!$F$3)*I98</f>
        <v>0</v>
      </c>
      <c r="T98">
        <f t="shared" ca="1" si="13"/>
        <v>0</v>
      </c>
      <c r="U98">
        <f t="shared" ca="1" si="14"/>
        <v>0</v>
      </c>
    </row>
    <row r="99" spans="2:21">
      <c r="B99">
        <v>96</v>
      </c>
      <c r="C99">
        <f>CONFIG!C99</f>
        <v>0</v>
      </c>
      <c r="D99">
        <f t="array" ref="D99">_xlfn.SWITCH(E99,CONFIG!$F$8,L98,D98-F99)</f>
        <v>0</v>
      </c>
      <c r="E99">
        <f>IF(L98,CONFIG!$F$8,MAX(E98-1,0))</f>
        <v>0</v>
      </c>
      <c r="F99">
        <f t="shared" si="15"/>
        <v>0</v>
      </c>
      <c r="G99">
        <f t="shared" ca="1" si="8"/>
        <v>0</v>
      </c>
      <c r="H99">
        <f t="shared" ca="1" si="9"/>
        <v>0</v>
      </c>
      <c r="I99">
        <f t="shared" ca="1" si="10"/>
        <v>0</v>
      </c>
      <c r="J99">
        <f t="shared" ca="1" si="11"/>
        <v>0</v>
      </c>
      <c r="M99">
        <f t="shared" ca="1" si="12"/>
        <v>78</v>
      </c>
      <c r="O99">
        <f ca="1">CONFIG!$F$2*H99</f>
        <v>0</v>
      </c>
      <c r="P99">
        <f>CONFIG!$F$3*F99</f>
        <v>0</v>
      </c>
      <c r="Q99">
        <f>SIGN(L99)*CONFIG!$F$4</f>
        <v>0</v>
      </c>
      <c r="R99">
        <f ca="1">CONFIG!$F$6*(G99+J99)/2</f>
        <v>0</v>
      </c>
      <c r="S99">
        <f ca="1">(CONFIG!$F$2-CONFIG!$F$3)*I99</f>
        <v>0</v>
      </c>
      <c r="T99">
        <f t="shared" ca="1" si="13"/>
        <v>0</v>
      </c>
      <c r="U99">
        <f t="shared" ca="1" si="14"/>
        <v>0</v>
      </c>
    </row>
    <row r="100" spans="2:21">
      <c r="B100">
        <v>97</v>
      </c>
      <c r="C100">
        <f>CONFIG!C100</f>
        <v>0</v>
      </c>
      <c r="D100">
        <f t="array" ref="D100">_xlfn.SWITCH(E100,CONFIG!$F$8,L99,D99-F100)</f>
        <v>0</v>
      </c>
      <c r="E100">
        <f>IF(L99,CONFIG!$F$8,MAX(E99-1,0))</f>
        <v>0</v>
      </c>
      <c r="F100">
        <f t="shared" si="15"/>
        <v>0</v>
      </c>
      <c r="G100">
        <f t="shared" ca="1" si="8"/>
        <v>0</v>
      </c>
      <c r="H100">
        <f t="shared" ca="1" si="9"/>
        <v>0</v>
      </c>
      <c r="I100">
        <f t="shared" ca="1" si="10"/>
        <v>0</v>
      </c>
      <c r="J100">
        <f t="shared" ca="1" si="11"/>
        <v>0</v>
      </c>
      <c r="M100">
        <f t="shared" ca="1" si="12"/>
        <v>78</v>
      </c>
      <c r="O100">
        <f ca="1">CONFIG!$F$2*H100</f>
        <v>0</v>
      </c>
      <c r="P100">
        <f>CONFIG!$F$3*F100</f>
        <v>0</v>
      </c>
      <c r="Q100">
        <f>SIGN(L100)*CONFIG!$F$4</f>
        <v>0</v>
      </c>
      <c r="R100">
        <f ca="1">CONFIG!$F$6*(G100+J100)/2</f>
        <v>0</v>
      </c>
      <c r="S100">
        <f ca="1">(CONFIG!$F$2-CONFIG!$F$3)*I100</f>
        <v>0</v>
      </c>
      <c r="T100">
        <f t="shared" ca="1" si="13"/>
        <v>0</v>
      </c>
      <c r="U100">
        <f t="shared" ca="1" si="14"/>
        <v>0</v>
      </c>
    </row>
    <row r="101" spans="2:21">
      <c r="B101">
        <v>98</v>
      </c>
      <c r="C101">
        <f>CONFIG!C101</f>
        <v>0</v>
      </c>
      <c r="D101">
        <f t="array" ref="D101">_xlfn.SWITCH(E101,CONFIG!$F$8,L100,D100-F101)</f>
        <v>0</v>
      </c>
      <c r="E101">
        <f>IF(L100,CONFIG!$F$8,MAX(E100-1,0))</f>
        <v>0</v>
      </c>
      <c r="F101">
        <f t="shared" si="15"/>
        <v>0</v>
      </c>
      <c r="G101">
        <f t="shared" ca="1" si="8"/>
        <v>0</v>
      </c>
      <c r="H101">
        <f t="shared" ca="1" si="9"/>
        <v>0</v>
      </c>
      <c r="I101">
        <f t="shared" ca="1" si="10"/>
        <v>0</v>
      </c>
      <c r="J101">
        <f t="shared" ca="1" si="11"/>
        <v>0</v>
      </c>
      <c r="M101">
        <f t="shared" ca="1" si="12"/>
        <v>78</v>
      </c>
      <c r="O101">
        <f ca="1">CONFIG!$F$2*H101</f>
        <v>0</v>
      </c>
      <c r="P101">
        <f>CONFIG!$F$3*F101</f>
        <v>0</v>
      </c>
      <c r="Q101">
        <f>SIGN(L101)*CONFIG!$F$4</f>
        <v>0</v>
      </c>
      <c r="R101">
        <f ca="1">CONFIG!$F$6*(G101+J101)/2</f>
        <v>0</v>
      </c>
      <c r="S101">
        <f ca="1">(CONFIG!$F$2-CONFIG!$F$3)*I101</f>
        <v>0</v>
      </c>
      <c r="T101">
        <f t="shared" ca="1" si="13"/>
        <v>0</v>
      </c>
      <c r="U101">
        <f t="shared" ca="1" si="14"/>
        <v>0</v>
      </c>
    </row>
    <row r="102" spans="2:21">
      <c r="B102">
        <v>99</v>
      </c>
      <c r="C102">
        <f>CONFIG!C102</f>
        <v>0</v>
      </c>
      <c r="D102">
        <f t="array" ref="D102">_xlfn.SWITCH(E102,CONFIG!$F$8,L101,D101-F102)</f>
        <v>0</v>
      </c>
      <c r="E102">
        <f>IF(L101,CONFIG!$F$8,MAX(E101-1,0))</f>
        <v>0</v>
      </c>
      <c r="F102">
        <f t="shared" si="15"/>
        <v>0</v>
      </c>
      <c r="G102">
        <f t="shared" ca="1" si="8"/>
        <v>0</v>
      </c>
      <c r="H102">
        <f t="shared" ca="1" si="9"/>
        <v>0</v>
      </c>
      <c r="I102">
        <f t="shared" ca="1" si="10"/>
        <v>0</v>
      </c>
      <c r="J102">
        <f t="shared" ca="1" si="11"/>
        <v>0</v>
      </c>
      <c r="M102">
        <f t="shared" ca="1" si="12"/>
        <v>78</v>
      </c>
      <c r="O102">
        <f ca="1">CONFIG!$F$2*H102</f>
        <v>0</v>
      </c>
      <c r="P102">
        <f>CONFIG!$F$3*F102</f>
        <v>0</v>
      </c>
      <c r="Q102">
        <f>SIGN(L102)*CONFIG!$F$4</f>
        <v>0</v>
      </c>
      <c r="R102">
        <f ca="1">CONFIG!$F$6*(G102+J102)/2</f>
        <v>0</v>
      </c>
      <c r="S102">
        <f ca="1">(CONFIG!$F$2-CONFIG!$F$3)*I102</f>
        <v>0</v>
      </c>
      <c r="T102">
        <f t="shared" ca="1" si="13"/>
        <v>0</v>
      </c>
      <c r="U102">
        <f t="shared" ca="1" si="14"/>
        <v>0</v>
      </c>
    </row>
    <row r="103" spans="2:21">
      <c r="B103">
        <v>100</v>
      </c>
      <c r="C103">
        <f>CONFIG!C103</f>
        <v>0</v>
      </c>
      <c r="D103">
        <f t="array" ref="D103">_xlfn.SWITCH(E103,CONFIG!$F$8,L102,D102-F103)</f>
        <v>0</v>
      </c>
      <c r="E103">
        <f>IF(L102,CONFIG!$F$8,MAX(E102-1,0))</f>
        <v>0</v>
      </c>
      <c r="F103">
        <f t="shared" si="15"/>
        <v>0</v>
      </c>
      <c r="G103">
        <f t="shared" ca="1" si="8"/>
        <v>0</v>
      </c>
      <c r="H103">
        <f t="shared" ca="1" si="9"/>
        <v>0</v>
      </c>
      <c r="I103">
        <f t="shared" ca="1" si="10"/>
        <v>0</v>
      </c>
      <c r="J103">
        <f t="shared" ca="1" si="11"/>
        <v>0</v>
      </c>
      <c r="M103">
        <f t="shared" ca="1" si="12"/>
        <v>78</v>
      </c>
      <c r="O103">
        <f ca="1">CONFIG!$F$2*H103</f>
        <v>0</v>
      </c>
      <c r="P103">
        <f>CONFIG!$F$3*F103</f>
        <v>0</v>
      </c>
      <c r="Q103">
        <f>SIGN(L103)*CONFIG!$F$4</f>
        <v>0</v>
      </c>
      <c r="R103">
        <f ca="1">CONFIG!$F$6*(G103+J103)/2</f>
        <v>0</v>
      </c>
      <c r="S103">
        <f ca="1">(CONFIG!$F$2-CONFIG!$F$3)*I103</f>
        <v>0</v>
      </c>
      <c r="T103">
        <f t="shared" ca="1" si="13"/>
        <v>0</v>
      </c>
      <c r="U103">
        <f t="shared" ca="1" si="14"/>
        <v>0</v>
      </c>
    </row>
    <row r="104" spans="2:21">
      <c r="B104">
        <v>101</v>
      </c>
      <c r="C104">
        <f>CONFIG!C104</f>
        <v>0</v>
      </c>
      <c r="D104">
        <f t="array" ref="D104">_xlfn.SWITCH(E104,CONFIG!$F$8,L103,D103-F104)</f>
        <v>0</v>
      </c>
      <c r="E104">
        <f>IF(L103,CONFIG!$F$8,MAX(E103-1,0))</f>
        <v>0</v>
      </c>
      <c r="F104">
        <f t="shared" si="15"/>
        <v>0</v>
      </c>
      <c r="G104">
        <f t="shared" ca="1" si="8"/>
        <v>0</v>
      </c>
      <c r="H104">
        <f t="shared" ca="1" si="9"/>
        <v>0</v>
      </c>
      <c r="I104">
        <f t="shared" ca="1" si="10"/>
        <v>0</v>
      </c>
      <c r="J104">
        <f t="shared" ca="1" si="11"/>
        <v>0</v>
      </c>
      <c r="M104">
        <f t="shared" ca="1" si="12"/>
        <v>78</v>
      </c>
      <c r="O104">
        <f ca="1">CONFIG!$F$2*H104</f>
        <v>0</v>
      </c>
      <c r="P104">
        <f>CONFIG!$F$3*F104</f>
        <v>0</v>
      </c>
      <c r="Q104">
        <f>SIGN(L104)*CONFIG!$F$4</f>
        <v>0</v>
      </c>
      <c r="R104">
        <f ca="1">CONFIG!$F$6*(G104+J104)/2</f>
        <v>0</v>
      </c>
      <c r="S104">
        <f ca="1">(CONFIG!$F$2-CONFIG!$F$3)*I104</f>
        <v>0</v>
      </c>
      <c r="T104">
        <f t="shared" ca="1" si="13"/>
        <v>0</v>
      </c>
      <c r="U104">
        <f t="shared" ca="1" si="14"/>
        <v>0</v>
      </c>
    </row>
    <row r="105" spans="2:21">
      <c r="B105">
        <v>102</v>
      </c>
      <c r="C105">
        <f>CONFIG!C105</f>
        <v>0</v>
      </c>
      <c r="D105">
        <f t="array" ref="D105">_xlfn.SWITCH(E105,CONFIG!$F$8,L104,D104-F105)</f>
        <v>0</v>
      </c>
      <c r="E105">
        <f>IF(L104,CONFIG!$F$8,MAX(E104-1,0))</f>
        <v>0</v>
      </c>
      <c r="F105">
        <f t="shared" si="15"/>
        <v>0</v>
      </c>
      <c r="G105">
        <f t="shared" ca="1" si="8"/>
        <v>0</v>
      </c>
      <c r="H105">
        <f t="shared" ca="1" si="9"/>
        <v>0</v>
      </c>
      <c r="I105">
        <f t="shared" ca="1" si="10"/>
        <v>0</v>
      </c>
      <c r="J105">
        <f t="shared" ca="1" si="11"/>
        <v>0</v>
      </c>
      <c r="M105">
        <f t="shared" ca="1" si="12"/>
        <v>78</v>
      </c>
      <c r="O105">
        <f ca="1">CONFIG!$F$2*H105</f>
        <v>0</v>
      </c>
      <c r="P105">
        <f>CONFIG!$F$3*F105</f>
        <v>0</v>
      </c>
      <c r="Q105">
        <f>SIGN(L105)*CONFIG!$F$4</f>
        <v>0</v>
      </c>
      <c r="R105">
        <f ca="1">CONFIG!$F$6*(G105+J105)/2</f>
        <v>0</v>
      </c>
      <c r="S105">
        <f ca="1">(CONFIG!$F$2-CONFIG!$F$3)*I105</f>
        <v>0</v>
      </c>
      <c r="T105">
        <f t="shared" ca="1" si="13"/>
        <v>0</v>
      </c>
      <c r="U105">
        <f t="shared" ca="1" si="14"/>
        <v>0</v>
      </c>
    </row>
    <row r="106" spans="2:21">
      <c r="B106">
        <v>103</v>
      </c>
      <c r="C106">
        <f>CONFIG!C106</f>
        <v>0</v>
      </c>
      <c r="D106">
        <f t="array" ref="D106">_xlfn.SWITCH(E106,CONFIG!$F$8,L105,D105-F106)</f>
        <v>0</v>
      </c>
      <c r="E106">
        <f>IF(L105,CONFIG!$F$8,MAX(E105-1,0))</f>
        <v>0</v>
      </c>
      <c r="F106">
        <f t="shared" si="15"/>
        <v>0</v>
      </c>
      <c r="G106">
        <f t="shared" ca="1" si="8"/>
        <v>0</v>
      </c>
      <c r="H106">
        <f t="shared" ca="1" si="9"/>
        <v>0</v>
      </c>
      <c r="I106">
        <f t="shared" ca="1" si="10"/>
        <v>0</v>
      </c>
      <c r="J106">
        <f t="shared" ca="1" si="11"/>
        <v>0</v>
      </c>
      <c r="M106">
        <f t="shared" ca="1" si="12"/>
        <v>78</v>
      </c>
      <c r="O106">
        <f ca="1">CONFIG!$F$2*H106</f>
        <v>0</v>
      </c>
      <c r="P106">
        <f>CONFIG!$F$3*F106</f>
        <v>0</v>
      </c>
      <c r="Q106">
        <f>SIGN(L106)*CONFIG!$F$4</f>
        <v>0</v>
      </c>
      <c r="R106">
        <f ca="1">CONFIG!$F$6*(G106+J106)/2</f>
        <v>0</v>
      </c>
      <c r="S106">
        <f ca="1">(CONFIG!$F$2-CONFIG!$F$3)*I106</f>
        <v>0</v>
      </c>
      <c r="T106">
        <f t="shared" ca="1" si="13"/>
        <v>0</v>
      </c>
      <c r="U106">
        <f t="shared" ca="1" si="14"/>
        <v>0</v>
      </c>
    </row>
    <row r="107" spans="2:21">
      <c r="B107">
        <v>104</v>
      </c>
      <c r="C107">
        <f>CONFIG!C107</f>
        <v>0</v>
      </c>
      <c r="D107">
        <f t="array" ref="D107">_xlfn.SWITCH(E107,CONFIG!$F$8,L106,D106-F107)</f>
        <v>0</v>
      </c>
      <c r="E107">
        <f>IF(L106,CONFIG!$F$8,MAX(E106-1,0))</f>
        <v>0</v>
      </c>
      <c r="F107">
        <f t="shared" si="15"/>
        <v>0</v>
      </c>
      <c r="G107">
        <f t="shared" ca="1" si="8"/>
        <v>0</v>
      </c>
      <c r="H107">
        <f t="shared" ca="1" si="9"/>
        <v>0</v>
      </c>
      <c r="I107">
        <f t="shared" ca="1" si="10"/>
        <v>0</v>
      </c>
      <c r="J107">
        <f t="shared" ca="1" si="11"/>
        <v>0</v>
      </c>
      <c r="M107">
        <f t="shared" ca="1" si="12"/>
        <v>78</v>
      </c>
      <c r="O107">
        <f ca="1">CONFIG!$F$2*H107</f>
        <v>0</v>
      </c>
      <c r="P107">
        <f>CONFIG!$F$3*F107</f>
        <v>0</v>
      </c>
      <c r="Q107">
        <f>SIGN(L107)*CONFIG!$F$4</f>
        <v>0</v>
      </c>
      <c r="R107">
        <f ca="1">CONFIG!$F$6*(G107+J107)/2</f>
        <v>0</v>
      </c>
      <c r="S107">
        <f ca="1">(CONFIG!$F$2-CONFIG!$F$3)*I107</f>
        <v>0</v>
      </c>
      <c r="T107">
        <f t="shared" ca="1" si="13"/>
        <v>0</v>
      </c>
      <c r="U107">
        <f t="shared" ca="1" si="14"/>
        <v>0</v>
      </c>
    </row>
    <row r="108" spans="2:21">
      <c r="B108">
        <v>105</v>
      </c>
      <c r="C108">
        <f>CONFIG!C108</f>
        <v>0</v>
      </c>
      <c r="D108">
        <f t="array" ref="D108">_xlfn.SWITCH(E108,CONFIG!$F$8,L107,D107-F108)</f>
        <v>0</v>
      </c>
      <c r="E108">
        <f>IF(L107,CONFIG!$F$8,MAX(E107-1,0))</f>
        <v>0</v>
      </c>
      <c r="F108">
        <f t="shared" si="15"/>
        <v>0</v>
      </c>
      <c r="G108">
        <f t="shared" ca="1" si="8"/>
        <v>0</v>
      </c>
      <c r="H108">
        <f t="shared" ca="1" si="9"/>
        <v>0</v>
      </c>
      <c r="I108">
        <f t="shared" ca="1" si="10"/>
        <v>0</v>
      </c>
      <c r="J108">
        <f t="shared" ca="1" si="11"/>
        <v>0</v>
      </c>
      <c r="M108">
        <f t="shared" ca="1" si="12"/>
        <v>78</v>
      </c>
      <c r="O108">
        <f ca="1">CONFIG!$F$2*H108</f>
        <v>0</v>
      </c>
      <c r="P108">
        <f>CONFIG!$F$3*F108</f>
        <v>0</v>
      </c>
      <c r="Q108">
        <f>SIGN(L108)*CONFIG!$F$4</f>
        <v>0</v>
      </c>
      <c r="R108">
        <f ca="1">CONFIG!$F$6*(G108+J108)/2</f>
        <v>0</v>
      </c>
      <c r="S108">
        <f ca="1">(CONFIG!$F$2-CONFIG!$F$3)*I108</f>
        <v>0</v>
      </c>
      <c r="T108">
        <f t="shared" ca="1" si="13"/>
        <v>0</v>
      </c>
      <c r="U108">
        <f t="shared" ca="1" si="14"/>
        <v>0</v>
      </c>
    </row>
    <row r="109" spans="2:21">
      <c r="B109">
        <v>106</v>
      </c>
      <c r="C109">
        <f>CONFIG!C109</f>
        <v>0</v>
      </c>
      <c r="D109">
        <f t="array" ref="D109">_xlfn.SWITCH(E109,CONFIG!$F$8,L108,D108-F109)</f>
        <v>0</v>
      </c>
      <c r="E109">
        <f>IF(L108,CONFIG!$F$8,MAX(E108-1,0))</f>
        <v>0</v>
      </c>
      <c r="F109">
        <f t="shared" si="15"/>
        <v>0</v>
      </c>
      <c r="G109">
        <f t="shared" ca="1" si="8"/>
        <v>0</v>
      </c>
      <c r="H109">
        <f t="shared" ca="1" si="9"/>
        <v>0</v>
      </c>
      <c r="I109">
        <f t="shared" ca="1" si="10"/>
        <v>0</v>
      </c>
      <c r="J109">
        <f t="shared" ca="1" si="11"/>
        <v>0</v>
      </c>
      <c r="M109">
        <f t="shared" ca="1" si="12"/>
        <v>78</v>
      </c>
      <c r="O109">
        <f ca="1">CONFIG!$F$2*H109</f>
        <v>0</v>
      </c>
      <c r="P109">
        <f>CONFIG!$F$3*F109</f>
        <v>0</v>
      </c>
      <c r="Q109">
        <f>SIGN(L109)*CONFIG!$F$4</f>
        <v>0</v>
      </c>
      <c r="R109">
        <f ca="1">CONFIG!$F$6*(G109+J109)/2</f>
        <v>0</v>
      </c>
      <c r="S109">
        <f ca="1">(CONFIG!$F$2-CONFIG!$F$3)*I109</f>
        <v>0</v>
      </c>
      <c r="T109">
        <f t="shared" ca="1" si="13"/>
        <v>0</v>
      </c>
      <c r="U109">
        <f t="shared" ca="1" si="14"/>
        <v>0</v>
      </c>
    </row>
    <row r="110" spans="2:21">
      <c r="B110">
        <v>107</v>
      </c>
      <c r="C110">
        <f>CONFIG!C110</f>
        <v>0</v>
      </c>
      <c r="D110">
        <f t="array" ref="D110">_xlfn.SWITCH(E110,CONFIG!$F$8,L109,D109-F110)</f>
        <v>0</v>
      </c>
      <c r="E110">
        <f>IF(L109,CONFIG!$F$8,MAX(E109-1,0))</f>
        <v>0</v>
      </c>
      <c r="F110">
        <f t="shared" si="15"/>
        <v>0</v>
      </c>
      <c r="G110">
        <f t="shared" ca="1" si="8"/>
        <v>0</v>
      </c>
      <c r="H110">
        <f t="shared" ca="1" si="9"/>
        <v>0</v>
      </c>
      <c r="I110">
        <f t="shared" ca="1" si="10"/>
        <v>0</v>
      </c>
      <c r="J110">
        <f t="shared" ca="1" si="11"/>
        <v>0</v>
      </c>
      <c r="M110">
        <f t="shared" ca="1" si="12"/>
        <v>78</v>
      </c>
      <c r="O110">
        <f ca="1">CONFIG!$F$2*H110</f>
        <v>0</v>
      </c>
      <c r="P110">
        <f>CONFIG!$F$3*F110</f>
        <v>0</v>
      </c>
      <c r="Q110">
        <f>SIGN(L110)*CONFIG!$F$4</f>
        <v>0</v>
      </c>
      <c r="R110">
        <f ca="1">CONFIG!$F$6*(G110+J110)/2</f>
        <v>0</v>
      </c>
      <c r="S110">
        <f ca="1">(CONFIG!$F$2-CONFIG!$F$3)*I110</f>
        <v>0</v>
      </c>
      <c r="T110">
        <f t="shared" ca="1" si="13"/>
        <v>0</v>
      </c>
      <c r="U110">
        <f t="shared" ca="1" si="14"/>
        <v>0</v>
      </c>
    </row>
    <row r="111" spans="2:21">
      <c r="B111">
        <v>108</v>
      </c>
      <c r="C111">
        <f>CONFIG!C111</f>
        <v>0</v>
      </c>
      <c r="D111">
        <f t="array" ref="D111">_xlfn.SWITCH(E111,CONFIG!$F$8,L110,D110-F111)</f>
        <v>0</v>
      </c>
      <c r="E111">
        <f>IF(L110,CONFIG!$F$8,MAX(E110-1,0))</f>
        <v>0</v>
      </c>
      <c r="F111">
        <f t="shared" si="15"/>
        <v>0</v>
      </c>
      <c r="G111">
        <f t="shared" ca="1" si="8"/>
        <v>0</v>
      </c>
      <c r="H111">
        <f t="shared" ca="1" si="9"/>
        <v>0</v>
      </c>
      <c r="I111">
        <f t="shared" ca="1" si="10"/>
        <v>0</v>
      </c>
      <c r="J111">
        <f t="shared" ca="1" si="11"/>
        <v>0</v>
      </c>
      <c r="M111">
        <f t="shared" ca="1" si="12"/>
        <v>78</v>
      </c>
      <c r="O111">
        <f ca="1">CONFIG!$F$2*H111</f>
        <v>0</v>
      </c>
      <c r="P111">
        <f>CONFIG!$F$3*F111</f>
        <v>0</v>
      </c>
      <c r="Q111">
        <f>SIGN(L111)*CONFIG!$F$4</f>
        <v>0</v>
      </c>
      <c r="R111">
        <f ca="1">CONFIG!$F$6*(G111+J111)/2</f>
        <v>0</v>
      </c>
      <c r="S111">
        <f ca="1">(CONFIG!$F$2-CONFIG!$F$3)*I111</f>
        <v>0</v>
      </c>
      <c r="T111">
        <f t="shared" ca="1" si="13"/>
        <v>0</v>
      </c>
      <c r="U111">
        <f t="shared" ca="1" si="14"/>
        <v>0</v>
      </c>
    </row>
    <row r="112" spans="2:21">
      <c r="B112">
        <v>109</v>
      </c>
      <c r="C112">
        <f>CONFIG!C112</f>
        <v>0</v>
      </c>
      <c r="D112">
        <f t="array" ref="D112">_xlfn.SWITCH(E112,CONFIG!$F$8,L111,D111-F112)</f>
        <v>0</v>
      </c>
      <c r="E112">
        <f>IF(L111,CONFIG!$F$8,MAX(E111-1,0))</f>
        <v>0</v>
      </c>
      <c r="F112">
        <f t="shared" si="15"/>
        <v>0</v>
      </c>
      <c r="G112">
        <f t="shared" ca="1" si="8"/>
        <v>0</v>
      </c>
      <c r="H112">
        <f t="shared" ca="1" si="9"/>
        <v>0</v>
      </c>
      <c r="I112">
        <f t="shared" ca="1" si="10"/>
        <v>0</v>
      </c>
      <c r="J112">
        <f t="shared" ca="1" si="11"/>
        <v>0</v>
      </c>
      <c r="M112">
        <f t="shared" ca="1" si="12"/>
        <v>78</v>
      </c>
      <c r="O112">
        <f ca="1">CONFIG!$F$2*H112</f>
        <v>0</v>
      </c>
      <c r="P112">
        <f>CONFIG!$F$3*F112</f>
        <v>0</v>
      </c>
      <c r="Q112">
        <f>SIGN(L112)*CONFIG!$F$4</f>
        <v>0</v>
      </c>
      <c r="R112">
        <f ca="1">CONFIG!$F$6*(G112+J112)/2</f>
        <v>0</v>
      </c>
      <c r="S112">
        <f ca="1">(CONFIG!$F$2-CONFIG!$F$3)*I112</f>
        <v>0</v>
      </c>
      <c r="T112">
        <f t="shared" ca="1" si="13"/>
        <v>0</v>
      </c>
      <c r="U112">
        <f t="shared" ca="1" si="14"/>
        <v>0</v>
      </c>
    </row>
    <row r="113" spans="2:21">
      <c r="B113">
        <v>110</v>
      </c>
      <c r="C113">
        <f>CONFIG!C113</f>
        <v>0</v>
      </c>
      <c r="D113">
        <f t="array" ref="D113">_xlfn.SWITCH(E113,CONFIG!$F$8,L112,D112-F113)</f>
        <v>0</v>
      </c>
      <c r="E113">
        <f>IF(L112,CONFIG!$F$8,MAX(E112-1,0))</f>
        <v>0</v>
      </c>
      <c r="F113">
        <f t="shared" si="15"/>
        <v>0</v>
      </c>
      <c r="G113">
        <f t="shared" ca="1" si="8"/>
        <v>0</v>
      </c>
      <c r="H113">
        <f t="shared" ca="1" si="9"/>
        <v>0</v>
      </c>
      <c r="I113">
        <f t="shared" ca="1" si="10"/>
        <v>0</v>
      </c>
      <c r="J113">
        <f t="shared" ca="1" si="11"/>
        <v>0</v>
      </c>
      <c r="M113">
        <f t="shared" ca="1" si="12"/>
        <v>78</v>
      </c>
      <c r="O113">
        <f ca="1">CONFIG!$F$2*H113</f>
        <v>0</v>
      </c>
      <c r="P113">
        <f>CONFIG!$F$3*F113</f>
        <v>0</v>
      </c>
      <c r="Q113">
        <f>SIGN(L113)*CONFIG!$F$4</f>
        <v>0</v>
      </c>
      <c r="R113">
        <f ca="1">CONFIG!$F$6*(G113+J113)/2</f>
        <v>0</v>
      </c>
      <c r="S113">
        <f ca="1">(CONFIG!$F$2-CONFIG!$F$3)*I113</f>
        <v>0</v>
      </c>
      <c r="T113">
        <f t="shared" ca="1" si="13"/>
        <v>0</v>
      </c>
      <c r="U113">
        <f t="shared" ca="1" si="14"/>
        <v>0</v>
      </c>
    </row>
    <row r="114" spans="2:21">
      <c r="B114">
        <v>111</v>
      </c>
      <c r="C114">
        <f>CONFIG!C114</f>
        <v>0</v>
      </c>
      <c r="D114">
        <f t="array" ref="D114">_xlfn.SWITCH(E114,CONFIG!$F$8,L113,D113-F114)</f>
        <v>0</v>
      </c>
      <c r="E114">
        <f>IF(L113,CONFIG!$F$8,MAX(E113-1,0))</f>
        <v>0</v>
      </c>
      <c r="F114">
        <f t="shared" si="15"/>
        <v>0</v>
      </c>
      <c r="G114">
        <f t="shared" ca="1" si="8"/>
        <v>0</v>
      </c>
      <c r="H114">
        <f t="shared" ca="1" si="9"/>
        <v>0</v>
      </c>
      <c r="I114">
        <f t="shared" ca="1" si="10"/>
        <v>0</v>
      </c>
      <c r="J114">
        <f t="shared" ca="1" si="11"/>
        <v>0</v>
      </c>
      <c r="M114">
        <f t="shared" ca="1" si="12"/>
        <v>78</v>
      </c>
      <c r="O114">
        <f ca="1">CONFIG!$F$2*H114</f>
        <v>0</v>
      </c>
      <c r="P114">
        <f>CONFIG!$F$3*F114</f>
        <v>0</v>
      </c>
      <c r="Q114">
        <f>SIGN(L114)*CONFIG!$F$4</f>
        <v>0</v>
      </c>
      <c r="R114">
        <f ca="1">CONFIG!$F$6*(G114+J114)/2</f>
        <v>0</v>
      </c>
      <c r="S114">
        <f ca="1">(CONFIG!$F$2-CONFIG!$F$3)*I114</f>
        <v>0</v>
      </c>
      <c r="T114">
        <f t="shared" ca="1" si="13"/>
        <v>0</v>
      </c>
      <c r="U114">
        <f t="shared" ca="1" si="14"/>
        <v>0</v>
      </c>
    </row>
    <row r="115" spans="2:21">
      <c r="B115">
        <v>112</v>
      </c>
      <c r="C115">
        <f>CONFIG!C115</f>
        <v>0</v>
      </c>
      <c r="D115">
        <f t="array" ref="D115">_xlfn.SWITCH(E115,CONFIG!$F$8,L114,D114-F115)</f>
        <v>0</v>
      </c>
      <c r="E115">
        <f>IF(L114,CONFIG!$F$8,MAX(E114-1,0))</f>
        <v>0</v>
      </c>
      <c r="F115">
        <f t="shared" si="15"/>
        <v>0</v>
      </c>
      <c r="G115">
        <f t="shared" ca="1" si="8"/>
        <v>0</v>
      </c>
      <c r="H115">
        <f t="shared" ca="1" si="9"/>
        <v>0</v>
      </c>
      <c r="I115">
        <f t="shared" ca="1" si="10"/>
        <v>0</v>
      </c>
      <c r="J115">
        <f t="shared" ca="1" si="11"/>
        <v>0</v>
      </c>
      <c r="M115">
        <f t="shared" ca="1" si="12"/>
        <v>78</v>
      </c>
      <c r="O115">
        <f ca="1">CONFIG!$F$2*H115</f>
        <v>0</v>
      </c>
      <c r="P115">
        <f>CONFIG!$F$3*F115</f>
        <v>0</v>
      </c>
      <c r="Q115">
        <f>SIGN(L115)*CONFIG!$F$4</f>
        <v>0</v>
      </c>
      <c r="R115">
        <f ca="1">CONFIG!$F$6*(G115+J115)/2</f>
        <v>0</v>
      </c>
      <c r="S115">
        <f ca="1">(CONFIG!$F$2-CONFIG!$F$3)*I115</f>
        <v>0</v>
      </c>
      <c r="T115">
        <f t="shared" ca="1" si="13"/>
        <v>0</v>
      </c>
      <c r="U115">
        <f t="shared" ca="1" si="14"/>
        <v>0</v>
      </c>
    </row>
    <row r="116" spans="2:21">
      <c r="B116">
        <v>113</v>
      </c>
      <c r="C116">
        <f>CONFIG!C116</f>
        <v>0</v>
      </c>
      <c r="D116">
        <f t="array" ref="D116">_xlfn.SWITCH(E116,CONFIG!$F$8,L115,D115-F116)</f>
        <v>0</v>
      </c>
      <c r="E116">
        <f>IF(L115,CONFIG!$F$8,MAX(E115-1,0))</f>
        <v>0</v>
      </c>
      <c r="F116">
        <f t="shared" si="15"/>
        <v>0</v>
      </c>
      <c r="G116">
        <f t="shared" ca="1" si="8"/>
        <v>0</v>
      </c>
      <c r="H116">
        <f t="shared" ca="1" si="9"/>
        <v>0</v>
      </c>
      <c r="I116">
        <f t="shared" ca="1" si="10"/>
        <v>0</v>
      </c>
      <c r="J116">
        <f t="shared" ca="1" si="11"/>
        <v>0</v>
      </c>
      <c r="M116">
        <f t="shared" ca="1" si="12"/>
        <v>78</v>
      </c>
      <c r="O116">
        <f ca="1">CONFIG!$F$2*H116</f>
        <v>0</v>
      </c>
      <c r="P116">
        <f>CONFIG!$F$3*F116</f>
        <v>0</v>
      </c>
      <c r="Q116">
        <f>SIGN(L116)*CONFIG!$F$4</f>
        <v>0</v>
      </c>
      <c r="R116">
        <f ca="1">CONFIG!$F$6*(G116+J116)/2</f>
        <v>0</v>
      </c>
      <c r="S116">
        <f ca="1">(CONFIG!$F$2-CONFIG!$F$3)*I116</f>
        <v>0</v>
      </c>
      <c r="T116">
        <f t="shared" ca="1" si="13"/>
        <v>0</v>
      </c>
      <c r="U116">
        <f t="shared" ca="1" si="14"/>
        <v>0</v>
      </c>
    </row>
    <row r="117" spans="2:21">
      <c r="B117">
        <v>114</v>
      </c>
      <c r="C117">
        <f>CONFIG!C117</f>
        <v>0</v>
      </c>
      <c r="D117">
        <f t="array" ref="D117">_xlfn.SWITCH(E117,CONFIG!$F$8,L116,D116-F117)</f>
        <v>0</v>
      </c>
      <c r="E117">
        <f>IF(L116,CONFIG!$F$8,MAX(E116-1,0))</f>
        <v>0</v>
      </c>
      <c r="F117">
        <f t="shared" si="15"/>
        <v>0</v>
      </c>
      <c r="G117">
        <f t="shared" ca="1" si="8"/>
        <v>0</v>
      </c>
      <c r="H117">
        <f t="shared" ca="1" si="9"/>
        <v>0</v>
      </c>
      <c r="I117">
        <f t="shared" ca="1" si="10"/>
        <v>0</v>
      </c>
      <c r="J117">
        <f t="shared" ca="1" si="11"/>
        <v>0</v>
      </c>
      <c r="M117">
        <f t="shared" ca="1" si="12"/>
        <v>78</v>
      </c>
      <c r="O117">
        <f ca="1">CONFIG!$F$2*H117</f>
        <v>0</v>
      </c>
      <c r="P117">
        <f>CONFIG!$F$3*F117</f>
        <v>0</v>
      </c>
      <c r="Q117">
        <f>SIGN(L117)*CONFIG!$F$4</f>
        <v>0</v>
      </c>
      <c r="R117">
        <f ca="1">CONFIG!$F$6*(G117+J117)/2</f>
        <v>0</v>
      </c>
      <c r="S117">
        <f ca="1">(CONFIG!$F$2-CONFIG!$F$3)*I117</f>
        <v>0</v>
      </c>
      <c r="T117">
        <f t="shared" ca="1" si="13"/>
        <v>0</v>
      </c>
      <c r="U117">
        <f t="shared" ca="1" si="14"/>
        <v>0</v>
      </c>
    </row>
    <row r="118" spans="2:21">
      <c r="B118">
        <v>115</v>
      </c>
      <c r="C118">
        <f>CONFIG!C118</f>
        <v>0</v>
      </c>
      <c r="D118">
        <f t="array" ref="D118">_xlfn.SWITCH(E118,CONFIG!$F$8,L117,D117-F118)</f>
        <v>0</v>
      </c>
      <c r="E118">
        <f>IF(L117,CONFIG!$F$8,MAX(E117-1,0))</f>
        <v>0</v>
      </c>
      <c r="F118">
        <f t="shared" si="15"/>
        <v>0</v>
      </c>
      <c r="G118">
        <f t="shared" ca="1" si="8"/>
        <v>0</v>
      </c>
      <c r="H118">
        <f t="shared" ca="1" si="9"/>
        <v>0</v>
      </c>
      <c r="I118">
        <f t="shared" ca="1" si="10"/>
        <v>0</v>
      </c>
      <c r="J118">
        <f t="shared" ca="1" si="11"/>
        <v>0</v>
      </c>
      <c r="M118">
        <f t="shared" ca="1" si="12"/>
        <v>78</v>
      </c>
      <c r="O118">
        <f ca="1">CONFIG!$F$2*H118</f>
        <v>0</v>
      </c>
      <c r="P118">
        <f>CONFIG!$F$3*F118</f>
        <v>0</v>
      </c>
      <c r="Q118">
        <f>SIGN(L118)*CONFIG!$F$4</f>
        <v>0</v>
      </c>
      <c r="R118">
        <f ca="1">CONFIG!$F$6*(G118+J118)/2</f>
        <v>0</v>
      </c>
      <c r="S118">
        <f ca="1">(CONFIG!$F$2-CONFIG!$F$3)*I118</f>
        <v>0</v>
      </c>
      <c r="T118">
        <f t="shared" ca="1" si="13"/>
        <v>0</v>
      </c>
      <c r="U118">
        <f t="shared" ca="1" si="14"/>
        <v>0</v>
      </c>
    </row>
    <row r="119" spans="2:21">
      <c r="B119">
        <v>116</v>
      </c>
      <c r="C119">
        <f>CONFIG!C119</f>
        <v>0</v>
      </c>
      <c r="D119">
        <f t="array" ref="D119">_xlfn.SWITCH(E119,CONFIG!$F$8,L118,D118-F119)</f>
        <v>0</v>
      </c>
      <c r="E119">
        <f>IF(L118,CONFIG!$F$8,MAX(E118-1,0))</f>
        <v>0</v>
      </c>
      <c r="F119">
        <f t="shared" si="15"/>
        <v>0</v>
      </c>
      <c r="G119">
        <f t="shared" ca="1" si="8"/>
        <v>0</v>
      </c>
      <c r="H119">
        <f t="shared" ca="1" si="9"/>
        <v>0</v>
      </c>
      <c r="I119">
        <f t="shared" ca="1" si="10"/>
        <v>0</v>
      </c>
      <c r="J119">
        <f t="shared" ca="1" si="11"/>
        <v>0</v>
      </c>
      <c r="M119">
        <f t="shared" ca="1" si="12"/>
        <v>78</v>
      </c>
      <c r="O119">
        <f ca="1">CONFIG!$F$2*H119</f>
        <v>0</v>
      </c>
      <c r="P119">
        <f>CONFIG!$F$3*F119</f>
        <v>0</v>
      </c>
      <c r="Q119">
        <f>SIGN(L119)*CONFIG!$F$4</f>
        <v>0</v>
      </c>
      <c r="R119">
        <f ca="1">CONFIG!$F$6*(G119+J119)/2</f>
        <v>0</v>
      </c>
      <c r="S119">
        <f ca="1">(CONFIG!$F$2-CONFIG!$F$3)*I119</f>
        <v>0</v>
      </c>
      <c r="T119">
        <f t="shared" ca="1" si="13"/>
        <v>0</v>
      </c>
      <c r="U119">
        <f t="shared" ca="1" si="14"/>
        <v>0</v>
      </c>
    </row>
    <row r="120" spans="2:21">
      <c r="B120">
        <v>117</v>
      </c>
      <c r="C120">
        <f>CONFIG!C120</f>
        <v>0</v>
      </c>
      <c r="D120">
        <f t="array" ref="D120">_xlfn.SWITCH(E120,CONFIG!$F$8,L119,D119-F120)</f>
        <v>0</v>
      </c>
      <c r="E120">
        <f>IF(L119,CONFIG!$F$8,MAX(E119-1,0))</f>
        <v>0</v>
      </c>
      <c r="F120">
        <f t="shared" si="15"/>
        <v>0</v>
      </c>
      <c r="G120">
        <f t="shared" ca="1" si="8"/>
        <v>0</v>
      </c>
      <c r="H120">
        <f t="shared" ca="1" si="9"/>
        <v>0</v>
      </c>
      <c r="I120">
        <f t="shared" ca="1" si="10"/>
        <v>0</v>
      </c>
      <c r="J120">
        <f t="shared" ca="1" si="11"/>
        <v>0</v>
      </c>
      <c r="M120">
        <f t="shared" ca="1" si="12"/>
        <v>78</v>
      </c>
      <c r="O120">
        <f ca="1">CONFIG!$F$2*H120</f>
        <v>0</v>
      </c>
      <c r="P120">
        <f>CONFIG!$F$3*F120</f>
        <v>0</v>
      </c>
      <c r="Q120">
        <f>SIGN(L120)*CONFIG!$F$4</f>
        <v>0</v>
      </c>
      <c r="R120">
        <f ca="1">CONFIG!$F$6*(G120+J120)/2</f>
        <v>0</v>
      </c>
      <c r="S120">
        <f ca="1">(CONFIG!$F$2-CONFIG!$F$3)*I120</f>
        <v>0</v>
      </c>
      <c r="T120">
        <f t="shared" ca="1" si="13"/>
        <v>0</v>
      </c>
      <c r="U120">
        <f t="shared" ca="1" si="14"/>
        <v>0</v>
      </c>
    </row>
    <row r="121" spans="2:21">
      <c r="B121">
        <v>118</v>
      </c>
      <c r="C121">
        <f>CONFIG!C121</f>
        <v>0</v>
      </c>
      <c r="D121">
        <f t="array" ref="D121">_xlfn.SWITCH(E121,CONFIG!$F$8,L120,D120-F121)</f>
        <v>0</v>
      </c>
      <c r="E121">
        <f>IF(L120,CONFIG!$F$8,MAX(E120-1,0))</f>
        <v>0</v>
      </c>
      <c r="F121">
        <f t="shared" si="15"/>
        <v>0</v>
      </c>
      <c r="G121">
        <f t="shared" ca="1" si="8"/>
        <v>0</v>
      </c>
      <c r="H121">
        <f t="shared" ca="1" si="9"/>
        <v>0</v>
      </c>
      <c r="I121">
        <f t="shared" ca="1" si="10"/>
        <v>0</v>
      </c>
      <c r="J121">
        <f t="shared" ca="1" si="11"/>
        <v>0</v>
      </c>
      <c r="M121">
        <f t="shared" ca="1" si="12"/>
        <v>78</v>
      </c>
      <c r="O121">
        <f ca="1">CONFIG!$F$2*H121</f>
        <v>0</v>
      </c>
      <c r="P121">
        <f>CONFIG!$F$3*F121</f>
        <v>0</v>
      </c>
      <c r="Q121">
        <f>SIGN(L121)*CONFIG!$F$4</f>
        <v>0</v>
      </c>
      <c r="R121">
        <f ca="1">CONFIG!$F$6*(G121+J121)/2</f>
        <v>0</v>
      </c>
      <c r="S121">
        <f ca="1">(CONFIG!$F$2-CONFIG!$F$3)*I121</f>
        <v>0</v>
      </c>
      <c r="T121">
        <f t="shared" ca="1" si="13"/>
        <v>0</v>
      </c>
      <c r="U121">
        <f t="shared" ca="1" si="14"/>
        <v>0</v>
      </c>
    </row>
    <row r="122" spans="2:21">
      <c r="B122">
        <v>119</v>
      </c>
      <c r="C122">
        <f>CONFIG!C122</f>
        <v>0</v>
      </c>
      <c r="D122">
        <f t="array" ref="D122">_xlfn.SWITCH(E122,CONFIG!$F$8,L121,D121-F122)</f>
        <v>0</v>
      </c>
      <c r="E122">
        <f>IF(L121,CONFIG!$F$8,MAX(E121-1,0))</f>
        <v>0</v>
      </c>
      <c r="F122">
        <f t="shared" si="15"/>
        <v>0</v>
      </c>
      <c r="G122">
        <f t="shared" ca="1" si="8"/>
        <v>0</v>
      </c>
      <c r="H122">
        <f t="shared" ca="1" si="9"/>
        <v>0</v>
      </c>
      <c r="I122">
        <f t="shared" ca="1" si="10"/>
        <v>0</v>
      </c>
      <c r="J122">
        <f t="shared" ca="1" si="11"/>
        <v>0</v>
      </c>
      <c r="M122">
        <f t="shared" ca="1" si="12"/>
        <v>78</v>
      </c>
      <c r="O122">
        <f ca="1">CONFIG!$F$2*H122</f>
        <v>0</v>
      </c>
      <c r="P122">
        <f>CONFIG!$F$3*F122</f>
        <v>0</v>
      </c>
      <c r="Q122">
        <f>SIGN(L122)*CONFIG!$F$4</f>
        <v>0</v>
      </c>
      <c r="R122">
        <f ca="1">CONFIG!$F$6*(G122+J122)/2</f>
        <v>0</v>
      </c>
      <c r="S122">
        <f ca="1">(CONFIG!$F$2-CONFIG!$F$3)*I122</f>
        <v>0</v>
      </c>
      <c r="T122">
        <f t="shared" ca="1" si="13"/>
        <v>0</v>
      </c>
      <c r="U122">
        <f t="shared" ca="1" si="14"/>
        <v>0</v>
      </c>
    </row>
    <row r="123" spans="2:21">
      <c r="B123">
        <v>120</v>
      </c>
      <c r="C123">
        <f>CONFIG!C123</f>
        <v>0</v>
      </c>
      <c r="D123">
        <f t="array" ref="D123">_xlfn.SWITCH(E123,CONFIG!$F$8,L122,D122-F123)</f>
        <v>0</v>
      </c>
      <c r="E123">
        <f>IF(L122,CONFIG!$F$8,MAX(E122-1,0))</f>
        <v>0</v>
      </c>
      <c r="F123">
        <f t="shared" si="15"/>
        <v>0</v>
      </c>
      <c r="G123">
        <f t="shared" ca="1" si="8"/>
        <v>0</v>
      </c>
      <c r="H123">
        <f t="shared" ca="1" si="9"/>
        <v>0</v>
      </c>
      <c r="I123">
        <f t="shared" ca="1" si="10"/>
        <v>0</v>
      </c>
      <c r="J123">
        <f t="shared" ca="1" si="11"/>
        <v>0</v>
      </c>
      <c r="M123">
        <f t="shared" ca="1" si="12"/>
        <v>78</v>
      </c>
      <c r="O123">
        <f ca="1">CONFIG!$F$2*H123</f>
        <v>0</v>
      </c>
      <c r="P123">
        <f>CONFIG!$F$3*F123</f>
        <v>0</v>
      </c>
      <c r="Q123">
        <f>SIGN(L123)*CONFIG!$F$4</f>
        <v>0</v>
      </c>
      <c r="R123">
        <f ca="1">CONFIG!$F$6*(G123+J123)/2</f>
        <v>0</v>
      </c>
      <c r="S123">
        <f ca="1">(CONFIG!$F$2-CONFIG!$F$3)*I123</f>
        <v>0</v>
      </c>
      <c r="T123">
        <f t="shared" ca="1" si="13"/>
        <v>0</v>
      </c>
      <c r="U123">
        <f t="shared" ca="1" si="14"/>
        <v>0</v>
      </c>
    </row>
    <row r="124" spans="2:21">
      <c r="B124">
        <v>121</v>
      </c>
      <c r="C124">
        <f>CONFIG!C124</f>
        <v>0</v>
      </c>
      <c r="D124">
        <f t="array" ref="D124">_xlfn.SWITCH(E124,CONFIG!$F$8,L123,D123-F124)</f>
        <v>0</v>
      </c>
      <c r="E124">
        <f>IF(L123,CONFIG!$F$8,MAX(E123-1,0))</f>
        <v>0</v>
      </c>
      <c r="F124">
        <f t="shared" si="15"/>
        <v>0</v>
      </c>
      <c r="G124">
        <f t="shared" ca="1" si="8"/>
        <v>0</v>
      </c>
      <c r="H124">
        <f t="shared" ca="1" si="9"/>
        <v>0</v>
      </c>
      <c r="I124">
        <f t="shared" ca="1" si="10"/>
        <v>0</v>
      </c>
      <c r="J124">
        <f t="shared" ca="1" si="11"/>
        <v>0</v>
      </c>
      <c r="M124">
        <f t="shared" ca="1" si="12"/>
        <v>78</v>
      </c>
      <c r="O124">
        <f ca="1">CONFIG!$F$2*H124</f>
        <v>0</v>
      </c>
      <c r="P124">
        <f>CONFIG!$F$3*F124</f>
        <v>0</v>
      </c>
      <c r="Q124">
        <f>SIGN(L124)*CONFIG!$F$4</f>
        <v>0</v>
      </c>
      <c r="R124">
        <f ca="1">CONFIG!$F$6*(G124+J124)/2</f>
        <v>0</v>
      </c>
      <c r="S124">
        <f ca="1">(CONFIG!$F$2-CONFIG!$F$3)*I124</f>
        <v>0</v>
      </c>
      <c r="T124">
        <f t="shared" ca="1" si="13"/>
        <v>0</v>
      </c>
      <c r="U124">
        <f t="shared" ca="1" si="14"/>
        <v>0</v>
      </c>
    </row>
    <row r="125" spans="2:21">
      <c r="B125">
        <v>122</v>
      </c>
      <c r="C125">
        <f>CONFIG!C125</f>
        <v>0</v>
      </c>
      <c r="D125">
        <f t="array" ref="D125">_xlfn.SWITCH(E125,CONFIG!$F$8,L124,D124-F125)</f>
        <v>0</v>
      </c>
      <c r="E125">
        <f>IF(L124,CONFIG!$F$8,MAX(E124-1,0))</f>
        <v>0</v>
      </c>
      <c r="F125">
        <f t="shared" si="15"/>
        <v>0</v>
      </c>
      <c r="G125">
        <f t="shared" ca="1" si="8"/>
        <v>0</v>
      </c>
      <c r="H125">
        <f t="shared" ca="1" si="9"/>
        <v>0</v>
      </c>
      <c r="I125">
        <f t="shared" ca="1" si="10"/>
        <v>0</v>
      </c>
      <c r="J125">
        <f t="shared" ca="1" si="11"/>
        <v>0</v>
      </c>
      <c r="M125">
        <f t="shared" ca="1" si="12"/>
        <v>78</v>
      </c>
      <c r="O125">
        <f ca="1">CONFIG!$F$2*H125</f>
        <v>0</v>
      </c>
      <c r="P125">
        <f>CONFIG!$F$3*F125</f>
        <v>0</v>
      </c>
      <c r="Q125">
        <f>SIGN(L125)*CONFIG!$F$4</f>
        <v>0</v>
      </c>
      <c r="R125">
        <f ca="1">CONFIG!$F$6*(G125+J125)/2</f>
        <v>0</v>
      </c>
      <c r="S125">
        <f ca="1">(CONFIG!$F$2-CONFIG!$F$3)*I125</f>
        <v>0</v>
      </c>
      <c r="T125">
        <f t="shared" ca="1" si="13"/>
        <v>0</v>
      </c>
      <c r="U125">
        <f t="shared" ca="1" si="14"/>
        <v>0</v>
      </c>
    </row>
    <row r="126" spans="2:21">
      <c r="B126">
        <v>123</v>
      </c>
      <c r="C126">
        <f>CONFIG!C126</f>
        <v>0</v>
      </c>
      <c r="D126">
        <f t="array" ref="D126">_xlfn.SWITCH(E126,CONFIG!$F$8,L125,D125-F126)</f>
        <v>0</v>
      </c>
      <c r="E126">
        <f>IF(L125,CONFIG!$F$8,MAX(E125-1,0))</f>
        <v>0</v>
      </c>
      <c r="F126">
        <f t="shared" si="15"/>
        <v>0</v>
      </c>
      <c r="G126">
        <f t="shared" ca="1" si="8"/>
        <v>0</v>
      </c>
      <c r="H126">
        <f t="shared" ca="1" si="9"/>
        <v>0</v>
      </c>
      <c r="I126">
        <f t="shared" ca="1" si="10"/>
        <v>0</v>
      </c>
      <c r="J126">
        <f t="shared" ca="1" si="11"/>
        <v>0</v>
      </c>
      <c r="M126">
        <f t="shared" ca="1" si="12"/>
        <v>78</v>
      </c>
      <c r="O126">
        <f ca="1">CONFIG!$F$2*H126</f>
        <v>0</v>
      </c>
      <c r="P126">
        <f>CONFIG!$F$3*F126</f>
        <v>0</v>
      </c>
      <c r="Q126">
        <f>SIGN(L126)*CONFIG!$F$4</f>
        <v>0</v>
      </c>
      <c r="R126">
        <f ca="1">CONFIG!$F$6*(G126+J126)/2</f>
        <v>0</v>
      </c>
      <c r="S126">
        <f ca="1">(CONFIG!$F$2-CONFIG!$F$3)*I126</f>
        <v>0</v>
      </c>
      <c r="T126">
        <f t="shared" ca="1" si="13"/>
        <v>0</v>
      </c>
      <c r="U126">
        <f t="shared" ca="1" si="14"/>
        <v>0</v>
      </c>
    </row>
    <row r="127" spans="2:21">
      <c r="B127">
        <v>124</v>
      </c>
      <c r="C127">
        <f>CONFIG!C127</f>
        <v>0</v>
      </c>
      <c r="D127">
        <f t="array" ref="D127">_xlfn.SWITCH(E127,CONFIG!$F$8,L126,D126-F127)</f>
        <v>0</v>
      </c>
      <c r="E127">
        <f>IF(L126,CONFIG!$F$8,MAX(E126-1,0))</f>
        <v>0</v>
      </c>
      <c r="F127">
        <f t="shared" si="15"/>
        <v>0</v>
      </c>
      <c r="G127">
        <f t="shared" ca="1" si="8"/>
        <v>0</v>
      </c>
      <c r="H127">
        <f t="shared" ca="1" si="9"/>
        <v>0</v>
      </c>
      <c r="I127">
        <f t="shared" ca="1" si="10"/>
        <v>0</v>
      </c>
      <c r="J127">
        <f t="shared" ca="1" si="11"/>
        <v>0</v>
      </c>
      <c r="M127">
        <f t="shared" ca="1" si="12"/>
        <v>78</v>
      </c>
      <c r="O127">
        <f ca="1">CONFIG!$F$2*H127</f>
        <v>0</v>
      </c>
      <c r="P127">
        <f>CONFIG!$F$3*F127</f>
        <v>0</v>
      </c>
      <c r="Q127">
        <f>SIGN(L127)*CONFIG!$F$4</f>
        <v>0</v>
      </c>
      <c r="R127">
        <f ca="1">CONFIG!$F$6*(G127+J127)/2</f>
        <v>0</v>
      </c>
      <c r="S127">
        <f ca="1">(CONFIG!$F$2-CONFIG!$F$3)*I127</f>
        <v>0</v>
      </c>
      <c r="T127">
        <f t="shared" ca="1" si="13"/>
        <v>0</v>
      </c>
      <c r="U127">
        <f t="shared" ca="1" si="14"/>
        <v>0</v>
      </c>
    </row>
    <row r="128" spans="2:21">
      <c r="B128">
        <v>125</v>
      </c>
      <c r="C128">
        <f>CONFIG!C128</f>
        <v>0</v>
      </c>
      <c r="D128">
        <f t="array" ref="D128">_xlfn.SWITCH(E128,CONFIG!$F$8,L127,D127-F128)</f>
        <v>0</v>
      </c>
      <c r="E128">
        <f>IF(L127,CONFIG!$F$8,MAX(E127-1,0))</f>
        <v>0</v>
      </c>
      <c r="F128">
        <f t="shared" si="15"/>
        <v>0</v>
      </c>
      <c r="G128">
        <f t="shared" ca="1" si="8"/>
        <v>0</v>
      </c>
      <c r="H128">
        <f t="shared" ca="1" si="9"/>
        <v>0</v>
      </c>
      <c r="I128">
        <f t="shared" ca="1" si="10"/>
        <v>0</v>
      </c>
      <c r="J128">
        <f t="shared" ca="1" si="11"/>
        <v>0</v>
      </c>
      <c r="M128">
        <f t="shared" ca="1" si="12"/>
        <v>78</v>
      </c>
      <c r="O128">
        <f ca="1">CONFIG!$F$2*H128</f>
        <v>0</v>
      </c>
      <c r="P128">
        <f>CONFIG!$F$3*F128</f>
        <v>0</v>
      </c>
      <c r="Q128">
        <f>SIGN(L128)*CONFIG!$F$4</f>
        <v>0</v>
      </c>
      <c r="R128">
        <f ca="1">CONFIG!$F$6*(G128+J128)/2</f>
        <v>0</v>
      </c>
      <c r="S128">
        <f ca="1">(CONFIG!$F$2-CONFIG!$F$3)*I128</f>
        <v>0</v>
      </c>
      <c r="T128">
        <f t="shared" ca="1" si="13"/>
        <v>0</v>
      </c>
      <c r="U128">
        <f t="shared" ca="1" si="14"/>
        <v>0</v>
      </c>
    </row>
    <row r="129" spans="2:21">
      <c r="B129">
        <v>126</v>
      </c>
      <c r="C129">
        <f>CONFIG!C129</f>
        <v>0</v>
      </c>
      <c r="D129">
        <f t="array" ref="D129">_xlfn.SWITCH(E129,CONFIG!$F$8,L128,D128-F129)</f>
        <v>0</v>
      </c>
      <c r="E129">
        <f>IF(L128,CONFIG!$F$8,MAX(E128-1,0))</f>
        <v>0</v>
      </c>
      <c r="F129">
        <f t="shared" si="15"/>
        <v>0</v>
      </c>
      <c r="G129">
        <f t="shared" ca="1" si="8"/>
        <v>0</v>
      </c>
      <c r="H129">
        <f t="shared" ca="1" si="9"/>
        <v>0</v>
      </c>
      <c r="I129">
        <f t="shared" ca="1" si="10"/>
        <v>0</v>
      </c>
      <c r="J129">
        <f t="shared" ca="1" si="11"/>
        <v>0</v>
      </c>
      <c r="M129">
        <f t="shared" ca="1" si="12"/>
        <v>78</v>
      </c>
      <c r="O129">
        <f ca="1">CONFIG!$F$2*H129</f>
        <v>0</v>
      </c>
      <c r="P129">
        <f>CONFIG!$F$3*F129</f>
        <v>0</v>
      </c>
      <c r="Q129">
        <f>SIGN(L129)*CONFIG!$F$4</f>
        <v>0</v>
      </c>
      <c r="R129">
        <f ca="1">CONFIG!$F$6*(G129+J129)/2</f>
        <v>0</v>
      </c>
      <c r="S129">
        <f ca="1">(CONFIG!$F$2-CONFIG!$F$3)*I129</f>
        <v>0</v>
      </c>
      <c r="T129">
        <f t="shared" ca="1" si="13"/>
        <v>0</v>
      </c>
      <c r="U129">
        <f t="shared" ca="1" si="14"/>
        <v>0</v>
      </c>
    </row>
    <row r="130" spans="2:21">
      <c r="B130">
        <v>127</v>
      </c>
      <c r="C130">
        <f>CONFIG!C130</f>
        <v>0</v>
      </c>
      <c r="D130">
        <f t="array" ref="D130">_xlfn.SWITCH(E130,CONFIG!$F$8,L129,D129-F130)</f>
        <v>0</v>
      </c>
      <c r="E130">
        <f>IF(L129,CONFIG!$F$8,MAX(E129-1,0))</f>
        <v>0</v>
      </c>
      <c r="F130">
        <f t="shared" si="15"/>
        <v>0</v>
      </c>
      <c r="G130">
        <f t="shared" ca="1" si="8"/>
        <v>0</v>
      </c>
      <c r="H130">
        <f t="shared" ca="1" si="9"/>
        <v>0</v>
      </c>
      <c r="I130">
        <f t="shared" ca="1" si="10"/>
        <v>0</v>
      </c>
      <c r="J130">
        <f t="shared" ca="1" si="11"/>
        <v>0</v>
      </c>
      <c r="M130">
        <f t="shared" ca="1" si="12"/>
        <v>78</v>
      </c>
      <c r="O130">
        <f ca="1">CONFIG!$F$2*H130</f>
        <v>0</v>
      </c>
      <c r="P130">
        <f>CONFIG!$F$3*F130</f>
        <v>0</v>
      </c>
      <c r="Q130">
        <f>SIGN(L130)*CONFIG!$F$4</f>
        <v>0</v>
      </c>
      <c r="R130">
        <f ca="1">CONFIG!$F$6*(G130+J130)/2</f>
        <v>0</v>
      </c>
      <c r="S130">
        <f ca="1">(CONFIG!$F$2-CONFIG!$F$3)*I130</f>
        <v>0</v>
      </c>
      <c r="T130">
        <f t="shared" ca="1" si="13"/>
        <v>0</v>
      </c>
      <c r="U130">
        <f t="shared" ca="1" si="14"/>
        <v>0</v>
      </c>
    </row>
    <row r="131" spans="2:21">
      <c r="B131">
        <v>128</v>
      </c>
      <c r="C131">
        <f>CONFIG!C131</f>
        <v>0</v>
      </c>
      <c r="D131">
        <f t="array" ref="D131">_xlfn.SWITCH(E131,CONFIG!$F$8,L130,D130-F131)</f>
        <v>0</v>
      </c>
      <c r="E131">
        <f>IF(L130,CONFIG!$F$8,MAX(E130-1,0))</f>
        <v>0</v>
      </c>
      <c r="F131">
        <f t="shared" si="15"/>
        <v>0</v>
      </c>
      <c r="G131">
        <f t="shared" ca="1" si="8"/>
        <v>0</v>
      </c>
      <c r="H131">
        <f t="shared" ca="1" si="9"/>
        <v>0</v>
      </c>
      <c r="I131">
        <f t="shared" ca="1" si="10"/>
        <v>0</v>
      </c>
      <c r="J131">
        <f t="shared" ca="1" si="11"/>
        <v>0</v>
      </c>
      <c r="M131">
        <f t="shared" ca="1" si="12"/>
        <v>78</v>
      </c>
      <c r="O131">
        <f ca="1">CONFIG!$F$2*H131</f>
        <v>0</v>
      </c>
      <c r="P131">
        <f>CONFIG!$F$3*F131</f>
        <v>0</v>
      </c>
      <c r="Q131">
        <f>SIGN(L131)*CONFIG!$F$4</f>
        <v>0</v>
      </c>
      <c r="R131">
        <f ca="1">CONFIG!$F$6*(G131+J131)/2</f>
        <v>0</v>
      </c>
      <c r="S131">
        <f ca="1">(CONFIG!$F$2-CONFIG!$F$3)*I131</f>
        <v>0</v>
      </c>
      <c r="T131">
        <f t="shared" ca="1" si="13"/>
        <v>0</v>
      </c>
      <c r="U131">
        <f t="shared" ca="1" si="14"/>
        <v>0</v>
      </c>
    </row>
    <row r="132" spans="2:21">
      <c r="B132">
        <v>129</v>
      </c>
      <c r="C132">
        <f>CONFIG!C132</f>
        <v>0</v>
      </c>
      <c r="D132">
        <f t="array" ref="D132">_xlfn.SWITCH(E132,CONFIG!$F$8,L131,D131-F132)</f>
        <v>0</v>
      </c>
      <c r="E132">
        <f>IF(L131,CONFIG!$F$8,MAX(E131-1,0))</f>
        <v>0</v>
      </c>
      <c r="F132">
        <f t="shared" si="15"/>
        <v>0</v>
      </c>
      <c r="G132">
        <f t="shared" ref="G132:G195" ca="1" si="16">J131+F132</f>
        <v>0</v>
      </c>
      <c r="H132">
        <f t="shared" ref="H132:H195" ca="1" si="17">MIN(G132,C132)</f>
        <v>0</v>
      </c>
      <c r="I132">
        <f t="shared" ref="I132:I195" ca="1" si="18">C132-H132</f>
        <v>0</v>
      </c>
      <c r="J132">
        <f t="shared" ref="J132:J195" ca="1" si="19">G132-H132</f>
        <v>0</v>
      </c>
      <c r="M132">
        <f t="shared" ref="M132:M195" ca="1" si="20">IF(J132+D132&lt;=$X$6,$X$5,0)</f>
        <v>78</v>
      </c>
      <c r="O132">
        <f ca="1">CONFIG!$F$2*H132</f>
        <v>0</v>
      </c>
      <c r="P132">
        <f>CONFIG!$F$3*F132</f>
        <v>0</v>
      </c>
      <c r="Q132">
        <f>SIGN(L132)*CONFIG!$F$4</f>
        <v>0</v>
      </c>
      <c r="R132">
        <f ca="1">CONFIG!$F$6*(G132+J132)/2</f>
        <v>0</v>
      </c>
      <c r="S132">
        <f ca="1">(CONFIG!$F$2-CONFIG!$F$3)*I132</f>
        <v>0</v>
      </c>
      <c r="T132">
        <f t="shared" ref="T132:T195" ca="1" si="21">O132-P132-Q132-R132</f>
        <v>0</v>
      </c>
      <c r="U132">
        <f t="shared" ref="U132:U195" ca="1" si="22">SUM(Q132:S132)</f>
        <v>0</v>
      </c>
    </row>
    <row r="133" spans="2:21">
      <c r="B133">
        <v>130</v>
      </c>
      <c r="C133">
        <f>CONFIG!C133</f>
        <v>0</v>
      </c>
      <c r="D133">
        <f t="array" ref="D133">_xlfn.SWITCH(E133,CONFIG!$F$8,L132,D132-F133)</f>
        <v>0</v>
      </c>
      <c r="E133">
        <f>IF(L132,CONFIG!$F$8,MAX(E132-1,0))</f>
        <v>0</v>
      </c>
      <c r="F133">
        <f t="shared" ref="F133:F196" si="23">IF(E133,0,D132)</f>
        <v>0</v>
      </c>
      <c r="G133">
        <f t="shared" ca="1" si="16"/>
        <v>0</v>
      </c>
      <c r="H133">
        <f t="shared" ca="1" si="17"/>
        <v>0</v>
      </c>
      <c r="I133">
        <f t="shared" ca="1" si="18"/>
        <v>0</v>
      </c>
      <c r="J133">
        <f t="shared" ca="1" si="19"/>
        <v>0</v>
      </c>
      <c r="M133">
        <f t="shared" ca="1" si="20"/>
        <v>78</v>
      </c>
      <c r="O133">
        <f ca="1">CONFIG!$F$2*H133</f>
        <v>0</v>
      </c>
      <c r="P133">
        <f>CONFIG!$F$3*F133</f>
        <v>0</v>
      </c>
      <c r="Q133">
        <f>SIGN(L133)*CONFIG!$F$4</f>
        <v>0</v>
      </c>
      <c r="R133">
        <f ca="1">CONFIG!$F$6*(G133+J133)/2</f>
        <v>0</v>
      </c>
      <c r="S133">
        <f ca="1">(CONFIG!$F$2-CONFIG!$F$3)*I133</f>
        <v>0</v>
      </c>
      <c r="T133">
        <f t="shared" ca="1" si="21"/>
        <v>0</v>
      </c>
      <c r="U133">
        <f t="shared" ca="1" si="22"/>
        <v>0</v>
      </c>
    </row>
    <row r="134" spans="2:21">
      <c r="B134">
        <v>131</v>
      </c>
      <c r="C134">
        <f>CONFIG!C134</f>
        <v>0</v>
      </c>
      <c r="D134">
        <f t="array" ref="D134">_xlfn.SWITCH(E134,CONFIG!$F$8,L133,D133-F134)</f>
        <v>0</v>
      </c>
      <c r="E134">
        <f>IF(L133,CONFIG!$F$8,MAX(E133-1,0))</f>
        <v>0</v>
      </c>
      <c r="F134">
        <f t="shared" si="23"/>
        <v>0</v>
      </c>
      <c r="G134">
        <f t="shared" ca="1" si="16"/>
        <v>0</v>
      </c>
      <c r="H134">
        <f t="shared" ca="1" si="17"/>
        <v>0</v>
      </c>
      <c r="I134">
        <f t="shared" ca="1" si="18"/>
        <v>0</v>
      </c>
      <c r="J134">
        <f t="shared" ca="1" si="19"/>
        <v>0</v>
      </c>
      <c r="M134">
        <f t="shared" ca="1" si="20"/>
        <v>78</v>
      </c>
      <c r="O134">
        <f ca="1">CONFIG!$F$2*H134</f>
        <v>0</v>
      </c>
      <c r="P134">
        <f>CONFIG!$F$3*F134</f>
        <v>0</v>
      </c>
      <c r="Q134">
        <f>SIGN(L134)*CONFIG!$F$4</f>
        <v>0</v>
      </c>
      <c r="R134">
        <f ca="1">CONFIG!$F$6*(G134+J134)/2</f>
        <v>0</v>
      </c>
      <c r="S134">
        <f ca="1">(CONFIG!$F$2-CONFIG!$F$3)*I134</f>
        <v>0</v>
      </c>
      <c r="T134">
        <f t="shared" ca="1" si="21"/>
        <v>0</v>
      </c>
      <c r="U134">
        <f t="shared" ca="1" si="22"/>
        <v>0</v>
      </c>
    </row>
    <row r="135" spans="2:21">
      <c r="B135">
        <v>132</v>
      </c>
      <c r="C135">
        <f>CONFIG!C135</f>
        <v>0</v>
      </c>
      <c r="D135">
        <f t="array" ref="D135">_xlfn.SWITCH(E135,CONFIG!$F$8,L134,D134-F135)</f>
        <v>0</v>
      </c>
      <c r="E135">
        <f>IF(L134,CONFIG!$F$8,MAX(E134-1,0))</f>
        <v>0</v>
      </c>
      <c r="F135">
        <f t="shared" si="23"/>
        <v>0</v>
      </c>
      <c r="G135">
        <f t="shared" ca="1" si="16"/>
        <v>0</v>
      </c>
      <c r="H135">
        <f t="shared" ca="1" si="17"/>
        <v>0</v>
      </c>
      <c r="I135">
        <f t="shared" ca="1" si="18"/>
        <v>0</v>
      </c>
      <c r="J135">
        <f t="shared" ca="1" si="19"/>
        <v>0</v>
      </c>
      <c r="M135">
        <f t="shared" ca="1" si="20"/>
        <v>78</v>
      </c>
      <c r="O135">
        <f ca="1">CONFIG!$F$2*H135</f>
        <v>0</v>
      </c>
      <c r="P135">
        <f>CONFIG!$F$3*F135</f>
        <v>0</v>
      </c>
      <c r="Q135">
        <f>SIGN(L135)*CONFIG!$F$4</f>
        <v>0</v>
      </c>
      <c r="R135">
        <f ca="1">CONFIG!$F$6*(G135+J135)/2</f>
        <v>0</v>
      </c>
      <c r="S135">
        <f ca="1">(CONFIG!$F$2-CONFIG!$F$3)*I135</f>
        <v>0</v>
      </c>
      <c r="T135">
        <f t="shared" ca="1" si="21"/>
        <v>0</v>
      </c>
      <c r="U135">
        <f t="shared" ca="1" si="22"/>
        <v>0</v>
      </c>
    </row>
    <row r="136" spans="2:21">
      <c r="B136">
        <v>133</v>
      </c>
      <c r="C136">
        <f>CONFIG!C136</f>
        <v>0</v>
      </c>
      <c r="D136">
        <f t="array" ref="D136">_xlfn.SWITCH(E136,CONFIG!$F$8,L135,D135-F136)</f>
        <v>0</v>
      </c>
      <c r="E136">
        <f>IF(L135,CONFIG!$F$8,MAX(E135-1,0))</f>
        <v>0</v>
      </c>
      <c r="F136">
        <f t="shared" si="23"/>
        <v>0</v>
      </c>
      <c r="G136">
        <f t="shared" ca="1" si="16"/>
        <v>0</v>
      </c>
      <c r="H136">
        <f t="shared" ca="1" si="17"/>
        <v>0</v>
      </c>
      <c r="I136">
        <f t="shared" ca="1" si="18"/>
        <v>0</v>
      </c>
      <c r="J136">
        <f t="shared" ca="1" si="19"/>
        <v>0</v>
      </c>
      <c r="M136">
        <f t="shared" ca="1" si="20"/>
        <v>78</v>
      </c>
      <c r="O136">
        <f ca="1">CONFIG!$F$2*H136</f>
        <v>0</v>
      </c>
      <c r="P136">
        <f>CONFIG!$F$3*F136</f>
        <v>0</v>
      </c>
      <c r="Q136">
        <f>SIGN(L136)*CONFIG!$F$4</f>
        <v>0</v>
      </c>
      <c r="R136">
        <f ca="1">CONFIG!$F$6*(G136+J136)/2</f>
        <v>0</v>
      </c>
      <c r="S136">
        <f ca="1">(CONFIG!$F$2-CONFIG!$F$3)*I136</f>
        <v>0</v>
      </c>
      <c r="T136">
        <f t="shared" ca="1" si="21"/>
        <v>0</v>
      </c>
      <c r="U136">
        <f t="shared" ca="1" si="22"/>
        <v>0</v>
      </c>
    </row>
    <row r="137" spans="2:21">
      <c r="B137">
        <v>134</v>
      </c>
      <c r="C137">
        <f>CONFIG!C137</f>
        <v>0</v>
      </c>
      <c r="D137">
        <f t="array" ref="D137">_xlfn.SWITCH(E137,CONFIG!$F$8,L136,D136-F137)</f>
        <v>0</v>
      </c>
      <c r="E137">
        <f>IF(L136,CONFIG!$F$8,MAX(E136-1,0))</f>
        <v>0</v>
      </c>
      <c r="F137">
        <f t="shared" si="23"/>
        <v>0</v>
      </c>
      <c r="G137">
        <f t="shared" ca="1" si="16"/>
        <v>0</v>
      </c>
      <c r="H137">
        <f t="shared" ca="1" si="17"/>
        <v>0</v>
      </c>
      <c r="I137">
        <f t="shared" ca="1" si="18"/>
        <v>0</v>
      </c>
      <c r="J137">
        <f t="shared" ca="1" si="19"/>
        <v>0</v>
      </c>
      <c r="M137">
        <f t="shared" ca="1" si="20"/>
        <v>78</v>
      </c>
      <c r="O137">
        <f ca="1">CONFIG!$F$2*H137</f>
        <v>0</v>
      </c>
      <c r="P137">
        <f>CONFIG!$F$3*F137</f>
        <v>0</v>
      </c>
      <c r="Q137">
        <f>SIGN(L137)*CONFIG!$F$4</f>
        <v>0</v>
      </c>
      <c r="R137">
        <f ca="1">CONFIG!$F$6*(G137+J137)/2</f>
        <v>0</v>
      </c>
      <c r="S137">
        <f ca="1">(CONFIG!$F$2-CONFIG!$F$3)*I137</f>
        <v>0</v>
      </c>
      <c r="T137">
        <f t="shared" ca="1" si="21"/>
        <v>0</v>
      </c>
      <c r="U137">
        <f t="shared" ca="1" si="22"/>
        <v>0</v>
      </c>
    </row>
    <row r="138" spans="2:21">
      <c r="B138">
        <v>135</v>
      </c>
      <c r="C138">
        <f>CONFIG!C138</f>
        <v>0</v>
      </c>
      <c r="D138">
        <f t="array" ref="D138">_xlfn.SWITCH(E138,CONFIG!$F$8,L137,D137-F138)</f>
        <v>0</v>
      </c>
      <c r="E138">
        <f>IF(L137,CONFIG!$F$8,MAX(E137-1,0))</f>
        <v>0</v>
      </c>
      <c r="F138">
        <f t="shared" si="23"/>
        <v>0</v>
      </c>
      <c r="G138">
        <f t="shared" ca="1" si="16"/>
        <v>0</v>
      </c>
      <c r="H138">
        <f t="shared" ca="1" si="17"/>
        <v>0</v>
      </c>
      <c r="I138">
        <f t="shared" ca="1" si="18"/>
        <v>0</v>
      </c>
      <c r="J138">
        <f t="shared" ca="1" si="19"/>
        <v>0</v>
      </c>
      <c r="M138">
        <f t="shared" ca="1" si="20"/>
        <v>78</v>
      </c>
      <c r="O138">
        <f ca="1">CONFIG!$F$2*H138</f>
        <v>0</v>
      </c>
      <c r="P138">
        <f>CONFIG!$F$3*F138</f>
        <v>0</v>
      </c>
      <c r="Q138">
        <f>SIGN(L138)*CONFIG!$F$4</f>
        <v>0</v>
      </c>
      <c r="R138">
        <f ca="1">CONFIG!$F$6*(G138+J138)/2</f>
        <v>0</v>
      </c>
      <c r="S138">
        <f ca="1">(CONFIG!$F$2-CONFIG!$F$3)*I138</f>
        <v>0</v>
      </c>
      <c r="T138">
        <f t="shared" ca="1" si="21"/>
        <v>0</v>
      </c>
      <c r="U138">
        <f t="shared" ca="1" si="22"/>
        <v>0</v>
      </c>
    </row>
    <row r="139" spans="2:21">
      <c r="B139">
        <v>136</v>
      </c>
      <c r="C139">
        <f>CONFIG!C139</f>
        <v>0</v>
      </c>
      <c r="D139">
        <f t="array" ref="D139">_xlfn.SWITCH(E139,CONFIG!$F$8,L138,D138-F139)</f>
        <v>0</v>
      </c>
      <c r="E139">
        <f>IF(L138,CONFIG!$F$8,MAX(E138-1,0))</f>
        <v>0</v>
      </c>
      <c r="F139">
        <f t="shared" si="23"/>
        <v>0</v>
      </c>
      <c r="G139">
        <f t="shared" ca="1" si="16"/>
        <v>0</v>
      </c>
      <c r="H139">
        <f t="shared" ca="1" si="17"/>
        <v>0</v>
      </c>
      <c r="I139">
        <f t="shared" ca="1" si="18"/>
        <v>0</v>
      </c>
      <c r="J139">
        <f t="shared" ca="1" si="19"/>
        <v>0</v>
      </c>
      <c r="M139">
        <f t="shared" ca="1" si="20"/>
        <v>78</v>
      </c>
      <c r="O139">
        <f ca="1">CONFIG!$F$2*H139</f>
        <v>0</v>
      </c>
      <c r="P139">
        <f>CONFIG!$F$3*F139</f>
        <v>0</v>
      </c>
      <c r="Q139">
        <f>SIGN(L139)*CONFIG!$F$4</f>
        <v>0</v>
      </c>
      <c r="R139">
        <f ca="1">CONFIG!$F$6*(G139+J139)/2</f>
        <v>0</v>
      </c>
      <c r="S139">
        <f ca="1">(CONFIG!$F$2-CONFIG!$F$3)*I139</f>
        <v>0</v>
      </c>
      <c r="T139">
        <f t="shared" ca="1" si="21"/>
        <v>0</v>
      </c>
      <c r="U139">
        <f t="shared" ca="1" si="22"/>
        <v>0</v>
      </c>
    </row>
    <row r="140" spans="2:21">
      <c r="B140">
        <v>137</v>
      </c>
      <c r="C140">
        <f>CONFIG!C140</f>
        <v>0</v>
      </c>
      <c r="D140">
        <f t="array" ref="D140">_xlfn.SWITCH(E140,CONFIG!$F$8,L139,D139-F140)</f>
        <v>0</v>
      </c>
      <c r="E140">
        <f>IF(L139,CONFIG!$F$8,MAX(E139-1,0))</f>
        <v>0</v>
      </c>
      <c r="F140">
        <f t="shared" si="23"/>
        <v>0</v>
      </c>
      <c r="G140">
        <f t="shared" ca="1" si="16"/>
        <v>0</v>
      </c>
      <c r="H140">
        <f t="shared" ca="1" si="17"/>
        <v>0</v>
      </c>
      <c r="I140">
        <f t="shared" ca="1" si="18"/>
        <v>0</v>
      </c>
      <c r="J140">
        <f t="shared" ca="1" si="19"/>
        <v>0</v>
      </c>
      <c r="M140">
        <f t="shared" ca="1" si="20"/>
        <v>78</v>
      </c>
      <c r="O140">
        <f ca="1">CONFIG!$F$2*H140</f>
        <v>0</v>
      </c>
      <c r="P140">
        <f>CONFIG!$F$3*F140</f>
        <v>0</v>
      </c>
      <c r="Q140">
        <f>SIGN(L140)*CONFIG!$F$4</f>
        <v>0</v>
      </c>
      <c r="R140">
        <f ca="1">CONFIG!$F$6*(G140+J140)/2</f>
        <v>0</v>
      </c>
      <c r="S140">
        <f ca="1">(CONFIG!$F$2-CONFIG!$F$3)*I140</f>
        <v>0</v>
      </c>
      <c r="T140">
        <f t="shared" ca="1" si="21"/>
        <v>0</v>
      </c>
      <c r="U140">
        <f t="shared" ca="1" si="22"/>
        <v>0</v>
      </c>
    </row>
    <row r="141" spans="2:21">
      <c r="B141">
        <v>138</v>
      </c>
      <c r="C141">
        <f>CONFIG!C141</f>
        <v>0</v>
      </c>
      <c r="D141">
        <f t="array" ref="D141">_xlfn.SWITCH(E141,CONFIG!$F$8,L140,D140-F141)</f>
        <v>0</v>
      </c>
      <c r="E141">
        <f>IF(L140,CONFIG!$F$8,MAX(E140-1,0))</f>
        <v>0</v>
      </c>
      <c r="F141">
        <f t="shared" si="23"/>
        <v>0</v>
      </c>
      <c r="G141">
        <f t="shared" ca="1" si="16"/>
        <v>0</v>
      </c>
      <c r="H141">
        <f t="shared" ca="1" si="17"/>
        <v>0</v>
      </c>
      <c r="I141">
        <f t="shared" ca="1" si="18"/>
        <v>0</v>
      </c>
      <c r="J141">
        <f t="shared" ca="1" si="19"/>
        <v>0</v>
      </c>
      <c r="M141">
        <f t="shared" ca="1" si="20"/>
        <v>78</v>
      </c>
      <c r="O141">
        <f ca="1">CONFIG!$F$2*H141</f>
        <v>0</v>
      </c>
      <c r="P141">
        <f>CONFIG!$F$3*F141</f>
        <v>0</v>
      </c>
      <c r="Q141">
        <f>SIGN(L141)*CONFIG!$F$4</f>
        <v>0</v>
      </c>
      <c r="R141">
        <f ca="1">CONFIG!$F$6*(G141+J141)/2</f>
        <v>0</v>
      </c>
      <c r="S141">
        <f ca="1">(CONFIG!$F$2-CONFIG!$F$3)*I141</f>
        <v>0</v>
      </c>
      <c r="T141">
        <f t="shared" ca="1" si="21"/>
        <v>0</v>
      </c>
      <c r="U141">
        <f t="shared" ca="1" si="22"/>
        <v>0</v>
      </c>
    </row>
    <row r="142" spans="2:21">
      <c r="B142">
        <v>139</v>
      </c>
      <c r="C142">
        <f>CONFIG!C142</f>
        <v>0</v>
      </c>
      <c r="D142">
        <f t="array" ref="D142">_xlfn.SWITCH(E142,CONFIG!$F$8,L141,D141-F142)</f>
        <v>0</v>
      </c>
      <c r="E142">
        <f>IF(L141,CONFIG!$F$8,MAX(E141-1,0))</f>
        <v>0</v>
      </c>
      <c r="F142">
        <f t="shared" si="23"/>
        <v>0</v>
      </c>
      <c r="G142">
        <f t="shared" ca="1" si="16"/>
        <v>0</v>
      </c>
      <c r="H142">
        <f t="shared" ca="1" si="17"/>
        <v>0</v>
      </c>
      <c r="I142">
        <f t="shared" ca="1" si="18"/>
        <v>0</v>
      </c>
      <c r="J142">
        <f t="shared" ca="1" si="19"/>
        <v>0</v>
      </c>
      <c r="M142">
        <f t="shared" ca="1" si="20"/>
        <v>78</v>
      </c>
      <c r="O142">
        <f ca="1">CONFIG!$F$2*H142</f>
        <v>0</v>
      </c>
      <c r="P142">
        <f>CONFIG!$F$3*F142</f>
        <v>0</v>
      </c>
      <c r="Q142">
        <f>SIGN(L142)*CONFIG!$F$4</f>
        <v>0</v>
      </c>
      <c r="R142">
        <f ca="1">CONFIG!$F$6*(G142+J142)/2</f>
        <v>0</v>
      </c>
      <c r="S142">
        <f ca="1">(CONFIG!$F$2-CONFIG!$F$3)*I142</f>
        <v>0</v>
      </c>
      <c r="T142">
        <f t="shared" ca="1" si="21"/>
        <v>0</v>
      </c>
      <c r="U142">
        <f t="shared" ca="1" si="22"/>
        <v>0</v>
      </c>
    </row>
    <row r="143" spans="2:21">
      <c r="B143">
        <v>140</v>
      </c>
      <c r="C143">
        <f>CONFIG!C143</f>
        <v>0</v>
      </c>
      <c r="D143">
        <f t="array" ref="D143">_xlfn.SWITCH(E143,CONFIG!$F$8,L142,D142-F143)</f>
        <v>0</v>
      </c>
      <c r="E143">
        <f>IF(L142,CONFIG!$F$8,MAX(E142-1,0))</f>
        <v>0</v>
      </c>
      <c r="F143">
        <f t="shared" si="23"/>
        <v>0</v>
      </c>
      <c r="G143">
        <f t="shared" ca="1" si="16"/>
        <v>0</v>
      </c>
      <c r="H143">
        <f t="shared" ca="1" si="17"/>
        <v>0</v>
      </c>
      <c r="I143">
        <f t="shared" ca="1" si="18"/>
        <v>0</v>
      </c>
      <c r="J143">
        <f t="shared" ca="1" si="19"/>
        <v>0</v>
      </c>
      <c r="M143">
        <f t="shared" ca="1" si="20"/>
        <v>78</v>
      </c>
      <c r="O143">
        <f ca="1">CONFIG!$F$2*H143</f>
        <v>0</v>
      </c>
      <c r="P143">
        <f>CONFIG!$F$3*F143</f>
        <v>0</v>
      </c>
      <c r="Q143">
        <f>SIGN(L143)*CONFIG!$F$4</f>
        <v>0</v>
      </c>
      <c r="R143">
        <f ca="1">CONFIG!$F$6*(G143+J143)/2</f>
        <v>0</v>
      </c>
      <c r="S143">
        <f ca="1">(CONFIG!$F$2-CONFIG!$F$3)*I143</f>
        <v>0</v>
      </c>
      <c r="T143">
        <f t="shared" ca="1" si="21"/>
        <v>0</v>
      </c>
      <c r="U143">
        <f t="shared" ca="1" si="22"/>
        <v>0</v>
      </c>
    </row>
    <row r="144" spans="2:21">
      <c r="B144">
        <v>141</v>
      </c>
      <c r="C144">
        <f>CONFIG!C144</f>
        <v>0</v>
      </c>
      <c r="D144">
        <f t="array" ref="D144">_xlfn.SWITCH(E144,CONFIG!$F$8,L143,D143-F144)</f>
        <v>0</v>
      </c>
      <c r="E144">
        <f>IF(L143,CONFIG!$F$8,MAX(E143-1,0))</f>
        <v>0</v>
      </c>
      <c r="F144">
        <f t="shared" si="23"/>
        <v>0</v>
      </c>
      <c r="G144">
        <f t="shared" ca="1" si="16"/>
        <v>0</v>
      </c>
      <c r="H144">
        <f t="shared" ca="1" si="17"/>
        <v>0</v>
      </c>
      <c r="I144">
        <f t="shared" ca="1" si="18"/>
        <v>0</v>
      </c>
      <c r="J144">
        <f t="shared" ca="1" si="19"/>
        <v>0</v>
      </c>
      <c r="M144">
        <f t="shared" ca="1" si="20"/>
        <v>78</v>
      </c>
      <c r="O144">
        <f ca="1">CONFIG!$F$2*H144</f>
        <v>0</v>
      </c>
      <c r="P144">
        <f>CONFIG!$F$3*F144</f>
        <v>0</v>
      </c>
      <c r="Q144">
        <f>SIGN(L144)*CONFIG!$F$4</f>
        <v>0</v>
      </c>
      <c r="R144">
        <f ca="1">CONFIG!$F$6*(G144+J144)/2</f>
        <v>0</v>
      </c>
      <c r="S144">
        <f ca="1">(CONFIG!$F$2-CONFIG!$F$3)*I144</f>
        <v>0</v>
      </c>
      <c r="T144">
        <f t="shared" ca="1" si="21"/>
        <v>0</v>
      </c>
      <c r="U144">
        <f t="shared" ca="1" si="22"/>
        <v>0</v>
      </c>
    </row>
    <row r="145" spans="2:21">
      <c r="B145">
        <v>142</v>
      </c>
      <c r="C145">
        <f>CONFIG!C145</f>
        <v>0</v>
      </c>
      <c r="D145">
        <f t="array" ref="D145">_xlfn.SWITCH(E145,CONFIG!$F$8,L144,D144-F145)</f>
        <v>0</v>
      </c>
      <c r="E145">
        <f>IF(L144,CONFIG!$F$8,MAX(E144-1,0))</f>
        <v>0</v>
      </c>
      <c r="F145">
        <f t="shared" si="23"/>
        <v>0</v>
      </c>
      <c r="G145">
        <f t="shared" ca="1" si="16"/>
        <v>0</v>
      </c>
      <c r="H145">
        <f t="shared" ca="1" si="17"/>
        <v>0</v>
      </c>
      <c r="I145">
        <f t="shared" ca="1" si="18"/>
        <v>0</v>
      </c>
      <c r="J145">
        <f t="shared" ca="1" si="19"/>
        <v>0</v>
      </c>
      <c r="M145">
        <f t="shared" ca="1" si="20"/>
        <v>78</v>
      </c>
      <c r="O145">
        <f ca="1">CONFIG!$F$2*H145</f>
        <v>0</v>
      </c>
      <c r="P145">
        <f>CONFIG!$F$3*F145</f>
        <v>0</v>
      </c>
      <c r="Q145">
        <f>SIGN(L145)*CONFIG!$F$4</f>
        <v>0</v>
      </c>
      <c r="R145">
        <f ca="1">CONFIG!$F$6*(G145+J145)/2</f>
        <v>0</v>
      </c>
      <c r="S145">
        <f ca="1">(CONFIG!$F$2-CONFIG!$F$3)*I145</f>
        <v>0</v>
      </c>
      <c r="T145">
        <f t="shared" ca="1" si="21"/>
        <v>0</v>
      </c>
      <c r="U145">
        <f t="shared" ca="1" si="22"/>
        <v>0</v>
      </c>
    </row>
    <row r="146" spans="2:21">
      <c r="B146">
        <v>143</v>
      </c>
      <c r="C146">
        <f>CONFIG!C146</f>
        <v>0</v>
      </c>
      <c r="D146">
        <f t="array" ref="D146">_xlfn.SWITCH(E146,CONFIG!$F$8,L145,D145-F146)</f>
        <v>0</v>
      </c>
      <c r="E146">
        <f>IF(L145,CONFIG!$F$8,MAX(E145-1,0))</f>
        <v>0</v>
      </c>
      <c r="F146">
        <f t="shared" si="23"/>
        <v>0</v>
      </c>
      <c r="G146">
        <f t="shared" ca="1" si="16"/>
        <v>0</v>
      </c>
      <c r="H146">
        <f t="shared" ca="1" si="17"/>
        <v>0</v>
      </c>
      <c r="I146">
        <f t="shared" ca="1" si="18"/>
        <v>0</v>
      </c>
      <c r="J146">
        <f t="shared" ca="1" si="19"/>
        <v>0</v>
      </c>
      <c r="M146">
        <f t="shared" ca="1" si="20"/>
        <v>78</v>
      </c>
      <c r="O146">
        <f ca="1">CONFIG!$F$2*H146</f>
        <v>0</v>
      </c>
      <c r="P146">
        <f>CONFIG!$F$3*F146</f>
        <v>0</v>
      </c>
      <c r="Q146">
        <f>SIGN(L146)*CONFIG!$F$4</f>
        <v>0</v>
      </c>
      <c r="R146">
        <f ca="1">CONFIG!$F$6*(G146+J146)/2</f>
        <v>0</v>
      </c>
      <c r="S146">
        <f ca="1">(CONFIG!$F$2-CONFIG!$F$3)*I146</f>
        <v>0</v>
      </c>
      <c r="T146">
        <f t="shared" ca="1" si="21"/>
        <v>0</v>
      </c>
      <c r="U146">
        <f t="shared" ca="1" si="22"/>
        <v>0</v>
      </c>
    </row>
    <row r="147" spans="2:21">
      <c r="B147">
        <v>144</v>
      </c>
      <c r="C147">
        <f>CONFIG!C147</f>
        <v>0</v>
      </c>
      <c r="D147">
        <f t="array" ref="D147">_xlfn.SWITCH(E147,CONFIG!$F$8,L146,D146-F147)</f>
        <v>0</v>
      </c>
      <c r="E147">
        <f>IF(L146,CONFIG!$F$8,MAX(E146-1,0))</f>
        <v>0</v>
      </c>
      <c r="F147">
        <f t="shared" si="23"/>
        <v>0</v>
      </c>
      <c r="G147">
        <f t="shared" ca="1" si="16"/>
        <v>0</v>
      </c>
      <c r="H147">
        <f t="shared" ca="1" si="17"/>
        <v>0</v>
      </c>
      <c r="I147">
        <f t="shared" ca="1" si="18"/>
        <v>0</v>
      </c>
      <c r="J147">
        <f t="shared" ca="1" si="19"/>
        <v>0</v>
      </c>
      <c r="M147">
        <f t="shared" ca="1" si="20"/>
        <v>78</v>
      </c>
      <c r="O147">
        <f ca="1">CONFIG!$F$2*H147</f>
        <v>0</v>
      </c>
      <c r="P147">
        <f>CONFIG!$F$3*F147</f>
        <v>0</v>
      </c>
      <c r="Q147">
        <f>SIGN(L147)*CONFIG!$F$4</f>
        <v>0</v>
      </c>
      <c r="R147">
        <f ca="1">CONFIG!$F$6*(G147+J147)/2</f>
        <v>0</v>
      </c>
      <c r="S147">
        <f ca="1">(CONFIG!$F$2-CONFIG!$F$3)*I147</f>
        <v>0</v>
      </c>
      <c r="T147">
        <f t="shared" ca="1" si="21"/>
        <v>0</v>
      </c>
      <c r="U147">
        <f t="shared" ca="1" si="22"/>
        <v>0</v>
      </c>
    </row>
    <row r="148" spans="2:21">
      <c r="B148">
        <v>145</v>
      </c>
      <c r="C148">
        <f>CONFIG!C148</f>
        <v>0</v>
      </c>
      <c r="D148">
        <f t="array" ref="D148">_xlfn.SWITCH(E148,CONFIG!$F$8,L147,D147-F148)</f>
        <v>0</v>
      </c>
      <c r="E148">
        <f>IF(L147,CONFIG!$F$8,MAX(E147-1,0))</f>
        <v>0</v>
      </c>
      <c r="F148">
        <f t="shared" si="23"/>
        <v>0</v>
      </c>
      <c r="G148">
        <f t="shared" ca="1" si="16"/>
        <v>0</v>
      </c>
      <c r="H148">
        <f t="shared" ca="1" si="17"/>
        <v>0</v>
      </c>
      <c r="I148">
        <f t="shared" ca="1" si="18"/>
        <v>0</v>
      </c>
      <c r="J148">
        <f t="shared" ca="1" si="19"/>
        <v>0</v>
      </c>
      <c r="M148">
        <f t="shared" ca="1" si="20"/>
        <v>78</v>
      </c>
      <c r="O148">
        <f ca="1">CONFIG!$F$2*H148</f>
        <v>0</v>
      </c>
      <c r="P148">
        <f>CONFIG!$F$3*F148</f>
        <v>0</v>
      </c>
      <c r="Q148">
        <f>SIGN(L148)*CONFIG!$F$4</f>
        <v>0</v>
      </c>
      <c r="R148">
        <f ca="1">CONFIG!$F$6*(G148+J148)/2</f>
        <v>0</v>
      </c>
      <c r="S148">
        <f ca="1">(CONFIG!$F$2-CONFIG!$F$3)*I148</f>
        <v>0</v>
      </c>
      <c r="T148">
        <f t="shared" ca="1" si="21"/>
        <v>0</v>
      </c>
      <c r="U148">
        <f t="shared" ca="1" si="22"/>
        <v>0</v>
      </c>
    </row>
    <row r="149" spans="2:21">
      <c r="B149">
        <v>146</v>
      </c>
      <c r="C149">
        <f>CONFIG!C149</f>
        <v>0</v>
      </c>
      <c r="D149">
        <f t="array" ref="D149">_xlfn.SWITCH(E149,CONFIG!$F$8,L148,D148-F149)</f>
        <v>0</v>
      </c>
      <c r="E149">
        <f>IF(L148,CONFIG!$F$8,MAX(E148-1,0))</f>
        <v>0</v>
      </c>
      <c r="F149">
        <f t="shared" si="23"/>
        <v>0</v>
      </c>
      <c r="G149">
        <f t="shared" ca="1" si="16"/>
        <v>0</v>
      </c>
      <c r="H149">
        <f t="shared" ca="1" si="17"/>
        <v>0</v>
      </c>
      <c r="I149">
        <f t="shared" ca="1" si="18"/>
        <v>0</v>
      </c>
      <c r="J149">
        <f t="shared" ca="1" si="19"/>
        <v>0</v>
      </c>
      <c r="M149">
        <f t="shared" ca="1" si="20"/>
        <v>78</v>
      </c>
      <c r="O149">
        <f ca="1">CONFIG!$F$2*H149</f>
        <v>0</v>
      </c>
      <c r="P149">
        <f>CONFIG!$F$3*F149</f>
        <v>0</v>
      </c>
      <c r="Q149">
        <f>SIGN(L149)*CONFIG!$F$4</f>
        <v>0</v>
      </c>
      <c r="R149">
        <f ca="1">CONFIG!$F$6*(G149+J149)/2</f>
        <v>0</v>
      </c>
      <c r="S149">
        <f ca="1">(CONFIG!$F$2-CONFIG!$F$3)*I149</f>
        <v>0</v>
      </c>
      <c r="T149">
        <f t="shared" ca="1" si="21"/>
        <v>0</v>
      </c>
      <c r="U149">
        <f t="shared" ca="1" si="22"/>
        <v>0</v>
      </c>
    </row>
    <row r="150" spans="2:21">
      <c r="B150">
        <v>147</v>
      </c>
      <c r="C150">
        <f>CONFIG!C150</f>
        <v>0</v>
      </c>
      <c r="D150">
        <f t="array" ref="D150">_xlfn.SWITCH(E150,CONFIG!$F$8,L149,D149-F150)</f>
        <v>0</v>
      </c>
      <c r="E150">
        <f>IF(L149,CONFIG!$F$8,MAX(E149-1,0))</f>
        <v>0</v>
      </c>
      <c r="F150">
        <f t="shared" si="23"/>
        <v>0</v>
      </c>
      <c r="G150">
        <f t="shared" ca="1" si="16"/>
        <v>0</v>
      </c>
      <c r="H150">
        <f t="shared" ca="1" si="17"/>
        <v>0</v>
      </c>
      <c r="I150">
        <f t="shared" ca="1" si="18"/>
        <v>0</v>
      </c>
      <c r="J150">
        <f t="shared" ca="1" si="19"/>
        <v>0</v>
      </c>
      <c r="M150">
        <f t="shared" ca="1" si="20"/>
        <v>78</v>
      </c>
      <c r="O150">
        <f ca="1">CONFIG!$F$2*H150</f>
        <v>0</v>
      </c>
      <c r="P150">
        <f>CONFIG!$F$3*F150</f>
        <v>0</v>
      </c>
      <c r="Q150">
        <f>SIGN(L150)*CONFIG!$F$4</f>
        <v>0</v>
      </c>
      <c r="R150">
        <f ca="1">CONFIG!$F$6*(G150+J150)/2</f>
        <v>0</v>
      </c>
      <c r="S150">
        <f ca="1">(CONFIG!$F$2-CONFIG!$F$3)*I150</f>
        <v>0</v>
      </c>
      <c r="T150">
        <f t="shared" ca="1" si="21"/>
        <v>0</v>
      </c>
      <c r="U150">
        <f t="shared" ca="1" si="22"/>
        <v>0</v>
      </c>
    </row>
    <row r="151" spans="2:21">
      <c r="B151">
        <v>148</v>
      </c>
      <c r="C151">
        <f>CONFIG!C151</f>
        <v>0</v>
      </c>
      <c r="D151">
        <f t="array" ref="D151">_xlfn.SWITCH(E151,CONFIG!$F$8,L150,D150-F151)</f>
        <v>0</v>
      </c>
      <c r="E151">
        <f>IF(L150,CONFIG!$F$8,MAX(E150-1,0))</f>
        <v>0</v>
      </c>
      <c r="F151">
        <f t="shared" si="23"/>
        <v>0</v>
      </c>
      <c r="G151">
        <f t="shared" ca="1" si="16"/>
        <v>0</v>
      </c>
      <c r="H151">
        <f t="shared" ca="1" si="17"/>
        <v>0</v>
      </c>
      <c r="I151">
        <f t="shared" ca="1" si="18"/>
        <v>0</v>
      </c>
      <c r="J151">
        <f t="shared" ca="1" si="19"/>
        <v>0</v>
      </c>
      <c r="M151">
        <f t="shared" ca="1" si="20"/>
        <v>78</v>
      </c>
      <c r="O151">
        <f ca="1">CONFIG!$F$2*H151</f>
        <v>0</v>
      </c>
      <c r="P151">
        <f>CONFIG!$F$3*F151</f>
        <v>0</v>
      </c>
      <c r="Q151">
        <f>SIGN(L151)*CONFIG!$F$4</f>
        <v>0</v>
      </c>
      <c r="R151">
        <f ca="1">CONFIG!$F$6*(G151+J151)/2</f>
        <v>0</v>
      </c>
      <c r="S151">
        <f ca="1">(CONFIG!$F$2-CONFIG!$F$3)*I151</f>
        <v>0</v>
      </c>
      <c r="T151">
        <f t="shared" ca="1" si="21"/>
        <v>0</v>
      </c>
      <c r="U151">
        <f t="shared" ca="1" si="22"/>
        <v>0</v>
      </c>
    </row>
    <row r="152" spans="2:21">
      <c r="B152">
        <v>149</v>
      </c>
      <c r="C152">
        <f>CONFIG!C152</f>
        <v>0</v>
      </c>
      <c r="D152">
        <f t="array" ref="D152">_xlfn.SWITCH(E152,CONFIG!$F$8,L151,D151-F152)</f>
        <v>0</v>
      </c>
      <c r="E152">
        <f>IF(L151,CONFIG!$F$8,MAX(E151-1,0))</f>
        <v>0</v>
      </c>
      <c r="F152">
        <f t="shared" si="23"/>
        <v>0</v>
      </c>
      <c r="G152">
        <f t="shared" ca="1" si="16"/>
        <v>0</v>
      </c>
      <c r="H152">
        <f t="shared" ca="1" si="17"/>
        <v>0</v>
      </c>
      <c r="I152">
        <f t="shared" ca="1" si="18"/>
        <v>0</v>
      </c>
      <c r="J152">
        <f t="shared" ca="1" si="19"/>
        <v>0</v>
      </c>
      <c r="M152">
        <f t="shared" ca="1" si="20"/>
        <v>78</v>
      </c>
      <c r="O152">
        <f ca="1">CONFIG!$F$2*H152</f>
        <v>0</v>
      </c>
      <c r="P152">
        <f>CONFIG!$F$3*F152</f>
        <v>0</v>
      </c>
      <c r="Q152">
        <f>SIGN(L152)*CONFIG!$F$4</f>
        <v>0</v>
      </c>
      <c r="R152">
        <f ca="1">CONFIG!$F$6*(G152+J152)/2</f>
        <v>0</v>
      </c>
      <c r="S152">
        <f ca="1">(CONFIG!$F$2-CONFIG!$F$3)*I152</f>
        <v>0</v>
      </c>
      <c r="T152">
        <f t="shared" ca="1" si="21"/>
        <v>0</v>
      </c>
      <c r="U152">
        <f t="shared" ca="1" si="22"/>
        <v>0</v>
      </c>
    </row>
    <row r="153" spans="2:21">
      <c r="B153">
        <v>150</v>
      </c>
      <c r="C153">
        <f>CONFIG!C153</f>
        <v>0</v>
      </c>
      <c r="D153">
        <f t="array" ref="D153">_xlfn.SWITCH(E153,CONFIG!$F$8,L152,D152-F153)</f>
        <v>0</v>
      </c>
      <c r="E153">
        <f>IF(L152,CONFIG!$F$8,MAX(E152-1,0))</f>
        <v>0</v>
      </c>
      <c r="F153">
        <f t="shared" si="23"/>
        <v>0</v>
      </c>
      <c r="G153">
        <f t="shared" ca="1" si="16"/>
        <v>0</v>
      </c>
      <c r="H153">
        <f t="shared" ca="1" si="17"/>
        <v>0</v>
      </c>
      <c r="I153">
        <f t="shared" ca="1" si="18"/>
        <v>0</v>
      </c>
      <c r="J153">
        <f t="shared" ca="1" si="19"/>
        <v>0</v>
      </c>
      <c r="M153">
        <f t="shared" ca="1" si="20"/>
        <v>78</v>
      </c>
      <c r="O153">
        <f ca="1">CONFIG!$F$2*H153</f>
        <v>0</v>
      </c>
      <c r="P153">
        <f>CONFIG!$F$3*F153</f>
        <v>0</v>
      </c>
      <c r="Q153">
        <f>SIGN(L153)*CONFIG!$F$4</f>
        <v>0</v>
      </c>
      <c r="R153">
        <f ca="1">CONFIG!$F$6*(G153+J153)/2</f>
        <v>0</v>
      </c>
      <c r="S153">
        <f ca="1">(CONFIG!$F$2-CONFIG!$F$3)*I153</f>
        <v>0</v>
      </c>
      <c r="T153">
        <f t="shared" ca="1" si="21"/>
        <v>0</v>
      </c>
      <c r="U153">
        <f t="shared" ca="1" si="22"/>
        <v>0</v>
      </c>
    </row>
    <row r="154" spans="2:21">
      <c r="B154">
        <v>151</v>
      </c>
      <c r="C154">
        <f>CONFIG!C154</f>
        <v>0</v>
      </c>
      <c r="D154">
        <f t="array" ref="D154">_xlfn.SWITCH(E154,CONFIG!$F$8,L153,D153-F154)</f>
        <v>0</v>
      </c>
      <c r="E154">
        <f>IF(L153,CONFIG!$F$8,MAX(E153-1,0))</f>
        <v>0</v>
      </c>
      <c r="F154">
        <f t="shared" si="23"/>
        <v>0</v>
      </c>
      <c r="G154">
        <f t="shared" ca="1" si="16"/>
        <v>0</v>
      </c>
      <c r="H154">
        <f t="shared" ca="1" si="17"/>
        <v>0</v>
      </c>
      <c r="I154">
        <f t="shared" ca="1" si="18"/>
        <v>0</v>
      </c>
      <c r="J154">
        <f t="shared" ca="1" si="19"/>
        <v>0</v>
      </c>
      <c r="M154">
        <f t="shared" ca="1" si="20"/>
        <v>78</v>
      </c>
      <c r="O154">
        <f ca="1">CONFIG!$F$2*H154</f>
        <v>0</v>
      </c>
      <c r="P154">
        <f>CONFIG!$F$3*F154</f>
        <v>0</v>
      </c>
      <c r="Q154">
        <f>SIGN(L154)*CONFIG!$F$4</f>
        <v>0</v>
      </c>
      <c r="R154">
        <f ca="1">CONFIG!$F$6*(G154+J154)/2</f>
        <v>0</v>
      </c>
      <c r="S154">
        <f ca="1">(CONFIG!$F$2-CONFIG!$F$3)*I154</f>
        <v>0</v>
      </c>
      <c r="T154">
        <f t="shared" ca="1" si="21"/>
        <v>0</v>
      </c>
      <c r="U154">
        <f t="shared" ca="1" si="22"/>
        <v>0</v>
      </c>
    </row>
    <row r="155" spans="2:21">
      <c r="B155">
        <v>152</v>
      </c>
      <c r="C155">
        <f>CONFIG!C155</f>
        <v>0</v>
      </c>
      <c r="D155">
        <f t="array" ref="D155">_xlfn.SWITCH(E155,CONFIG!$F$8,L154,D154-F155)</f>
        <v>0</v>
      </c>
      <c r="E155">
        <f>IF(L154,CONFIG!$F$8,MAX(E154-1,0))</f>
        <v>0</v>
      </c>
      <c r="F155">
        <f t="shared" si="23"/>
        <v>0</v>
      </c>
      <c r="G155">
        <f t="shared" ca="1" si="16"/>
        <v>0</v>
      </c>
      <c r="H155">
        <f t="shared" ca="1" si="17"/>
        <v>0</v>
      </c>
      <c r="I155">
        <f t="shared" ca="1" si="18"/>
        <v>0</v>
      </c>
      <c r="J155">
        <f t="shared" ca="1" si="19"/>
        <v>0</v>
      </c>
      <c r="M155">
        <f t="shared" ca="1" si="20"/>
        <v>78</v>
      </c>
      <c r="O155">
        <f ca="1">CONFIG!$F$2*H155</f>
        <v>0</v>
      </c>
      <c r="P155">
        <f>CONFIG!$F$3*F155</f>
        <v>0</v>
      </c>
      <c r="Q155">
        <f>SIGN(L155)*CONFIG!$F$4</f>
        <v>0</v>
      </c>
      <c r="R155">
        <f ca="1">CONFIG!$F$6*(G155+J155)/2</f>
        <v>0</v>
      </c>
      <c r="S155">
        <f ca="1">(CONFIG!$F$2-CONFIG!$F$3)*I155</f>
        <v>0</v>
      </c>
      <c r="T155">
        <f t="shared" ca="1" si="21"/>
        <v>0</v>
      </c>
      <c r="U155">
        <f t="shared" ca="1" si="22"/>
        <v>0</v>
      </c>
    </row>
    <row r="156" spans="2:21">
      <c r="B156">
        <v>153</v>
      </c>
      <c r="C156">
        <f>CONFIG!C156</f>
        <v>0</v>
      </c>
      <c r="D156">
        <f t="array" ref="D156">_xlfn.SWITCH(E156,CONFIG!$F$8,L155,D155-F156)</f>
        <v>0</v>
      </c>
      <c r="E156">
        <f>IF(L155,CONFIG!$F$8,MAX(E155-1,0))</f>
        <v>0</v>
      </c>
      <c r="F156">
        <f t="shared" si="23"/>
        <v>0</v>
      </c>
      <c r="G156">
        <f t="shared" ca="1" si="16"/>
        <v>0</v>
      </c>
      <c r="H156">
        <f t="shared" ca="1" si="17"/>
        <v>0</v>
      </c>
      <c r="I156">
        <f t="shared" ca="1" si="18"/>
        <v>0</v>
      </c>
      <c r="J156">
        <f t="shared" ca="1" si="19"/>
        <v>0</v>
      </c>
      <c r="M156">
        <f t="shared" ca="1" si="20"/>
        <v>78</v>
      </c>
      <c r="O156">
        <f ca="1">CONFIG!$F$2*H156</f>
        <v>0</v>
      </c>
      <c r="P156">
        <f>CONFIG!$F$3*F156</f>
        <v>0</v>
      </c>
      <c r="Q156">
        <f>SIGN(L156)*CONFIG!$F$4</f>
        <v>0</v>
      </c>
      <c r="R156">
        <f ca="1">CONFIG!$F$6*(G156+J156)/2</f>
        <v>0</v>
      </c>
      <c r="S156">
        <f ca="1">(CONFIG!$F$2-CONFIG!$F$3)*I156</f>
        <v>0</v>
      </c>
      <c r="T156">
        <f t="shared" ca="1" si="21"/>
        <v>0</v>
      </c>
      <c r="U156">
        <f t="shared" ca="1" si="22"/>
        <v>0</v>
      </c>
    </row>
    <row r="157" spans="2:21">
      <c r="B157">
        <v>154</v>
      </c>
      <c r="C157">
        <f>CONFIG!C157</f>
        <v>0</v>
      </c>
      <c r="D157">
        <f t="array" ref="D157">_xlfn.SWITCH(E157,CONFIG!$F$8,L156,D156-F157)</f>
        <v>0</v>
      </c>
      <c r="E157">
        <f>IF(L156,CONFIG!$F$8,MAX(E156-1,0))</f>
        <v>0</v>
      </c>
      <c r="F157">
        <f t="shared" si="23"/>
        <v>0</v>
      </c>
      <c r="G157">
        <f t="shared" ca="1" si="16"/>
        <v>0</v>
      </c>
      <c r="H157">
        <f t="shared" ca="1" si="17"/>
        <v>0</v>
      </c>
      <c r="I157">
        <f t="shared" ca="1" si="18"/>
        <v>0</v>
      </c>
      <c r="J157">
        <f t="shared" ca="1" si="19"/>
        <v>0</v>
      </c>
      <c r="M157">
        <f t="shared" ca="1" si="20"/>
        <v>78</v>
      </c>
      <c r="O157">
        <f ca="1">CONFIG!$F$2*H157</f>
        <v>0</v>
      </c>
      <c r="P157">
        <f>CONFIG!$F$3*F157</f>
        <v>0</v>
      </c>
      <c r="Q157">
        <f>SIGN(L157)*CONFIG!$F$4</f>
        <v>0</v>
      </c>
      <c r="R157">
        <f ca="1">CONFIG!$F$6*(G157+J157)/2</f>
        <v>0</v>
      </c>
      <c r="S157">
        <f ca="1">(CONFIG!$F$2-CONFIG!$F$3)*I157</f>
        <v>0</v>
      </c>
      <c r="T157">
        <f t="shared" ca="1" si="21"/>
        <v>0</v>
      </c>
      <c r="U157">
        <f t="shared" ca="1" si="22"/>
        <v>0</v>
      </c>
    </row>
    <row r="158" spans="2:21">
      <c r="B158">
        <v>155</v>
      </c>
      <c r="C158">
        <f>CONFIG!C158</f>
        <v>0</v>
      </c>
      <c r="D158">
        <f t="array" ref="D158">_xlfn.SWITCH(E158,CONFIG!$F$8,L157,D157-F158)</f>
        <v>0</v>
      </c>
      <c r="E158">
        <f>IF(L157,CONFIG!$F$8,MAX(E157-1,0))</f>
        <v>0</v>
      </c>
      <c r="F158">
        <f t="shared" si="23"/>
        <v>0</v>
      </c>
      <c r="G158">
        <f t="shared" ca="1" si="16"/>
        <v>0</v>
      </c>
      <c r="H158">
        <f t="shared" ca="1" si="17"/>
        <v>0</v>
      </c>
      <c r="I158">
        <f t="shared" ca="1" si="18"/>
        <v>0</v>
      </c>
      <c r="J158">
        <f t="shared" ca="1" si="19"/>
        <v>0</v>
      </c>
      <c r="M158">
        <f t="shared" ca="1" si="20"/>
        <v>78</v>
      </c>
      <c r="O158">
        <f ca="1">CONFIG!$F$2*H158</f>
        <v>0</v>
      </c>
      <c r="P158">
        <f>CONFIG!$F$3*F158</f>
        <v>0</v>
      </c>
      <c r="Q158">
        <f>SIGN(L158)*CONFIG!$F$4</f>
        <v>0</v>
      </c>
      <c r="R158">
        <f ca="1">CONFIG!$F$6*(G158+J158)/2</f>
        <v>0</v>
      </c>
      <c r="S158">
        <f ca="1">(CONFIG!$F$2-CONFIG!$F$3)*I158</f>
        <v>0</v>
      </c>
      <c r="T158">
        <f t="shared" ca="1" si="21"/>
        <v>0</v>
      </c>
      <c r="U158">
        <f t="shared" ca="1" si="22"/>
        <v>0</v>
      </c>
    </row>
    <row r="159" spans="2:21">
      <c r="B159">
        <v>156</v>
      </c>
      <c r="C159">
        <f>CONFIG!C159</f>
        <v>0</v>
      </c>
      <c r="D159">
        <f t="array" ref="D159">_xlfn.SWITCH(E159,CONFIG!$F$8,L158,D158-F159)</f>
        <v>0</v>
      </c>
      <c r="E159">
        <f>IF(L158,CONFIG!$F$8,MAX(E158-1,0))</f>
        <v>0</v>
      </c>
      <c r="F159">
        <f t="shared" si="23"/>
        <v>0</v>
      </c>
      <c r="G159">
        <f t="shared" ca="1" si="16"/>
        <v>0</v>
      </c>
      <c r="H159">
        <f t="shared" ca="1" si="17"/>
        <v>0</v>
      </c>
      <c r="I159">
        <f t="shared" ca="1" si="18"/>
        <v>0</v>
      </c>
      <c r="J159">
        <f t="shared" ca="1" si="19"/>
        <v>0</v>
      </c>
      <c r="M159">
        <f t="shared" ca="1" si="20"/>
        <v>78</v>
      </c>
      <c r="O159">
        <f ca="1">CONFIG!$F$2*H159</f>
        <v>0</v>
      </c>
      <c r="P159">
        <f>CONFIG!$F$3*F159</f>
        <v>0</v>
      </c>
      <c r="Q159">
        <f>SIGN(L159)*CONFIG!$F$4</f>
        <v>0</v>
      </c>
      <c r="R159">
        <f ca="1">CONFIG!$F$6*(G159+J159)/2</f>
        <v>0</v>
      </c>
      <c r="S159">
        <f ca="1">(CONFIG!$F$2-CONFIG!$F$3)*I159</f>
        <v>0</v>
      </c>
      <c r="T159">
        <f t="shared" ca="1" si="21"/>
        <v>0</v>
      </c>
      <c r="U159">
        <f t="shared" ca="1" si="22"/>
        <v>0</v>
      </c>
    </row>
    <row r="160" spans="2:21">
      <c r="B160">
        <v>157</v>
      </c>
      <c r="C160">
        <f>CONFIG!C160</f>
        <v>0</v>
      </c>
      <c r="D160">
        <f t="array" ref="D160">_xlfn.SWITCH(E160,CONFIG!$F$8,L159,D159-F160)</f>
        <v>0</v>
      </c>
      <c r="E160">
        <f>IF(L159,CONFIG!$F$8,MAX(E159-1,0))</f>
        <v>0</v>
      </c>
      <c r="F160">
        <f t="shared" si="23"/>
        <v>0</v>
      </c>
      <c r="G160">
        <f t="shared" ca="1" si="16"/>
        <v>0</v>
      </c>
      <c r="H160">
        <f t="shared" ca="1" si="17"/>
        <v>0</v>
      </c>
      <c r="I160">
        <f t="shared" ca="1" si="18"/>
        <v>0</v>
      </c>
      <c r="J160">
        <f t="shared" ca="1" si="19"/>
        <v>0</v>
      </c>
      <c r="M160">
        <f t="shared" ca="1" si="20"/>
        <v>78</v>
      </c>
      <c r="O160">
        <f ca="1">CONFIG!$F$2*H160</f>
        <v>0</v>
      </c>
      <c r="P160">
        <f>CONFIG!$F$3*F160</f>
        <v>0</v>
      </c>
      <c r="Q160">
        <f>SIGN(L160)*CONFIG!$F$4</f>
        <v>0</v>
      </c>
      <c r="R160">
        <f ca="1">CONFIG!$F$6*(G160+J160)/2</f>
        <v>0</v>
      </c>
      <c r="S160">
        <f ca="1">(CONFIG!$F$2-CONFIG!$F$3)*I160</f>
        <v>0</v>
      </c>
      <c r="T160">
        <f t="shared" ca="1" si="21"/>
        <v>0</v>
      </c>
      <c r="U160">
        <f t="shared" ca="1" si="22"/>
        <v>0</v>
      </c>
    </row>
    <row r="161" spans="2:21">
      <c r="B161">
        <v>158</v>
      </c>
      <c r="C161">
        <f>CONFIG!C161</f>
        <v>0</v>
      </c>
      <c r="D161">
        <f t="array" ref="D161">_xlfn.SWITCH(E161,CONFIG!$F$8,L160,D160-F161)</f>
        <v>0</v>
      </c>
      <c r="E161">
        <f>IF(L160,CONFIG!$F$8,MAX(E160-1,0))</f>
        <v>0</v>
      </c>
      <c r="F161">
        <f t="shared" si="23"/>
        <v>0</v>
      </c>
      <c r="G161">
        <f t="shared" ca="1" si="16"/>
        <v>0</v>
      </c>
      <c r="H161">
        <f t="shared" ca="1" si="17"/>
        <v>0</v>
      </c>
      <c r="I161">
        <f t="shared" ca="1" si="18"/>
        <v>0</v>
      </c>
      <c r="J161">
        <f t="shared" ca="1" si="19"/>
        <v>0</v>
      </c>
      <c r="M161">
        <f t="shared" ca="1" si="20"/>
        <v>78</v>
      </c>
      <c r="O161">
        <f ca="1">CONFIG!$F$2*H161</f>
        <v>0</v>
      </c>
      <c r="P161">
        <f>CONFIG!$F$3*F161</f>
        <v>0</v>
      </c>
      <c r="Q161">
        <f>SIGN(L161)*CONFIG!$F$4</f>
        <v>0</v>
      </c>
      <c r="R161">
        <f ca="1">CONFIG!$F$6*(G161+J161)/2</f>
        <v>0</v>
      </c>
      <c r="S161">
        <f ca="1">(CONFIG!$F$2-CONFIG!$F$3)*I161</f>
        <v>0</v>
      </c>
      <c r="T161">
        <f t="shared" ca="1" si="21"/>
        <v>0</v>
      </c>
      <c r="U161">
        <f t="shared" ca="1" si="22"/>
        <v>0</v>
      </c>
    </row>
    <row r="162" spans="2:21">
      <c r="B162">
        <v>159</v>
      </c>
      <c r="C162">
        <f>CONFIG!C162</f>
        <v>0</v>
      </c>
      <c r="D162">
        <f t="array" ref="D162">_xlfn.SWITCH(E162,CONFIG!$F$8,L161,D161-F162)</f>
        <v>0</v>
      </c>
      <c r="E162">
        <f>IF(L161,CONFIG!$F$8,MAX(E161-1,0))</f>
        <v>0</v>
      </c>
      <c r="F162">
        <f t="shared" si="23"/>
        <v>0</v>
      </c>
      <c r="G162">
        <f t="shared" ca="1" si="16"/>
        <v>0</v>
      </c>
      <c r="H162">
        <f t="shared" ca="1" si="17"/>
        <v>0</v>
      </c>
      <c r="I162">
        <f t="shared" ca="1" si="18"/>
        <v>0</v>
      </c>
      <c r="J162">
        <f t="shared" ca="1" si="19"/>
        <v>0</v>
      </c>
      <c r="M162">
        <f t="shared" ca="1" si="20"/>
        <v>78</v>
      </c>
      <c r="O162">
        <f ca="1">CONFIG!$F$2*H162</f>
        <v>0</v>
      </c>
      <c r="P162">
        <f>CONFIG!$F$3*F162</f>
        <v>0</v>
      </c>
      <c r="Q162">
        <f>SIGN(L162)*CONFIG!$F$4</f>
        <v>0</v>
      </c>
      <c r="R162">
        <f ca="1">CONFIG!$F$6*(G162+J162)/2</f>
        <v>0</v>
      </c>
      <c r="S162">
        <f ca="1">(CONFIG!$F$2-CONFIG!$F$3)*I162</f>
        <v>0</v>
      </c>
      <c r="T162">
        <f t="shared" ca="1" si="21"/>
        <v>0</v>
      </c>
      <c r="U162">
        <f t="shared" ca="1" si="22"/>
        <v>0</v>
      </c>
    </row>
    <row r="163" spans="2:21">
      <c r="B163">
        <v>160</v>
      </c>
      <c r="C163">
        <f>CONFIG!C163</f>
        <v>0</v>
      </c>
      <c r="D163">
        <f t="array" ref="D163">_xlfn.SWITCH(E163,CONFIG!$F$8,L162,D162-F163)</f>
        <v>0</v>
      </c>
      <c r="E163">
        <f>IF(L162,CONFIG!$F$8,MAX(E162-1,0))</f>
        <v>0</v>
      </c>
      <c r="F163">
        <f t="shared" si="23"/>
        <v>0</v>
      </c>
      <c r="G163">
        <f t="shared" ca="1" si="16"/>
        <v>0</v>
      </c>
      <c r="H163">
        <f t="shared" ca="1" si="17"/>
        <v>0</v>
      </c>
      <c r="I163">
        <f t="shared" ca="1" si="18"/>
        <v>0</v>
      </c>
      <c r="J163">
        <f t="shared" ca="1" si="19"/>
        <v>0</v>
      </c>
      <c r="M163">
        <f t="shared" ca="1" si="20"/>
        <v>78</v>
      </c>
      <c r="O163">
        <f ca="1">CONFIG!$F$2*H163</f>
        <v>0</v>
      </c>
      <c r="P163">
        <f>CONFIG!$F$3*F163</f>
        <v>0</v>
      </c>
      <c r="Q163">
        <f>SIGN(L163)*CONFIG!$F$4</f>
        <v>0</v>
      </c>
      <c r="R163">
        <f ca="1">CONFIG!$F$6*(G163+J163)/2</f>
        <v>0</v>
      </c>
      <c r="S163">
        <f ca="1">(CONFIG!$F$2-CONFIG!$F$3)*I163</f>
        <v>0</v>
      </c>
      <c r="T163">
        <f t="shared" ca="1" si="21"/>
        <v>0</v>
      </c>
      <c r="U163">
        <f t="shared" ca="1" si="22"/>
        <v>0</v>
      </c>
    </row>
    <row r="164" spans="2:21">
      <c r="B164">
        <v>161</v>
      </c>
      <c r="C164">
        <f>CONFIG!C164</f>
        <v>0</v>
      </c>
      <c r="D164">
        <f t="array" ref="D164">_xlfn.SWITCH(E164,CONFIG!$F$8,L163,D163-F164)</f>
        <v>0</v>
      </c>
      <c r="E164">
        <f>IF(L163,CONFIG!$F$8,MAX(E163-1,0))</f>
        <v>0</v>
      </c>
      <c r="F164">
        <f t="shared" si="23"/>
        <v>0</v>
      </c>
      <c r="G164">
        <f t="shared" ca="1" si="16"/>
        <v>0</v>
      </c>
      <c r="H164">
        <f t="shared" ca="1" si="17"/>
        <v>0</v>
      </c>
      <c r="I164">
        <f t="shared" ca="1" si="18"/>
        <v>0</v>
      </c>
      <c r="J164">
        <f t="shared" ca="1" si="19"/>
        <v>0</v>
      </c>
      <c r="M164">
        <f t="shared" ca="1" si="20"/>
        <v>78</v>
      </c>
      <c r="O164">
        <f ca="1">CONFIG!$F$2*H164</f>
        <v>0</v>
      </c>
      <c r="P164">
        <f>CONFIG!$F$3*F164</f>
        <v>0</v>
      </c>
      <c r="Q164">
        <f>SIGN(L164)*CONFIG!$F$4</f>
        <v>0</v>
      </c>
      <c r="R164">
        <f ca="1">CONFIG!$F$6*(G164+J164)/2</f>
        <v>0</v>
      </c>
      <c r="S164">
        <f ca="1">(CONFIG!$F$2-CONFIG!$F$3)*I164</f>
        <v>0</v>
      </c>
      <c r="T164">
        <f t="shared" ca="1" si="21"/>
        <v>0</v>
      </c>
      <c r="U164">
        <f t="shared" ca="1" si="22"/>
        <v>0</v>
      </c>
    </row>
    <row r="165" spans="2:21">
      <c r="B165">
        <v>162</v>
      </c>
      <c r="C165">
        <f>CONFIG!C165</f>
        <v>0</v>
      </c>
      <c r="D165">
        <f t="array" ref="D165">_xlfn.SWITCH(E165,CONFIG!$F$8,L164,D164-F165)</f>
        <v>0</v>
      </c>
      <c r="E165">
        <f>IF(L164,CONFIG!$F$8,MAX(E164-1,0))</f>
        <v>0</v>
      </c>
      <c r="F165">
        <f t="shared" si="23"/>
        <v>0</v>
      </c>
      <c r="G165">
        <f t="shared" ca="1" si="16"/>
        <v>0</v>
      </c>
      <c r="H165">
        <f t="shared" ca="1" si="17"/>
        <v>0</v>
      </c>
      <c r="I165">
        <f t="shared" ca="1" si="18"/>
        <v>0</v>
      </c>
      <c r="J165">
        <f t="shared" ca="1" si="19"/>
        <v>0</v>
      </c>
      <c r="M165">
        <f t="shared" ca="1" si="20"/>
        <v>78</v>
      </c>
      <c r="O165">
        <f ca="1">CONFIG!$F$2*H165</f>
        <v>0</v>
      </c>
      <c r="P165">
        <f>CONFIG!$F$3*F165</f>
        <v>0</v>
      </c>
      <c r="Q165">
        <f>SIGN(L165)*CONFIG!$F$4</f>
        <v>0</v>
      </c>
      <c r="R165">
        <f ca="1">CONFIG!$F$6*(G165+J165)/2</f>
        <v>0</v>
      </c>
      <c r="S165">
        <f ca="1">(CONFIG!$F$2-CONFIG!$F$3)*I165</f>
        <v>0</v>
      </c>
      <c r="T165">
        <f t="shared" ca="1" si="21"/>
        <v>0</v>
      </c>
      <c r="U165">
        <f t="shared" ca="1" si="22"/>
        <v>0</v>
      </c>
    </row>
    <row r="166" spans="2:21">
      <c r="B166">
        <v>163</v>
      </c>
      <c r="C166">
        <f>CONFIG!C166</f>
        <v>0</v>
      </c>
      <c r="D166">
        <f t="array" ref="D166">_xlfn.SWITCH(E166,CONFIG!$F$8,L165,D165-F166)</f>
        <v>0</v>
      </c>
      <c r="E166">
        <f>IF(L165,CONFIG!$F$8,MAX(E165-1,0))</f>
        <v>0</v>
      </c>
      <c r="F166">
        <f t="shared" si="23"/>
        <v>0</v>
      </c>
      <c r="G166">
        <f t="shared" ca="1" si="16"/>
        <v>0</v>
      </c>
      <c r="H166">
        <f t="shared" ca="1" si="17"/>
        <v>0</v>
      </c>
      <c r="I166">
        <f t="shared" ca="1" si="18"/>
        <v>0</v>
      </c>
      <c r="J166">
        <f t="shared" ca="1" si="19"/>
        <v>0</v>
      </c>
      <c r="M166">
        <f t="shared" ca="1" si="20"/>
        <v>78</v>
      </c>
      <c r="O166">
        <f ca="1">CONFIG!$F$2*H166</f>
        <v>0</v>
      </c>
      <c r="P166">
        <f>CONFIG!$F$3*F166</f>
        <v>0</v>
      </c>
      <c r="Q166">
        <f>SIGN(L166)*CONFIG!$F$4</f>
        <v>0</v>
      </c>
      <c r="R166">
        <f ca="1">CONFIG!$F$6*(G166+J166)/2</f>
        <v>0</v>
      </c>
      <c r="S166">
        <f ca="1">(CONFIG!$F$2-CONFIG!$F$3)*I166</f>
        <v>0</v>
      </c>
      <c r="T166">
        <f t="shared" ca="1" si="21"/>
        <v>0</v>
      </c>
      <c r="U166">
        <f t="shared" ca="1" si="22"/>
        <v>0</v>
      </c>
    </row>
    <row r="167" spans="2:21">
      <c r="B167">
        <v>164</v>
      </c>
      <c r="C167">
        <f>CONFIG!C167</f>
        <v>0</v>
      </c>
      <c r="D167">
        <f t="array" ref="D167">_xlfn.SWITCH(E167,CONFIG!$F$8,L166,D166-F167)</f>
        <v>0</v>
      </c>
      <c r="E167">
        <f>IF(L166,CONFIG!$F$8,MAX(E166-1,0))</f>
        <v>0</v>
      </c>
      <c r="F167">
        <f t="shared" si="23"/>
        <v>0</v>
      </c>
      <c r="G167">
        <f t="shared" ca="1" si="16"/>
        <v>0</v>
      </c>
      <c r="H167">
        <f t="shared" ca="1" si="17"/>
        <v>0</v>
      </c>
      <c r="I167">
        <f t="shared" ca="1" si="18"/>
        <v>0</v>
      </c>
      <c r="J167">
        <f t="shared" ca="1" si="19"/>
        <v>0</v>
      </c>
      <c r="M167">
        <f t="shared" ca="1" si="20"/>
        <v>78</v>
      </c>
      <c r="O167">
        <f ca="1">CONFIG!$F$2*H167</f>
        <v>0</v>
      </c>
      <c r="P167">
        <f>CONFIG!$F$3*F167</f>
        <v>0</v>
      </c>
      <c r="Q167">
        <f>SIGN(L167)*CONFIG!$F$4</f>
        <v>0</v>
      </c>
      <c r="R167">
        <f ca="1">CONFIG!$F$6*(G167+J167)/2</f>
        <v>0</v>
      </c>
      <c r="S167">
        <f ca="1">(CONFIG!$F$2-CONFIG!$F$3)*I167</f>
        <v>0</v>
      </c>
      <c r="T167">
        <f t="shared" ca="1" si="21"/>
        <v>0</v>
      </c>
      <c r="U167">
        <f t="shared" ca="1" si="22"/>
        <v>0</v>
      </c>
    </row>
    <row r="168" spans="2:21">
      <c r="B168">
        <v>165</v>
      </c>
      <c r="C168">
        <f>CONFIG!C168</f>
        <v>0</v>
      </c>
      <c r="D168">
        <f t="array" ref="D168">_xlfn.SWITCH(E168,CONFIG!$F$8,L167,D167-F168)</f>
        <v>0</v>
      </c>
      <c r="E168">
        <f>IF(L167,CONFIG!$F$8,MAX(E167-1,0))</f>
        <v>0</v>
      </c>
      <c r="F168">
        <f t="shared" si="23"/>
        <v>0</v>
      </c>
      <c r="G168">
        <f t="shared" ca="1" si="16"/>
        <v>0</v>
      </c>
      <c r="H168">
        <f t="shared" ca="1" si="17"/>
        <v>0</v>
      </c>
      <c r="I168">
        <f t="shared" ca="1" si="18"/>
        <v>0</v>
      </c>
      <c r="J168">
        <f t="shared" ca="1" si="19"/>
        <v>0</v>
      </c>
      <c r="M168">
        <f t="shared" ca="1" si="20"/>
        <v>78</v>
      </c>
      <c r="O168">
        <f ca="1">CONFIG!$F$2*H168</f>
        <v>0</v>
      </c>
      <c r="P168">
        <f>CONFIG!$F$3*F168</f>
        <v>0</v>
      </c>
      <c r="Q168">
        <f>SIGN(L168)*CONFIG!$F$4</f>
        <v>0</v>
      </c>
      <c r="R168">
        <f ca="1">CONFIG!$F$6*(G168+J168)/2</f>
        <v>0</v>
      </c>
      <c r="S168">
        <f ca="1">(CONFIG!$F$2-CONFIG!$F$3)*I168</f>
        <v>0</v>
      </c>
      <c r="T168">
        <f t="shared" ca="1" si="21"/>
        <v>0</v>
      </c>
      <c r="U168">
        <f t="shared" ca="1" si="22"/>
        <v>0</v>
      </c>
    </row>
    <row r="169" spans="2:21">
      <c r="B169">
        <v>166</v>
      </c>
      <c r="C169">
        <f>CONFIG!C169</f>
        <v>0</v>
      </c>
      <c r="D169">
        <f t="array" ref="D169">_xlfn.SWITCH(E169,CONFIG!$F$8,L168,D168-F169)</f>
        <v>0</v>
      </c>
      <c r="E169">
        <f>IF(L168,CONFIG!$F$8,MAX(E168-1,0))</f>
        <v>0</v>
      </c>
      <c r="F169">
        <f t="shared" si="23"/>
        <v>0</v>
      </c>
      <c r="G169">
        <f t="shared" ca="1" si="16"/>
        <v>0</v>
      </c>
      <c r="H169">
        <f t="shared" ca="1" si="17"/>
        <v>0</v>
      </c>
      <c r="I169">
        <f t="shared" ca="1" si="18"/>
        <v>0</v>
      </c>
      <c r="J169">
        <f t="shared" ca="1" si="19"/>
        <v>0</v>
      </c>
      <c r="M169">
        <f t="shared" ca="1" si="20"/>
        <v>78</v>
      </c>
      <c r="O169">
        <f ca="1">CONFIG!$F$2*H169</f>
        <v>0</v>
      </c>
      <c r="P169">
        <f>CONFIG!$F$3*F169</f>
        <v>0</v>
      </c>
      <c r="Q169">
        <f>SIGN(L169)*CONFIG!$F$4</f>
        <v>0</v>
      </c>
      <c r="R169">
        <f ca="1">CONFIG!$F$6*(G169+J169)/2</f>
        <v>0</v>
      </c>
      <c r="S169">
        <f ca="1">(CONFIG!$F$2-CONFIG!$F$3)*I169</f>
        <v>0</v>
      </c>
      <c r="T169">
        <f t="shared" ca="1" si="21"/>
        <v>0</v>
      </c>
      <c r="U169">
        <f t="shared" ca="1" si="22"/>
        <v>0</v>
      </c>
    </row>
    <row r="170" spans="2:21">
      <c r="B170">
        <v>167</v>
      </c>
      <c r="C170">
        <f>CONFIG!C170</f>
        <v>0</v>
      </c>
      <c r="D170">
        <f t="array" ref="D170">_xlfn.SWITCH(E170,CONFIG!$F$8,L169,D169-F170)</f>
        <v>0</v>
      </c>
      <c r="E170">
        <f>IF(L169,CONFIG!$F$8,MAX(E169-1,0))</f>
        <v>0</v>
      </c>
      <c r="F170">
        <f t="shared" si="23"/>
        <v>0</v>
      </c>
      <c r="G170">
        <f t="shared" ca="1" si="16"/>
        <v>0</v>
      </c>
      <c r="H170">
        <f t="shared" ca="1" si="17"/>
        <v>0</v>
      </c>
      <c r="I170">
        <f t="shared" ca="1" si="18"/>
        <v>0</v>
      </c>
      <c r="J170">
        <f t="shared" ca="1" si="19"/>
        <v>0</v>
      </c>
      <c r="M170">
        <f t="shared" ca="1" si="20"/>
        <v>78</v>
      </c>
      <c r="O170">
        <f ca="1">CONFIG!$F$2*H170</f>
        <v>0</v>
      </c>
      <c r="P170">
        <f>CONFIG!$F$3*F170</f>
        <v>0</v>
      </c>
      <c r="Q170">
        <f>SIGN(L170)*CONFIG!$F$4</f>
        <v>0</v>
      </c>
      <c r="R170">
        <f ca="1">CONFIG!$F$6*(G170+J170)/2</f>
        <v>0</v>
      </c>
      <c r="S170">
        <f ca="1">(CONFIG!$F$2-CONFIG!$F$3)*I170</f>
        <v>0</v>
      </c>
      <c r="T170">
        <f t="shared" ca="1" si="21"/>
        <v>0</v>
      </c>
      <c r="U170">
        <f t="shared" ca="1" si="22"/>
        <v>0</v>
      </c>
    </row>
    <row r="171" spans="2:21">
      <c r="B171">
        <v>168</v>
      </c>
      <c r="C171">
        <f>CONFIG!C171</f>
        <v>0</v>
      </c>
      <c r="D171">
        <f t="array" ref="D171">_xlfn.SWITCH(E171,CONFIG!$F$8,L170,D170-F171)</f>
        <v>0</v>
      </c>
      <c r="E171">
        <f>IF(L170,CONFIG!$F$8,MAX(E170-1,0))</f>
        <v>0</v>
      </c>
      <c r="F171">
        <f t="shared" si="23"/>
        <v>0</v>
      </c>
      <c r="G171">
        <f t="shared" ca="1" si="16"/>
        <v>0</v>
      </c>
      <c r="H171">
        <f t="shared" ca="1" si="17"/>
        <v>0</v>
      </c>
      <c r="I171">
        <f t="shared" ca="1" si="18"/>
        <v>0</v>
      </c>
      <c r="J171">
        <f t="shared" ca="1" si="19"/>
        <v>0</v>
      </c>
      <c r="M171">
        <f t="shared" ca="1" si="20"/>
        <v>78</v>
      </c>
      <c r="O171">
        <f ca="1">CONFIG!$F$2*H171</f>
        <v>0</v>
      </c>
      <c r="P171">
        <f>CONFIG!$F$3*F171</f>
        <v>0</v>
      </c>
      <c r="Q171">
        <f>SIGN(L171)*CONFIG!$F$4</f>
        <v>0</v>
      </c>
      <c r="R171">
        <f ca="1">CONFIG!$F$6*(G171+J171)/2</f>
        <v>0</v>
      </c>
      <c r="S171">
        <f ca="1">(CONFIG!$F$2-CONFIG!$F$3)*I171</f>
        <v>0</v>
      </c>
      <c r="T171">
        <f t="shared" ca="1" si="21"/>
        <v>0</v>
      </c>
      <c r="U171">
        <f t="shared" ca="1" si="22"/>
        <v>0</v>
      </c>
    </row>
    <row r="172" spans="2:21">
      <c r="B172">
        <v>169</v>
      </c>
      <c r="C172">
        <f>CONFIG!C172</f>
        <v>0</v>
      </c>
      <c r="D172">
        <f t="array" ref="D172">_xlfn.SWITCH(E172,CONFIG!$F$8,L171,D171-F172)</f>
        <v>0</v>
      </c>
      <c r="E172">
        <f>IF(L171,CONFIG!$F$8,MAX(E171-1,0))</f>
        <v>0</v>
      </c>
      <c r="F172">
        <f t="shared" si="23"/>
        <v>0</v>
      </c>
      <c r="G172">
        <f t="shared" ca="1" si="16"/>
        <v>0</v>
      </c>
      <c r="H172">
        <f t="shared" ca="1" si="17"/>
        <v>0</v>
      </c>
      <c r="I172">
        <f t="shared" ca="1" si="18"/>
        <v>0</v>
      </c>
      <c r="J172">
        <f t="shared" ca="1" si="19"/>
        <v>0</v>
      </c>
      <c r="M172">
        <f t="shared" ca="1" si="20"/>
        <v>78</v>
      </c>
      <c r="O172">
        <f ca="1">CONFIG!$F$2*H172</f>
        <v>0</v>
      </c>
      <c r="P172">
        <f>CONFIG!$F$3*F172</f>
        <v>0</v>
      </c>
      <c r="Q172">
        <f>SIGN(L172)*CONFIG!$F$4</f>
        <v>0</v>
      </c>
      <c r="R172">
        <f ca="1">CONFIG!$F$6*(G172+J172)/2</f>
        <v>0</v>
      </c>
      <c r="S172">
        <f ca="1">(CONFIG!$F$2-CONFIG!$F$3)*I172</f>
        <v>0</v>
      </c>
      <c r="T172">
        <f t="shared" ca="1" si="21"/>
        <v>0</v>
      </c>
      <c r="U172">
        <f t="shared" ca="1" si="22"/>
        <v>0</v>
      </c>
    </row>
    <row r="173" spans="2:21">
      <c r="B173">
        <v>170</v>
      </c>
      <c r="C173">
        <f>CONFIG!C173</f>
        <v>0</v>
      </c>
      <c r="D173">
        <f t="array" ref="D173">_xlfn.SWITCH(E173,CONFIG!$F$8,L172,D172-F173)</f>
        <v>0</v>
      </c>
      <c r="E173">
        <f>IF(L172,CONFIG!$F$8,MAX(E172-1,0))</f>
        <v>0</v>
      </c>
      <c r="F173">
        <f t="shared" si="23"/>
        <v>0</v>
      </c>
      <c r="G173">
        <f t="shared" ca="1" si="16"/>
        <v>0</v>
      </c>
      <c r="H173">
        <f t="shared" ca="1" si="17"/>
        <v>0</v>
      </c>
      <c r="I173">
        <f t="shared" ca="1" si="18"/>
        <v>0</v>
      </c>
      <c r="J173">
        <f t="shared" ca="1" si="19"/>
        <v>0</v>
      </c>
      <c r="M173">
        <f t="shared" ca="1" si="20"/>
        <v>78</v>
      </c>
      <c r="O173">
        <f ca="1">CONFIG!$F$2*H173</f>
        <v>0</v>
      </c>
      <c r="P173">
        <f>CONFIG!$F$3*F173</f>
        <v>0</v>
      </c>
      <c r="Q173">
        <f>SIGN(L173)*CONFIG!$F$4</f>
        <v>0</v>
      </c>
      <c r="R173">
        <f ca="1">CONFIG!$F$6*(G173+J173)/2</f>
        <v>0</v>
      </c>
      <c r="S173">
        <f ca="1">(CONFIG!$F$2-CONFIG!$F$3)*I173</f>
        <v>0</v>
      </c>
      <c r="T173">
        <f t="shared" ca="1" si="21"/>
        <v>0</v>
      </c>
      <c r="U173">
        <f t="shared" ca="1" si="22"/>
        <v>0</v>
      </c>
    </row>
    <row r="174" spans="2:21">
      <c r="B174">
        <v>171</v>
      </c>
      <c r="C174">
        <f>CONFIG!C174</f>
        <v>0</v>
      </c>
      <c r="D174">
        <f t="array" ref="D174">_xlfn.SWITCH(E174,CONFIG!$F$8,L173,D173-F174)</f>
        <v>0</v>
      </c>
      <c r="E174">
        <f>IF(L173,CONFIG!$F$8,MAX(E173-1,0))</f>
        <v>0</v>
      </c>
      <c r="F174">
        <f t="shared" si="23"/>
        <v>0</v>
      </c>
      <c r="G174">
        <f t="shared" ca="1" si="16"/>
        <v>0</v>
      </c>
      <c r="H174">
        <f t="shared" ca="1" si="17"/>
        <v>0</v>
      </c>
      <c r="I174">
        <f t="shared" ca="1" si="18"/>
        <v>0</v>
      </c>
      <c r="J174">
        <f t="shared" ca="1" si="19"/>
        <v>0</v>
      </c>
      <c r="M174">
        <f t="shared" ca="1" si="20"/>
        <v>78</v>
      </c>
      <c r="O174">
        <f ca="1">CONFIG!$F$2*H174</f>
        <v>0</v>
      </c>
      <c r="P174">
        <f>CONFIG!$F$3*F174</f>
        <v>0</v>
      </c>
      <c r="Q174">
        <f>SIGN(L174)*CONFIG!$F$4</f>
        <v>0</v>
      </c>
      <c r="R174">
        <f ca="1">CONFIG!$F$6*(G174+J174)/2</f>
        <v>0</v>
      </c>
      <c r="S174">
        <f ca="1">(CONFIG!$F$2-CONFIG!$F$3)*I174</f>
        <v>0</v>
      </c>
      <c r="T174">
        <f t="shared" ca="1" si="21"/>
        <v>0</v>
      </c>
      <c r="U174">
        <f t="shared" ca="1" si="22"/>
        <v>0</v>
      </c>
    </row>
    <row r="175" spans="2:21">
      <c r="B175">
        <v>172</v>
      </c>
      <c r="C175">
        <f>CONFIG!C175</f>
        <v>0</v>
      </c>
      <c r="D175">
        <f t="array" ref="D175">_xlfn.SWITCH(E175,CONFIG!$F$8,L174,D174-F175)</f>
        <v>0</v>
      </c>
      <c r="E175">
        <f>IF(L174,CONFIG!$F$8,MAX(E174-1,0))</f>
        <v>0</v>
      </c>
      <c r="F175">
        <f t="shared" si="23"/>
        <v>0</v>
      </c>
      <c r="G175">
        <f t="shared" ca="1" si="16"/>
        <v>0</v>
      </c>
      <c r="H175">
        <f t="shared" ca="1" si="17"/>
        <v>0</v>
      </c>
      <c r="I175">
        <f t="shared" ca="1" si="18"/>
        <v>0</v>
      </c>
      <c r="J175">
        <f t="shared" ca="1" si="19"/>
        <v>0</v>
      </c>
      <c r="M175">
        <f t="shared" ca="1" si="20"/>
        <v>78</v>
      </c>
      <c r="O175">
        <f ca="1">CONFIG!$F$2*H175</f>
        <v>0</v>
      </c>
      <c r="P175">
        <f>CONFIG!$F$3*F175</f>
        <v>0</v>
      </c>
      <c r="Q175">
        <f>SIGN(L175)*CONFIG!$F$4</f>
        <v>0</v>
      </c>
      <c r="R175">
        <f ca="1">CONFIG!$F$6*(G175+J175)/2</f>
        <v>0</v>
      </c>
      <c r="S175">
        <f ca="1">(CONFIG!$F$2-CONFIG!$F$3)*I175</f>
        <v>0</v>
      </c>
      <c r="T175">
        <f t="shared" ca="1" si="21"/>
        <v>0</v>
      </c>
      <c r="U175">
        <f t="shared" ca="1" si="22"/>
        <v>0</v>
      </c>
    </row>
    <row r="176" spans="2:21">
      <c r="B176">
        <v>173</v>
      </c>
      <c r="C176">
        <f>CONFIG!C176</f>
        <v>0</v>
      </c>
      <c r="D176">
        <f t="array" ref="D176">_xlfn.SWITCH(E176,CONFIG!$F$8,L175,D175-F176)</f>
        <v>0</v>
      </c>
      <c r="E176">
        <f>IF(L175,CONFIG!$F$8,MAX(E175-1,0))</f>
        <v>0</v>
      </c>
      <c r="F176">
        <f t="shared" si="23"/>
        <v>0</v>
      </c>
      <c r="G176">
        <f t="shared" ca="1" si="16"/>
        <v>0</v>
      </c>
      <c r="H176">
        <f t="shared" ca="1" si="17"/>
        <v>0</v>
      </c>
      <c r="I176">
        <f t="shared" ca="1" si="18"/>
        <v>0</v>
      </c>
      <c r="J176">
        <f t="shared" ca="1" si="19"/>
        <v>0</v>
      </c>
      <c r="M176">
        <f t="shared" ca="1" si="20"/>
        <v>78</v>
      </c>
      <c r="O176">
        <f ca="1">CONFIG!$F$2*H176</f>
        <v>0</v>
      </c>
      <c r="P176">
        <f>CONFIG!$F$3*F176</f>
        <v>0</v>
      </c>
      <c r="Q176">
        <f>SIGN(L176)*CONFIG!$F$4</f>
        <v>0</v>
      </c>
      <c r="R176">
        <f ca="1">CONFIG!$F$6*(G176+J176)/2</f>
        <v>0</v>
      </c>
      <c r="S176">
        <f ca="1">(CONFIG!$F$2-CONFIG!$F$3)*I176</f>
        <v>0</v>
      </c>
      <c r="T176">
        <f t="shared" ca="1" si="21"/>
        <v>0</v>
      </c>
      <c r="U176">
        <f t="shared" ca="1" si="22"/>
        <v>0</v>
      </c>
    </row>
    <row r="177" spans="2:21">
      <c r="B177">
        <v>174</v>
      </c>
      <c r="C177">
        <f>CONFIG!C177</f>
        <v>0</v>
      </c>
      <c r="D177">
        <f t="array" ref="D177">_xlfn.SWITCH(E177,CONFIG!$F$8,L176,D176-F177)</f>
        <v>0</v>
      </c>
      <c r="E177">
        <f>IF(L176,CONFIG!$F$8,MAX(E176-1,0))</f>
        <v>0</v>
      </c>
      <c r="F177">
        <f t="shared" si="23"/>
        <v>0</v>
      </c>
      <c r="G177">
        <f t="shared" ca="1" si="16"/>
        <v>0</v>
      </c>
      <c r="H177">
        <f t="shared" ca="1" si="17"/>
        <v>0</v>
      </c>
      <c r="I177">
        <f t="shared" ca="1" si="18"/>
        <v>0</v>
      </c>
      <c r="J177">
        <f t="shared" ca="1" si="19"/>
        <v>0</v>
      </c>
      <c r="M177">
        <f t="shared" ca="1" si="20"/>
        <v>78</v>
      </c>
      <c r="O177">
        <f ca="1">CONFIG!$F$2*H177</f>
        <v>0</v>
      </c>
      <c r="P177">
        <f>CONFIG!$F$3*F177</f>
        <v>0</v>
      </c>
      <c r="Q177">
        <f>SIGN(L177)*CONFIG!$F$4</f>
        <v>0</v>
      </c>
      <c r="R177">
        <f ca="1">CONFIG!$F$6*(G177+J177)/2</f>
        <v>0</v>
      </c>
      <c r="S177">
        <f ca="1">(CONFIG!$F$2-CONFIG!$F$3)*I177</f>
        <v>0</v>
      </c>
      <c r="T177">
        <f t="shared" ca="1" si="21"/>
        <v>0</v>
      </c>
      <c r="U177">
        <f t="shared" ca="1" si="22"/>
        <v>0</v>
      </c>
    </row>
    <row r="178" spans="2:21">
      <c r="B178">
        <v>175</v>
      </c>
      <c r="C178">
        <f>CONFIG!C178</f>
        <v>0</v>
      </c>
      <c r="D178">
        <f t="array" ref="D178">_xlfn.SWITCH(E178,CONFIG!$F$8,L177,D177-F178)</f>
        <v>0</v>
      </c>
      <c r="E178">
        <f>IF(L177,CONFIG!$F$8,MAX(E177-1,0))</f>
        <v>0</v>
      </c>
      <c r="F178">
        <f t="shared" si="23"/>
        <v>0</v>
      </c>
      <c r="G178">
        <f t="shared" ca="1" si="16"/>
        <v>0</v>
      </c>
      <c r="H178">
        <f t="shared" ca="1" si="17"/>
        <v>0</v>
      </c>
      <c r="I178">
        <f t="shared" ca="1" si="18"/>
        <v>0</v>
      </c>
      <c r="J178">
        <f t="shared" ca="1" si="19"/>
        <v>0</v>
      </c>
      <c r="M178">
        <f t="shared" ca="1" si="20"/>
        <v>78</v>
      </c>
      <c r="O178">
        <f ca="1">CONFIG!$F$2*H178</f>
        <v>0</v>
      </c>
      <c r="P178">
        <f>CONFIG!$F$3*F178</f>
        <v>0</v>
      </c>
      <c r="Q178">
        <f>SIGN(L178)*CONFIG!$F$4</f>
        <v>0</v>
      </c>
      <c r="R178">
        <f ca="1">CONFIG!$F$6*(G178+J178)/2</f>
        <v>0</v>
      </c>
      <c r="S178">
        <f ca="1">(CONFIG!$F$2-CONFIG!$F$3)*I178</f>
        <v>0</v>
      </c>
      <c r="T178">
        <f t="shared" ca="1" si="21"/>
        <v>0</v>
      </c>
      <c r="U178">
        <f t="shared" ca="1" si="22"/>
        <v>0</v>
      </c>
    </row>
    <row r="179" spans="2:21">
      <c r="B179">
        <v>176</v>
      </c>
      <c r="C179">
        <f>CONFIG!C179</f>
        <v>0</v>
      </c>
      <c r="D179">
        <f t="array" ref="D179">_xlfn.SWITCH(E179,CONFIG!$F$8,L178,D178-F179)</f>
        <v>0</v>
      </c>
      <c r="E179">
        <f>IF(L178,CONFIG!$F$8,MAX(E178-1,0))</f>
        <v>0</v>
      </c>
      <c r="F179">
        <f t="shared" si="23"/>
        <v>0</v>
      </c>
      <c r="G179">
        <f t="shared" ca="1" si="16"/>
        <v>0</v>
      </c>
      <c r="H179">
        <f t="shared" ca="1" si="17"/>
        <v>0</v>
      </c>
      <c r="I179">
        <f t="shared" ca="1" si="18"/>
        <v>0</v>
      </c>
      <c r="J179">
        <f t="shared" ca="1" si="19"/>
        <v>0</v>
      </c>
      <c r="M179">
        <f t="shared" ca="1" si="20"/>
        <v>78</v>
      </c>
      <c r="O179">
        <f ca="1">CONFIG!$F$2*H179</f>
        <v>0</v>
      </c>
      <c r="P179">
        <f>CONFIG!$F$3*F179</f>
        <v>0</v>
      </c>
      <c r="Q179">
        <f>SIGN(L179)*CONFIG!$F$4</f>
        <v>0</v>
      </c>
      <c r="R179">
        <f ca="1">CONFIG!$F$6*(G179+J179)/2</f>
        <v>0</v>
      </c>
      <c r="S179">
        <f ca="1">(CONFIG!$F$2-CONFIG!$F$3)*I179</f>
        <v>0</v>
      </c>
      <c r="T179">
        <f t="shared" ca="1" si="21"/>
        <v>0</v>
      </c>
      <c r="U179">
        <f t="shared" ca="1" si="22"/>
        <v>0</v>
      </c>
    </row>
    <row r="180" spans="2:21">
      <c r="B180">
        <v>177</v>
      </c>
      <c r="C180">
        <f>CONFIG!C180</f>
        <v>0</v>
      </c>
      <c r="D180">
        <f t="array" ref="D180">_xlfn.SWITCH(E180,CONFIG!$F$8,L179,D179-F180)</f>
        <v>0</v>
      </c>
      <c r="E180">
        <f>IF(L179,CONFIG!$F$8,MAX(E179-1,0))</f>
        <v>0</v>
      </c>
      <c r="F180">
        <f t="shared" si="23"/>
        <v>0</v>
      </c>
      <c r="G180">
        <f t="shared" ca="1" si="16"/>
        <v>0</v>
      </c>
      <c r="H180">
        <f t="shared" ca="1" si="17"/>
        <v>0</v>
      </c>
      <c r="I180">
        <f t="shared" ca="1" si="18"/>
        <v>0</v>
      </c>
      <c r="J180">
        <f t="shared" ca="1" si="19"/>
        <v>0</v>
      </c>
      <c r="M180">
        <f t="shared" ca="1" si="20"/>
        <v>78</v>
      </c>
      <c r="O180">
        <f ca="1">CONFIG!$F$2*H180</f>
        <v>0</v>
      </c>
      <c r="P180">
        <f>CONFIG!$F$3*F180</f>
        <v>0</v>
      </c>
      <c r="Q180">
        <f>SIGN(L180)*CONFIG!$F$4</f>
        <v>0</v>
      </c>
      <c r="R180">
        <f ca="1">CONFIG!$F$6*(G180+J180)/2</f>
        <v>0</v>
      </c>
      <c r="S180">
        <f ca="1">(CONFIG!$F$2-CONFIG!$F$3)*I180</f>
        <v>0</v>
      </c>
      <c r="T180">
        <f t="shared" ca="1" si="21"/>
        <v>0</v>
      </c>
      <c r="U180">
        <f t="shared" ca="1" si="22"/>
        <v>0</v>
      </c>
    </row>
    <row r="181" spans="2:21">
      <c r="B181">
        <v>178</v>
      </c>
      <c r="C181">
        <f>CONFIG!C181</f>
        <v>0</v>
      </c>
      <c r="D181">
        <f t="array" ref="D181">_xlfn.SWITCH(E181,CONFIG!$F$8,L180,D180-F181)</f>
        <v>0</v>
      </c>
      <c r="E181">
        <f>IF(L180,CONFIG!$F$8,MAX(E180-1,0))</f>
        <v>0</v>
      </c>
      <c r="F181">
        <f t="shared" si="23"/>
        <v>0</v>
      </c>
      <c r="G181">
        <f t="shared" ca="1" si="16"/>
        <v>0</v>
      </c>
      <c r="H181">
        <f t="shared" ca="1" si="17"/>
        <v>0</v>
      </c>
      <c r="I181">
        <f t="shared" ca="1" si="18"/>
        <v>0</v>
      </c>
      <c r="J181">
        <f t="shared" ca="1" si="19"/>
        <v>0</v>
      </c>
      <c r="M181">
        <f t="shared" ca="1" si="20"/>
        <v>78</v>
      </c>
      <c r="O181">
        <f ca="1">CONFIG!$F$2*H181</f>
        <v>0</v>
      </c>
      <c r="P181">
        <f>CONFIG!$F$3*F181</f>
        <v>0</v>
      </c>
      <c r="Q181">
        <f>SIGN(L181)*CONFIG!$F$4</f>
        <v>0</v>
      </c>
      <c r="R181">
        <f ca="1">CONFIG!$F$6*(G181+J181)/2</f>
        <v>0</v>
      </c>
      <c r="S181">
        <f ca="1">(CONFIG!$F$2-CONFIG!$F$3)*I181</f>
        <v>0</v>
      </c>
      <c r="T181">
        <f t="shared" ca="1" si="21"/>
        <v>0</v>
      </c>
      <c r="U181">
        <f t="shared" ca="1" si="22"/>
        <v>0</v>
      </c>
    </row>
    <row r="182" spans="2:21">
      <c r="B182">
        <v>179</v>
      </c>
      <c r="C182">
        <f>CONFIG!C182</f>
        <v>0</v>
      </c>
      <c r="D182">
        <f t="array" ref="D182">_xlfn.SWITCH(E182,CONFIG!$F$8,L181,D181-F182)</f>
        <v>0</v>
      </c>
      <c r="E182">
        <f>IF(L181,CONFIG!$F$8,MAX(E181-1,0))</f>
        <v>0</v>
      </c>
      <c r="F182">
        <f t="shared" si="23"/>
        <v>0</v>
      </c>
      <c r="G182">
        <f t="shared" ca="1" si="16"/>
        <v>0</v>
      </c>
      <c r="H182">
        <f t="shared" ca="1" si="17"/>
        <v>0</v>
      </c>
      <c r="I182">
        <f t="shared" ca="1" si="18"/>
        <v>0</v>
      </c>
      <c r="J182">
        <f t="shared" ca="1" si="19"/>
        <v>0</v>
      </c>
      <c r="M182">
        <f t="shared" ca="1" si="20"/>
        <v>78</v>
      </c>
      <c r="O182">
        <f ca="1">CONFIG!$F$2*H182</f>
        <v>0</v>
      </c>
      <c r="P182">
        <f>CONFIG!$F$3*F182</f>
        <v>0</v>
      </c>
      <c r="Q182">
        <f>SIGN(L182)*CONFIG!$F$4</f>
        <v>0</v>
      </c>
      <c r="R182">
        <f ca="1">CONFIG!$F$6*(G182+J182)/2</f>
        <v>0</v>
      </c>
      <c r="S182">
        <f ca="1">(CONFIG!$F$2-CONFIG!$F$3)*I182</f>
        <v>0</v>
      </c>
      <c r="T182">
        <f t="shared" ca="1" si="21"/>
        <v>0</v>
      </c>
      <c r="U182">
        <f t="shared" ca="1" si="22"/>
        <v>0</v>
      </c>
    </row>
    <row r="183" spans="2:21">
      <c r="B183">
        <v>180</v>
      </c>
      <c r="C183">
        <f>CONFIG!C183</f>
        <v>0</v>
      </c>
      <c r="D183">
        <f t="array" ref="D183">_xlfn.SWITCH(E183,CONFIG!$F$8,L182,D182-F183)</f>
        <v>0</v>
      </c>
      <c r="E183">
        <f>IF(L182,CONFIG!$F$8,MAX(E182-1,0))</f>
        <v>0</v>
      </c>
      <c r="F183">
        <f t="shared" si="23"/>
        <v>0</v>
      </c>
      <c r="G183">
        <f t="shared" ca="1" si="16"/>
        <v>0</v>
      </c>
      <c r="H183">
        <f t="shared" ca="1" si="17"/>
        <v>0</v>
      </c>
      <c r="I183">
        <f t="shared" ca="1" si="18"/>
        <v>0</v>
      </c>
      <c r="J183">
        <f t="shared" ca="1" si="19"/>
        <v>0</v>
      </c>
      <c r="M183">
        <f t="shared" ca="1" si="20"/>
        <v>78</v>
      </c>
      <c r="O183">
        <f ca="1">CONFIG!$F$2*H183</f>
        <v>0</v>
      </c>
      <c r="P183">
        <f>CONFIG!$F$3*F183</f>
        <v>0</v>
      </c>
      <c r="Q183">
        <f>SIGN(L183)*CONFIG!$F$4</f>
        <v>0</v>
      </c>
      <c r="R183">
        <f ca="1">CONFIG!$F$6*(G183+J183)/2</f>
        <v>0</v>
      </c>
      <c r="S183">
        <f ca="1">(CONFIG!$F$2-CONFIG!$F$3)*I183</f>
        <v>0</v>
      </c>
      <c r="T183">
        <f t="shared" ca="1" si="21"/>
        <v>0</v>
      </c>
      <c r="U183">
        <f t="shared" ca="1" si="22"/>
        <v>0</v>
      </c>
    </row>
    <row r="184" spans="2:21">
      <c r="B184">
        <v>181</v>
      </c>
      <c r="C184">
        <f>CONFIG!C184</f>
        <v>0</v>
      </c>
      <c r="D184">
        <f t="array" ref="D184">_xlfn.SWITCH(E184,CONFIG!$F$8,L183,D183-F184)</f>
        <v>0</v>
      </c>
      <c r="E184">
        <f>IF(L183,CONFIG!$F$8,MAX(E183-1,0))</f>
        <v>0</v>
      </c>
      <c r="F184">
        <f t="shared" si="23"/>
        <v>0</v>
      </c>
      <c r="G184">
        <f t="shared" ca="1" si="16"/>
        <v>0</v>
      </c>
      <c r="H184">
        <f t="shared" ca="1" si="17"/>
        <v>0</v>
      </c>
      <c r="I184">
        <f t="shared" ca="1" si="18"/>
        <v>0</v>
      </c>
      <c r="J184">
        <f t="shared" ca="1" si="19"/>
        <v>0</v>
      </c>
      <c r="M184">
        <f t="shared" ca="1" si="20"/>
        <v>78</v>
      </c>
      <c r="O184">
        <f ca="1">CONFIG!$F$2*H184</f>
        <v>0</v>
      </c>
      <c r="P184">
        <f>CONFIG!$F$3*F184</f>
        <v>0</v>
      </c>
      <c r="Q184">
        <f>SIGN(L184)*CONFIG!$F$4</f>
        <v>0</v>
      </c>
      <c r="R184">
        <f ca="1">CONFIG!$F$6*(G184+J184)/2</f>
        <v>0</v>
      </c>
      <c r="S184">
        <f ca="1">(CONFIG!$F$2-CONFIG!$F$3)*I184</f>
        <v>0</v>
      </c>
      <c r="T184">
        <f t="shared" ca="1" si="21"/>
        <v>0</v>
      </c>
      <c r="U184">
        <f t="shared" ca="1" si="22"/>
        <v>0</v>
      </c>
    </row>
    <row r="185" spans="2:21">
      <c r="B185">
        <v>182</v>
      </c>
      <c r="C185">
        <f>CONFIG!C185</f>
        <v>0</v>
      </c>
      <c r="D185">
        <f t="array" ref="D185">_xlfn.SWITCH(E185,CONFIG!$F$8,L184,D184-F185)</f>
        <v>0</v>
      </c>
      <c r="E185">
        <f>IF(L184,CONFIG!$F$8,MAX(E184-1,0))</f>
        <v>0</v>
      </c>
      <c r="F185">
        <f t="shared" si="23"/>
        <v>0</v>
      </c>
      <c r="G185">
        <f t="shared" ca="1" si="16"/>
        <v>0</v>
      </c>
      <c r="H185">
        <f t="shared" ca="1" si="17"/>
        <v>0</v>
      </c>
      <c r="I185">
        <f t="shared" ca="1" si="18"/>
        <v>0</v>
      </c>
      <c r="J185">
        <f t="shared" ca="1" si="19"/>
        <v>0</v>
      </c>
      <c r="M185">
        <f t="shared" ca="1" si="20"/>
        <v>78</v>
      </c>
      <c r="O185">
        <f ca="1">CONFIG!$F$2*H185</f>
        <v>0</v>
      </c>
      <c r="P185">
        <f>CONFIG!$F$3*F185</f>
        <v>0</v>
      </c>
      <c r="Q185">
        <f>SIGN(L185)*CONFIG!$F$4</f>
        <v>0</v>
      </c>
      <c r="R185">
        <f ca="1">CONFIG!$F$6*(G185+J185)/2</f>
        <v>0</v>
      </c>
      <c r="S185">
        <f ca="1">(CONFIG!$F$2-CONFIG!$F$3)*I185</f>
        <v>0</v>
      </c>
      <c r="T185">
        <f t="shared" ca="1" si="21"/>
        <v>0</v>
      </c>
      <c r="U185">
        <f t="shared" ca="1" si="22"/>
        <v>0</v>
      </c>
    </row>
    <row r="186" spans="2:21">
      <c r="B186">
        <v>183</v>
      </c>
      <c r="C186">
        <f>CONFIG!C186</f>
        <v>0</v>
      </c>
      <c r="D186">
        <f t="array" ref="D186">_xlfn.SWITCH(E186,CONFIG!$F$8,L185,D185-F186)</f>
        <v>0</v>
      </c>
      <c r="E186">
        <f>IF(L185,CONFIG!$F$8,MAX(E185-1,0))</f>
        <v>0</v>
      </c>
      <c r="F186">
        <f t="shared" si="23"/>
        <v>0</v>
      </c>
      <c r="G186">
        <f t="shared" ca="1" si="16"/>
        <v>0</v>
      </c>
      <c r="H186">
        <f t="shared" ca="1" si="17"/>
        <v>0</v>
      </c>
      <c r="I186">
        <f t="shared" ca="1" si="18"/>
        <v>0</v>
      </c>
      <c r="J186">
        <f t="shared" ca="1" si="19"/>
        <v>0</v>
      </c>
      <c r="M186">
        <f t="shared" ca="1" si="20"/>
        <v>78</v>
      </c>
      <c r="O186">
        <f ca="1">CONFIG!$F$2*H186</f>
        <v>0</v>
      </c>
      <c r="P186">
        <f>CONFIG!$F$3*F186</f>
        <v>0</v>
      </c>
      <c r="Q186">
        <f>SIGN(L186)*CONFIG!$F$4</f>
        <v>0</v>
      </c>
      <c r="R186">
        <f ca="1">CONFIG!$F$6*(G186+J186)/2</f>
        <v>0</v>
      </c>
      <c r="S186">
        <f ca="1">(CONFIG!$F$2-CONFIG!$F$3)*I186</f>
        <v>0</v>
      </c>
      <c r="T186">
        <f t="shared" ca="1" si="21"/>
        <v>0</v>
      </c>
      <c r="U186">
        <f t="shared" ca="1" si="22"/>
        <v>0</v>
      </c>
    </row>
    <row r="187" spans="2:21">
      <c r="B187">
        <v>184</v>
      </c>
      <c r="C187">
        <f>CONFIG!C187</f>
        <v>0</v>
      </c>
      <c r="D187">
        <f t="array" ref="D187">_xlfn.SWITCH(E187,CONFIG!$F$8,L186,D186-F187)</f>
        <v>0</v>
      </c>
      <c r="E187">
        <f>IF(L186,CONFIG!$F$8,MAX(E186-1,0))</f>
        <v>0</v>
      </c>
      <c r="F187">
        <f t="shared" si="23"/>
        <v>0</v>
      </c>
      <c r="G187">
        <f t="shared" ca="1" si="16"/>
        <v>0</v>
      </c>
      <c r="H187">
        <f t="shared" ca="1" si="17"/>
        <v>0</v>
      </c>
      <c r="I187">
        <f t="shared" ca="1" si="18"/>
        <v>0</v>
      </c>
      <c r="J187">
        <f t="shared" ca="1" si="19"/>
        <v>0</v>
      </c>
      <c r="M187">
        <f t="shared" ca="1" si="20"/>
        <v>78</v>
      </c>
      <c r="O187">
        <f ca="1">CONFIG!$F$2*H187</f>
        <v>0</v>
      </c>
      <c r="P187">
        <f>CONFIG!$F$3*F187</f>
        <v>0</v>
      </c>
      <c r="Q187">
        <f>SIGN(L187)*CONFIG!$F$4</f>
        <v>0</v>
      </c>
      <c r="R187">
        <f ca="1">CONFIG!$F$6*(G187+J187)/2</f>
        <v>0</v>
      </c>
      <c r="S187">
        <f ca="1">(CONFIG!$F$2-CONFIG!$F$3)*I187</f>
        <v>0</v>
      </c>
      <c r="T187">
        <f t="shared" ca="1" si="21"/>
        <v>0</v>
      </c>
      <c r="U187">
        <f t="shared" ca="1" si="22"/>
        <v>0</v>
      </c>
    </row>
    <row r="188" spans="2:21">
      <c r="B188">
        <v>185</v>
      </c>
      <c r="C188">
        <f>CONFIG!C188</f>
        <v>0</v>
      </c>
      <c r="D188">
        <f t="array" ref="D188">_xlfn.SWITCH(E188,CONFIG!$F$8,L187,D187-F188)</f>
        <v>0</v>
      </c>
      <c r="E188">
        <f>IF(L187,CONFIG!$F$8,MAX(E187-1,0))</f>
        <v>0</v>
      </c>
      <c r="F188">
        <f t="shared" si="23"/>
        <v>0</v>
      </c>
      <c r="G188">
        <f t="shared" ca="1" si="16"/>
        <v>0</v>
      </c>
      <c r="H188">
        <f t="shared" ca="1" si="17"/>
        <v>0</v>
      </c>
      <c r="I188">
        <f t="shared" ca="1" si="18"/>
        <v>0</v>
      </c>
      <c r="J188">
        <f t="shared" ca="1" si="19"/>
        <v>0</v>
      </c>
      <c r="M188">
        <f t="shared" ca="1" si="20"/>
        <v>78</v>
      </c>
      <c r="O188">
        <f ca="1">CONFIG!$F$2*H188</f>
        <v>0</v>
      </c>
      <c r="P188">
        <f>CONFIG!$F$3*F188</f>
        <v>0</v>
      </c>
      <c r="Q188">
        <f>SIGN(L188)*CONFIG!$F$4</f>
        <v>0</v>
      </c>
      <c r="R188">
        <f ca="1">CONFIG!$F$6*(G188+J188)/2</f>
        <v>0</v>
      </c>
      <c r="S188">
        <f ca="1">(CONFIG!$F$2-CONFIG!$F$3)*I188</f>
        <v>0</v>
      </c>
      <c r="T188">
        <f t="shared" ca="1" si="21"/>
        <v>0</v>
      </c>
      <c r="U188">
        <f t="shared" ca="1" si="22"/>
        <v>0</v>
      </c>
    </row>
    <row r="189" spans="2:21">
      <c r="B189">
        <v>186</v>
      </c>
      <c r="C189">
        <f>CONFIG!C189</f>
        <v>0</v>
      </c>
      <c r="D189">
        <f t="array" ref="D189">_xlfn.SWITCH(E189,CONFIG!$F$8,L188,D188-F189)</f>
        <v>0</v>
      </c>
      <c r="E189">
        <f>IF(L188,CONFIG!$F$8,MAX(E188-1,0))</f>
        <v>0</v>
      </c>
      <c r="F189">
        <f t="shared" si="23"/>
        <v>0</v>
      </c>
      <c r="G189">
        <f t="shared" ca="1" si="16"/>
        <v>0</v>
      </c>
      <c r="H189">
        <f t="shared" ca="1" si="17"/>
        <v>0</v>
      </c>
      <c r="I189">
        <f t="shared" ca="1" si="18"/>
        <v>0</v>
      </c>
      <c r="J189">
        <f t="shared" ca="1" si="19"/>
        <v>0</v>
      </c>
      <c r="M189">
        <f t="shared" ca="1" si="20"/>
        <v>78</v>
      </c>
      <c r="O189">
        <f ca="1">CONFIG!$F$2*H189</f>
        <v>0</v>
      </c>
      <c r="P189">
        <f>CONFIG!$F$3*F189</f>
        <v>0</v>
      </c>
      <c r="Q189">
        <f>SIGN(L189)*CONFIG!$F$4</f>
        <v>0</v>
      </c>
      <c r="R189">
        <f ca="1">CONFIG!$F$6*(G189+J189)/2</f>
        <v>0</v>
      </c>
      <c r="S189">
        <f ca="1">(CONFIG!$F$2-CONFIG!$F$3)*I189</f>
        <v>0</v>
      </c>
      <c r="T189">
        <f t="shared" ca="1" si="21"/>
        <v>0</v>
      </c>
      <c r="U189">
        <f t="shared" ca="1" si="22"/>
        <v>0</v>
      </c>
    </row>
    <row r="190" spans="2:21">
      <c r="B190">
        <v>187</v>
      </c>
      <c r="C190">
        <f>CONFIG!C190</f>
        <v>0</v>
      </c>
      <c r="D190">
        <f t="array" ref="D190">_xlfn.SWITCH(E190,CONFIG!$F$8,L189,D189-F190)</f>
        <v>0</v>
      </c>
      <c r="E190">
        <f>IF(L189,CONFIG!$F$8,MAX(E189-1,0))</f>
        <v>0</v>
      </c>
      <c r="F190">
        <f t="shared" si="23"/>
        <v>0</v>
      </c>
      <c r="G190">
        <f t="shared" ca="1" si="16"/>
        <v>0</v>
      </c>
      <c r="H190">
        <f t="shared" ca="1" si="17"/>
        <v>0</v>
      </c>
      <c r="I190">
        <f t="shared" ca="1" si="18"/>
        <v>0</v>
      </c>
      <c r="J190">
        <f t="shared" ca="1" si="19"/>
        <v>0</v>
      </c>
      <c r="M190">
        <f t="shared" ca="1" si="20"/>
        <v>78</v>
      </c>
      <c r="O190">
        <f ca="1">CONFIG!$F$2*H190</f>
        <v>0</v>
      </c>
      <c r="P190">
        <f>CONFIG!$F$3*F190</f>
        <v>0</v>
      </c>
      <c r="Q190">
        <f>SIGN(L190)*CONFIG!$F$4</f>
        <v>0</v>
      </c>
      <c r="R190">
        <f ca="1">CONFIG!$F$6*(G190+J190)/2</f>
        <v>0</v>
      </c>
      <c r="S190">
        <f ca="1">(CONFIG!$F$2-CONFIG!$F$3)*I190</f>
        <v>0</v>
      </c>
      <c r="T190">
        <f t="shared" ca="1" si="21"/>
        <v>0</v>
      </c>
      <c r="U190">
        <f t="shared" ca="1" si="22"/>
        <v>0</v>
      </c>
    </row>
    <row r="191" spans="2:21">
      <c r="B191">
        <v>188</v>
      </c>
      <c r="C191">
        <f>CONFIG!C191</f>
        <v>0</v>
      </c>
      <c r="D191">
        <f t="array" ref="D191">_xlfn.SWITCH(E191,CONFIG!$F$8,L190,D190-F191)</f>
        <v>0</v>
      </c>
      <c r="E191">
        <f>IF(L190,CONFIG!$F$8,MAX(E190-1,0))</f>
        <v>0</v>
      </c>
      <c r="F191">
        <f t="shared" si="23"/>
        <v>0</v>
      </c>
      <c r="G191">
        <f t="shared" ca="1" si="16"/>
        <v>0</v>
      </c>
      <c r="H191">
        <f t="shared" ca="1" si="17"/>
        <v>0</v>
      </c>
      <c r="I191">
        <f t="shared" ca="1" si="18"/>
        <v>0</v>
      </c>
      <c r="J191">
        <f t="shared" ca="1" si="19"/>
        <v>0</v>
      </c>
      <c r="M191">
        <f t="shared" ca="1" si="20"/>
        <v>78</v>
      </c>
      <c r="O191">
        <f ca="1">CONFIG!$F$2*H191</f>
        <v>0</v>
      </c>
      <c r="P191">
        <f>CONFIG!$F$3*F191</f>
        <v>0</v>
      </c>
      <c r="Q191">
        <f>SIGN(L191)*CONFIG!$F$4</f>
        <v>0</v>
      </c>
      <c r="R191">
        <f ca="1">CONFIG!$F$6*(G191+J191)/2</f>
        <v>0</v>
      </c>
      <c r="S191">
        <f ca="1">(CONFIG!$F$2-CONFIG!$F$3)*I191</f>
        <v>0</v>
      </c>
      <c r="T191">
        <f t="shared" ca="1" si="21"/>
        <v>0</v>
      </c>
      <c r="U191">
        <f t="shared" ca="1" si="22"/>
        <v>0</v>
      </c>
    </row>
    <row r="192" spans="2:21">
      <c r="B192">
        <v>189</v>
      </c>
      <c r="C192">
        <f>CONFIG!C192</f>
        <v>0</v>
      </c>
      <c r="D192">
        <f t="array" ref="D192">_xlfn.SWITCH(E192,CONFIG!$F$8,L191,D191-F192)</f>
        <v>0</v>
      </c>
      <c r="E192">
        <f>IF(L191,CONFIG!$F$8,MAX(E191-1,0))</f>
        <v>0</v>
      </c>
      <c r="F192">
        <f t="shared" si="23"/>
        <v>0</v>
      </c>
      <c r="G192">
        <f t="shared" ca="1" si="16"/>
        <v>0</v>
      </c>
      <c r="H192">
        <f t="shared" ca="1" si="17"/>
        <v>0</v>
      </c>
      <c r="I192">
        <f t="shared" ca="1" si="18"/>
        <v>0</v>
      </c>
      <c r="J192">
        <f t="shared" ca="1" si="19"/>
        <v>0</v>
      </c>
      <c r="M192">
        <f t="shared" ca="1" si="20"/>
        <v>78</v>
      </c>
      <c r="O192">
        <f ca="1">CONFIG!$F$2*H192</f>
        <v>0</v>
      </c>
      <c r="P192">
        <f>CONFIG!$F$3*F192</f>
        <v>0</v>
      </c>
      <c r="Q192">
        <f>SIGN(L192)*CONFIG!$F$4</f>
        <v>0</v>
      </c>
      <c r="R192">
        <f ca="1">CONFIG!$F$6*(G192+J192)/2</f>
        <v>0</v>
      </c>
      <c r="S192">
        <f ca="1">(CONFIG!$F$2-CONFIG!$F$3)*I192</f>
        <v>0</v>
      </c>
      <c r="T192">
        <f t="shared" ca="1" si="21"/>
        <v>0</v>
      </c>
      <c r="U192">
        <f t="shared" ca="1" si="22"/>
        <v>0</v>
      </c>
    </row>
    <row r="193" spans="2:21">
      <c r="B193">
        <v>190</v>
      </c>
      <c r="C193">
        <f>CONFIG!C193</f>
        <v>0</v>
      </c>
      <c r="D193">
        <f t="array" ref="D193">_xlfn.SWITCH(E193,CONFIG!$F$8,L192,D192-F193)</f>
        <v>0</v>
      </c>
      <c r="E193">
        <f>IF(L192,CONFIG!$F$8,MAX(E192-1,0))</f>
        <v>0</v>
      </c>
      <c r="F193">
        <f t="shared" si="23"/>
        <v>0</v>
      </c>
      <c r="G193">
        <f t="shared" ca="1" si="16"/>
        <v>0</v>
      </c>
      <c r="H193">
        <f t="shared" ca="1" si="17"/>
        <v>0</v>
      </c>
      <c r="I193">
        <f t="shared" ca="1" si="18"/>
        <v>0</v>
      </c>
      <c r="J193">
        <f t="shared" ca="1" si="19"/>
        <v>0</v>
      </c>
      <c r="M193">
        <f t="shared" ca="1" si="20"/>
        <v>78</v>
      </c>
      <c r="O193">
        <f ca="1">CONFIG!$F$2*H193</f>
        <v>0</v>
      </c>
      <c r="P193">
        <f>CONFIG!$F$3*F193</f>
        <v>0</v>
      </c>
      <c r="Q193">
        <f>SIGN(L193)*CONFIG!$F$4</f>
        <v>0</v>
      </c>
      <c r="R193">
        <f ca="1">CONFIG!$F$6*(G193+J193)/2</f>
        <v>0</v>
      </c>
      <c r="S193">
        <f ca="1">(CONFIG!$F$2-CONFIG!$F$3)*I193</f>
        <v>0</v>
      </c>
      <c r="T193">
        <f t="shared" ca="1" si="21"/>
        <v>0</v>
      </c>
      <c r="U193">
        <f t="shared" ca="1" si="22"/>
        <v>0</v>
      </c>
    </row>
    <row r="194" spans="2:21">
      <c r="B194">
        <v>191</v>
      </c>
      <c r="C194">
        <f>CONFIG!C194</f>
        <v>0</v>
      </c>
      <c r="D194">
        <f t="array" ref="D194">_xlfn.SWITCH(E194,CONFIG!$F$8,L193,D193-F194)</f>
        <v>0</v>
      </c>
      <c r="E194">
        <f>IF(L193,CONFIG!$F$8,MAX(E193-1,0))</f>
        <v>0</v>
      </c>
      <c r="F194">
        <f t="shared" si="23"/>
        <v>0</v>
      </c>
      <c r="G194">
        <f t="shared" ca="1" si="16"/>
        <v>0</v>
      </c>
      <c r="H194">
        <f t="shared" ca="1" si="17"/>
        <v>0</v>
      </c>
      <c r="I194">
        <f t="shared" ca="1" si="18"/>
        <v>0</v>
      </c>
      <c r="J194">
        <f t="shared" ca="1" si="19"/>
        <v>0</v>
      </c>
      <c r="M194">
        <f t="shared" ca="1" si="20"/>
        <v>78</v>
      </c>
      <c r="O194">
        <f ca="1">CONFIG!$F$2*H194</f>
        <v>0</v>
      </c>
      <c r="P194">
        <f>CONFIG!$F$3*F194</f>
        <v>0</v>
      </c>
      <c r="Q194">
        <f>SIGN(L194)*CONFIG!$F$4</f>
        <v>0</v>
      </c>
      <c r="R194">
        <f ca="1">CONFIG!$F$6*(G194+J194)/2</f>
        <v>0</v>
      </c>
      <c r="S194">
        <f ca="1">(CONFIG!$F$2-CONFIG!$F$3)*I194</f>
        <v>0</v>
      </c>
      <c r="T194">
        <f t="shared" ca="1" si="21"/>
        <v>0</v>
      </c>
      <c r="U194">
        <f t="shared" ca="1" si="22"/>
        <v>0</v>
      </c>
    </row>
    <row r="195" spans="2:21">
      <c r="B195">
        <v>192</v>
      </c>
      <c r="C195">
        <f>CONFIG!C195</f>
        <v>0</v>
      </c>
      <c r="D195">
        <f t="array" ref="D195">_xlfn.SWITCH(E195,CONFIG!$F$8,L194,D194-F195)</f>
        <v>0</v>
      </c>
      <c r="E195">
        <f>IF(L194,CONFIG!$F$8,MAX(E194-1,0))</f>
        <v>0</v>
      </c>
      <c r="F195">
        <f t="shared" si="23"/>
        <v>0</v>
      </c>
      <c r="G195">
        <f t="shared" ca="1" si="16"/>
        <v>0</v>
      </c>
      <c r="H195">
        <f t="shared" ca="1" si="17"/>
        <v>0</v>
      </c>
      <c r="I195">
        <f t="shared" ca="1" si="18"/>
        <v>0</v>
      </c>
      <c r="J195">
        <f t="shared" ca="1" si="19"/>
        <v>0</v>
      </c>
      <c r="M195">
        <f t="shared" ca="1" si="20"/>
        <v>78</v>
      </c>
      <c r="O195">
        <f ca="1">CONFIG!$F$2*H195</f>
        <v>0</v>
      </c>
      <c r="P195">
        <f>CONFIG!$F$3*F195</f>
        <v>0</v>
      </c>
      <c r="Q195">
        <f>SIGN(L195)*CONFIG!$F$4</f>
        <v>0</v>
      </c>
      <c r="R195">
        <f ca="1">CONFIG!$F$6*(G195+J195)/2</f>
        <v>0</v>
      </c>
      <c r="S195">
        <f ca="1">(CONFIG!$F$2-CONFIG!$F$3)*I195</f>
        <v>0</v>
      </c>
      <c r="T195">
        <f t="shared" ca="1" si="21"/>
        <v>0</v>
      </c>
      <c r="U195">
        <f t="shared" ca="1" si="22"/>
        <v>0</v>
      </c>
    </row>
    <row r="196" spans="2:21">
      <c r="B196">
        <v>193</v>
      </c>
      <c r="C196">
        <f>CONFIG!C196</f>
        <v>0</v>
      </c>
      <c r="D196">
        <f t="array" ref="D196">_xlfn.SWITCH(E196,CONFIG!$F$8,L195,D195-F196)</f>
        <v>0</v>
      </c>
      <c r="E196">
        <f>IF(L195,CONFIG!$F$8,MAX(E195-1,0))</f>
        <v>0</v>
      </c>
      <c r="F196">
        <f t="shared" si="23"/>
        <v>0</v>
      </c>
      <c r="G196">
        <f t="shared" ref="G196:G259" ca="1" si="24">J195+F196</f>
        <v>0</v>
      </c>
      <c r="H196">
        <f t="shared" ref="H196:H259" ca="1" si="25">MIN(G196,C196)</f>
        <v>0</v>
      </c>
      <c r="I196">
        <f t="shared" ref="I196:I259" ca="1" si="26">C196-H196</f>
        <v>0</v>
      </c>
      <c r="J196">
        <f t="shared" ref="J196:J259" ca="1" si="27">G196-H196</f>
        <v>0</v>
      </c>
      <c r="M196">
        <f t="shared" ref="M196:M259" ca="1" si="28">IF(J196+D196&lt;=$X$6,$X$5,0)</f>
        <v>78</v>
      </c>
      <c r="O196">
        <f ca="1">CONFIG!$F$2*H196</f>
        <v>0</v>
      </c>
      <c r="P196">
        <f>CONFIG!$F$3*F196</f>
        <v>0</v>
      </c>
      <c r="Q196">
        <f>SIGN(L196)*CONFIG!$F$4</f>
        <v>0</v>
      </c>
      <c r="R196">
        <f ca="1">CONFIG!$F$6*(G196+J196)/2</f>
        <v>0</v>
      </c>
      <c r="S196">
        <f ca="1">(CONFIG!$F$2-CONFIG!$F$3)*I196</f>
        <v>0</v>
      </c>
      <c r="T196">
        <f t="shared" ref="T196:T259" ca="1" si="29">O196-P196-Q196-R196</f>
        <v>0</v>
      </c>
      <c r="U196">
        <f t="shared" ref="U196:U259" ca="1" si="30">SUM(Q196:S196)</f>
        <v>0</v>
      </c>
    </row>
    <row r="197" spans="2:21">
      <c r="B197">
        <v>194</v>
      </c>
      <c r="C197">
        <f>CONFIG!C197</f>
        <v>0</v>
      </c>
      <c r="D197">
        <f t="array" ref="D197">_xlfn.SWITCH(E197,CONFIG!$F$8,L196,D196-F197)</f>
        <v>0</v>
      </c>
      <c r="E197">
        <f>IF(L196,CONFIG!$F$8,MAX(E196-1,0))</f>
        <v>0</v>
      </c>
      <c r="F197">
        <f t="shared" ref="F197:F260" si="31">IF(E197,0,D196)</f>
        <v>0</v>
      </c>
      <c r="G197">
        <f t="shared" ca="1" si="24"/>
        <v>0</v>
      </c>
      <c r="H197">
        <f t="shared" ca="1" si="25"/>
        <v>0</v>
      </c>
      <c r="I197">
        <f t="shared" ca="1" si="26"/>
        <v>0</v>
      </c>
      <c r="J197">
        <f t="shared" ca="1" si="27"/>
        <v>0</v>
      </c>
      <c r="M197">
        <f t="shared" ca="1" si="28"/>
        <v>78</v>
      </c>
      <c r="O197">
        <f ca="1">CONFIG!$F$2*H197</f>
        <v>0</v>
      </c>
      <c r="P197">
        <f>CONFIG!$F$3*F197</f>
        <v>0</v>
      </c>
      <c r="Q197">
        <f>SIGN(L197)*CONFIG!$F$4</f>
        <v>0</v>
      </c>
      <c r="R197">
        <f ca="1">CONFIG!$F$6*(G197+J197)/2</f>
        <v>0</v>
      </c>
      <c r="S197">
        <f ca="1">(CONFIG!$F$2-CONFIG!$F$3)*I197</f>
        <v>0</v>
      </c>
      <c r="T197">
        <f t="shared" ca="1" si="29"/>
        <v>0</v>
      </c>
      <c r="U197">
        <f t="shared" ca="1" si="30"/>
        <v>0</v>
      </c>
    </row>
    <row r="198" spans="2:21">
      <c r="B198">
        <v>195</v>
      </c>
      <c r="C198">
        <f>CONFIG!C198</f>
        <v>0</v>
      </c>
      <c r="D198">
        <f t="array" ref="D198">_xlfn.SWITCH(E198,CONFIG!$F$8,L197,D197-F198)</f>
        <v>0</v>
      </c>
      <c r="E198">
        <f>IF(L197,CONFIG!$F$8,MAX(E197-1,0))</f>
        <v>0</v>
      </c>
      <c r="F198">
        <f t="shared" si="31"/>
        <v>0</v>
      </c>
      <c r="G198">
        <f t="shared" ca="1" si="24"/>
        <v>0</v>
      </c>
      <c r="H198">
        <f t="shared" ca="1" si="25"/>
        <v>0</v>
      </c>
      <c r="I198">
        <f t="shared" ca="1" si="26"/>
        <v>0</v>
      </c>
      <c r="J198">
        <f t="shared" ca="1" si="27"/>
        <v>0</v>
      </c>
      <c r="M198">
        <f t="shared" ca="1" si="28"/>
        <v>78</v>
      </c>
      <c r="O198">
        <f ca="1">CONFIG!$F$2*H198</f>
        <v>0</v>
      </c>
      <c r="P198">
        <f>CONFIG!$F$3*F198</f>
        <v>0</v>
      </c>
      <c r="Q198">
        <f>SIGN(L198)*CONFIG!$F$4</f>
        <v>0</v>
      </c>
      <c r="R198">
        <f ca="1">CONFIG!$F$6*(G198+J198)/2</f>
        <v>0</v>
      </c>
      <c r="S198">
        <f ca="1">(CONFIG!$F$2-CONFIG!$F$3)*I198</f>
        <v>0</v>
      </c>
      <c r="T198">
        <f t="shared" ca="1" si="29"/>
        <v>0</v>
      </c>
      <c r="U198">
        <f t="shared" ca="1" si="30"/>
        <v>0</v>
      </c>
    </row>
    <row r="199" spans="2:21">
      <c r="B199">
        <v>196</v>
      </c>
      <c r="C199">
        <f>CONFIG!C199</f>
        <v>0</v>
      </c>
      <c r="D199">
        <f t="array" ref="D199">_xlfn.SWITCH(E199,CONFIG!$F$8,L198,D198-F199)</f>
        <v>0</v>
      </c>
      <c r="E199">
        <f>IF(L198,CONFIG!$F$8,MAX(E198-1,0))</f>
        <v>0</v>
      </c>
      <c r="F199">
        <f t="shared" si="31"/>
        <v>0</v>
      </c>
      <c r="G199">
        <f t="shared" ca="1" si="24"/>
        <v>0</v>
      </c>
      <c r="H199">
        <f t="shared" ca="1" si="25"/>
        <v>0</v>
      </c>
      <c r="I199">
        <f t="shared" ca="1" si="26"/>
        <v>0</v>
      </c>
      <c r="J199">
        <f t="shared" ca="1" si="27"/>
        <v>0</v>
      </c>
      <c r="M199">
        <f t="shared" ca="1" si="28"/>
        <v>78</v>
      </c>
      <c r="O199">
        <f ca="1">CONFIG!$F$2*H199</f>
        <v>0</v>
      </c>
      <c r="P199">
        <f>CONFIG!$F$3*F199</f>
        <v>0</v>
      </c>
      <c r="Q199">
        <f>SIGN(L199)*CONFIG!$F$4</f>
        <v>0</v>
      </c>
      <c r="R199">
        <f ca="1">CONFIG!$F$6*(G199+J199)/2</f>
        <v>0</v>
      </c>
      <c r="S199">
        <f ca="1">(CONFIG!$F$2-CONFIG!$F$3)*I199</f>
        <v>0</v>
      </c>
      <c r="T199">
        <f t="shared" ca="1" si="29"/>
        <v>0</v>
      </c>
      <c r="U199">
        <f t="shared" ca="1" si="30"/>
        <v>0</v>
      </c>
    </row>
    <row r="200" spans="2:21">
      <c r="B200">
        <v>197</v>
      </c>
      <c r="C200">
        <f>CONFIG!C200</f>
        <v>0</v>
      </c>
      <c r="D200">
        <f t="array" ref="D200">_xlfn.SWITCH(E200,CONFIG!$F$8,L199,D199-F200)</f>
        <v>0</v>
      </c>
      <c r="E200">
        <f>IF(L199,CONFIG!$F$8,MAX(E199-1,0))</f>
        <v>0</v>
      </c>
      <c r="F200">
        <f t="shared" si="31"/>
        <v>0</v>
      </c>
      <c r="G200">
        <f t="shared" ca="1" si="24"/>
        <v>0</v>
      </c>
      <c r="H200">
        <f t="shared" ca="1" si="25"/>
        <v>0</v>
      </c>
      <c r="I200">
        <f t="shared" ca="1" si="26"/>
        <v>0</v>
      </c>
      <c r="J200">
        <f t="shared" ca="1" si="27"/>
        <v>0</v>
      </c>
      <c r="M200">
        <f t="shared" ca="1" si="28"/>
        <v>78</v>
      </c>
      <c r="O200">
        <f ca="1">CONFIG!$F$2*H200</f>
        <v>0</v>
      </c>
      <c r="P200">
        <f>CONFIG!$F$3*F200</f>
        <v>0</v>
      </c>
      <c r="Q200">
        <f>SIGN(L200)*CONFIG!$F$4</f>
        <v>0</v>
      </c>
      <c r="R200">
        <f ca="1">CONFIG!$F$6*(G200+J200)/2</f>
        <v>0</v>
      </c>
      <c r="S200">
        <f ca="1">(CONFIG!$F$2-CONFIG!$F$3)*I200</f>
        <v>0</v>
      </c>
      <c r="T200">
        <f t="shared" ca="1" si="29"/>
        <v>0</v>
      </c>
      <c r="U200">
        <f t="shared" ca="1" si="30"/>
        <v>0</v>
      </c>
    </row>
    <row r="201" spans="2:21">
      <c r="B201">
        <v>198</v>
      </c>
      <c r="C201">
        <f>CONFIG!C201</f>
        <v>0</v>
      </c>
      <c r="D201">
        <f t="array" ref="D201">_xlfn.SWITCH(E201,CONFIG!$F$8,L200,D200-F201)</f>
        <v>0</v>
      </c>
      <c r="E201">
        <f>IF(L200,CONFIG!$F$8,MAX(E200-1,0))</f>
        <v>0</v>
      </c>
      <c r="F201">
        <f t="shared" si="31"/>
        <v>0</v>
      </c>
      <c r="G201">
        <f t="shared" ca="1" si="24"/>
        <v>0</v>
      </c>
      <c r="H201">
        <f t="shared" ca="1" si="25"/>
        <v>0</v>
      </c>
      <c r="I201">
        <f t="shared" ca="1" si="26"/>
        <v>0</v>
      </c>
      <c r="J201">
        <f t="shared" ca="1" si="27"/>
        <v>0</v>
      </c>
      <c r="M201">
        <f t="shared" ca="1" si="28"/>
        <v>78</v>
      </c>
      <c r="O201">
        <f ca="1">CONFIG!$F$2*H201</f>
        <v>0</v>
      </c>
      <c r="P201">
        <f>CONFIG!$F$3*F201</f>
        <v>0</v>
      </c>
      <c r="Q201">
        <f>SIGN(L201)*CONFIG!$F$4</f>
        <v>0</v>
      </c>
      <c r="R201">
        <f ca="1">CONFIG!$F$6*(G201+J201)/2</f>
        <v>0</v>
      </c>
      <c r="S201">
        <f ca="1">(CONFIG!$F$2-CONFIG!$F$3)*I201</f>
        <v>0</v>
      </c>
      <c r="T201">
        <f t="shared" ca="1" si="29"/>
        <v>0</v>
      </c>
      <c r="U201">
        <f t="shared" ca="1" si="30"/>
        <v>0</v>
      </c>
    </row>
    <row r="202" spans="2:21">
      <c r="B202">
        <v>199</v>
      </c>
      <c r="C202">
        <f>CONFIG!C202</f>
        <v>0</v>
      </c>
      <c r="D202">
        <f t="array" ref="D202">_xlfn.SWITCH(E202,CONFIG!$F$8,L201,D201-F202)</f>
        <v>0</v>
      </c>
      <c r="E202">
        <f>IF(L201,CONFIG!$F$8,MAX(E201-1,0))</f>
        <v>0</v>
      </c>
      <c r="F202">
        <f t="shared" si="31"/>
        <v>0</v>
      </c>
      <c r="G202">
        <f t="shared" ca="1" si="24"/>
        <v>0</v>
      </c>
      <c r="H202">
        <f t="shared" ca="1" si="25"/>
        <v>0</v>
      </c>
      <c r="I202">
        <f t="shared" ca="1" si="26"/>
        <v>0</v>
      </c>
      <c r="J202">
        <f t="shared" ca="1" si="27"/>
        <v>0</v>
      </c>
      <c r="M202">
        <f t="shared" ca="1" si="28"/>
        <v>78</v>
      </c>
      <c r="O202">
        <f ca="1">CONFIG!$F$2*H202</f>
        <v>0</v>
      </c>
      <c r="P202">
        <f>CONFIG!$F$3*F202</f>
        <v>0</v>
      </c>
      <c r="Q202">
        <f>SIGN(L202)*CONFIG!$F$4</f>
        <v>0</v>
      </c>
      <c r="R202">
        <f ca="1">CONFIG!$F$6*(G202+J202)/2</f>
        <v>0</v>
      </c>
      <c r="S202">
        <f ca="1">(CONFIG!$F$2-CONFIG!$F$3)*I202</f>
        <v>0</v>
      </c>
      <c r="T202">
        <f t="shared" ca="1" si="29"/>
        <v>0</v>
      </c>
      <c r="U202">
        <f t="shared" ca="1" si="30"/>
        <v>0</v>
      </c>
    </row>
    <row r="203" spans="2:21">
      <c r="B203">
        <v>200</v>
      </c>
      <c r="C203">
        <f>CONFIG!C203</f>
        <v>0</v>
      </c>
      <c r="D203">
        <f t="array" ref="D203">_xlfn.SWITCH(E203,CONFIG!$F$8,L202,D202-F203)</f>
        <v>0</v>
      </c>
      <c r="E203">
        <f>IF(L202,CONFIG!$F$8,MAX(E202-1,0))</f>
        <v>0</v>
      </c>
      <c r="F203">
        <f t="shared" si="31"/>
        <v>0</v>
      </c>
      <c r="G203">
        <f t="shared" ca="1" si="24"/>
        <v>0</v>
      </c>
      <c r="H203">
        <f t="shared" ca="1" si="25"/>
        <v>0</v>
      </c>
      <c r="I203">
        <f t="shared" ca="1" si="26"/>
        <v>0</v>
      </c>
      <c r="J203">
        <f t="shared" ca="1" si="27"/>
        <v>0</v>
      </c>
      <c r="M203">
        <f t="shared" ca="1" si="28"/>
        <v>78</v>
      </c>
      <c r="O203">
        <f ca="1">CONFIG!$F$2*H203</f>
        <v>0</v>
      </c>
      <c r="P203">
        <f>CONFIG!$F$3*F203</f>
        <v>0</v>
      </c>
      <c r="Q203">
        <f>SIGN(L203)*CONFIG!$F$4</f>
        <v>0</v>
      </c>
      <c r="R203">
        <f ca="1">CONFIG!$F$6*(G203+J203)/2</f>
        <v>0</v>
      </c>
      <c r="S203">
        <f ca="1">(CONFIG!$F$2-CONFIG!$F$3)*I203</f>
        <v>0</v>
      </c>
      <c r="T203">
        <f t="shared" ca="1" si="29"/>
        <v>0</v>
      </c>
      <c r="U203">
        <f t="shared" ca="1" si="30"/>
        <v>0</v>
      </c>
    </row>
    <row r="204" spans="2:21">
      <c r="B204">
        <v>201</v>
      </c>
      <c r="C204">
        <f>CONFIG!C204</f>
        <v>0</v>
      </c>
      <c r="D204">
        <f t="array" ref="D204">_xlfn.SWITCH(E204,CONFIG!$F$8,L203,D203-F204)</f>
        <v>0</v>
      </c>
      <c r="E204">
        <f>IF(L203,CONFIG!$F$8,MAX(E203-1,0))</f>
        <v>0</v>
      </c>
      <c r="F204">
        <f t="shared" si="31"/>
        <v>0</v>
      </c>
      <c r="G204">
        <f t="shared" ca="1" si="24"/>
        <v>0</v>
      </c>
      <c r="H204">
        <f t="shared" ca="1" si="25"/>
        <v>0</v>
      </c>
      <c r="I204">
        <f t="shared" ca="1" si="26"/>
        <v>0</v>
      </c>
      <c r="J204">
        <f t="shared" ca="1" si="27"/>
        <v>0</v>
      </c>
      <c r="M204">
        <f t="shared" ca="1" si="28"/>
        <v>78</v>
      </c>
      <c r="O204">
        <f ca="1">CONFIG!$F$2*H204</f>
        <v>0</v>
      </c>
      <c r="P204">
        <f>CONFIG!$F$3*F204</f>
        <v>0</v>
      </c>
      <c r="Q204">
        <f>SIGN(L204)*CONFIG!$F$4</f>
        <v>0</v>
      </c>
      <c r="R204">
        <f ca="1">CONFIG!$F$6*(G204+J204)/2</f>
        <v>0</v>
      </c>
      <c r="S204">
        <f ca="1">(CONFIG!$F$2-CONFIG!$F$3)*I204</f>
        <v>0</v>
      </c>
      <c r="T204">
        <f t="shared" ca="1" si="29"/>
        <v>0</v>
      </c>
      <c r="U204">
        <f t="shared" ca="1" si="30"/>
        <v>0</v>
      </c>
    </row>
    <row r="205" spans="2:21">
      <c r="B205">
        <v>202</v>
      </c>
      <c r="C205">
        <f>CONFIG!C205</f>
        <v>0</v>
      </c>
      <c r="D205">
        <f t="array" ref="D205">_xlfn.SWITCH(E205,CONFIG!$F$8,L204,D204-F205)</f>
        <v>0</v>
      </c>
      <c r="E205">
        <f>IF(L204,CONFIG!$F$8,MAX(E204-1,0))</f>
        <v>0</v>
      </c>
      <c r="F205">
        <f t="shared" si="31"/>
        <v>0</v>
      </c>
      <c r="G205">
        <f t="shared" ca="1" si="24"/>
        <v>0</v>
      </c>
      <c r="H205">
        <f t="shared" ca="1" si="25"/>
        <v>0</v>
      </c>
      <c r="I205">
        <f t="shared" ca="1" si="26"/>
        <v>0</v>
      </c>
      <c r="J205">
        <f t="shared" ca="1" si="27"/>
        <v>0</v>
      </c>
      <c r="M205">
        <f t="shared" ca="1" si="28"/>
        <v>78</v>
      </c>
      <c r="O205">
        <f ca="1">CONFIG!$F$2*H205</f>
        <v>0</v>
      </c>
      <c r="P205">
        <f>CONFIG!$F$3*F205</f>
        <v>0</v>
      </c>
      <c r="Q205">
        <f>SIGN(L205)*CONFIG!$F$4</f>
        <v>0</v>
      </c>
      <c r="R205">
        <f ca="1">CONFIG!$F$6*(G205+J205)/2</f>
        <v>0</v>
      </c>
      <c r="S205">
        <f ca="1">(CONFIG!$F$2-CONFIG!$F$3)*I205</f>
        <v>0</v>
      </c>
      <c r="T205">
        <f t="shared" ca="1" si="29"/>
        <v>0</v>
      </c>
      <c r="U205">
        <f t="shared" ca="1" si="30"/>
        <v>0</v>
      </c>
    </row>
    <row r="206" spans="2:21">
      <c r="B206">
        <v>203</v>
      </c>
      <c r="C206">
        <f>CONFIG!C206</f>
        <v>0</v>
      </c>
      <c r="D206">
        <f t="array" ref="D206">_xlfn.SWITCH(E206,CONFIG!$F$8,L205,D205-F206)</f>
        <v>0</v>
      </c>
      <c r="E206">
        <f>IF(L205,CONFIG!$F$8,MAX(E205-1,0))</f>
        <v>0</v>
      </c>
      <c r="F206">
        <f t="shared" si="31"/>
        <v>0</v>
      </c>
      <c r="G206">
        <f t="shared" ca="1" si="24"/>
        <v>0</v>
      </c>
      <c r="H206">
        <f t="shared" ca="1" si="25"/>
        <v>0</v>
      </c>
      <c r="I206">
        <f t="shared" ca="1" si="26"/>
        <v>0</v>
      </c>
      <c r="J206">
        <f t="shared" ca="1" si="27"/>
        <v>0</v>
      </c>
      <c r="M206">
        <f t="shared" ca="1" si="28"/>
        <v>78</v>
      </c>
      <c r="O206">
        <f ca="1">CONFIG!$F$2*H206</f>
        <v>0</v>
      </c>
      <c r="P206">
        <f>CONFIG!$F$3*F206</f>
        <v>0</v>
      </c>
      <c r="Q206">
        <f>SIGN(L206)*CONFIG!$F$4</f>
        <v>0</v>
      </c>
      <c r="R206">
        <f ca="1">CONFIG!$F$6*(G206+J206)/2</f>
        <v>0</v>
      </c>
      <c r="S206">
        <f ca="1">(CONFIG!$F$2-CONFIG!$F$3)*I206</f>
        <v>0</v>
      </c>
      <c r="T206">
        <f t="shared" ca="1" si="29"/>
        <v>0</v>
      </c>
      <c r="U206">
        <f t="shared" ca="1" si="30"/>
        <v>0</v>
      </c>
    </row>
    <row r="207" spans="2:21">
      <c r="B207">
        <v>204</v>
      </c>
      <c r="C207">
        <f>CONFIG!C207</f>
        <v>0</v>
      </c>
      <c r="D207">
        <f t="array" ref="D207">_xlfn.SWITCH(E207,CONFIG!$F$8,L206,D206-F207)</f>
        <v>0</v>
      </c>
      <c r="E207">
        <f>IF(L206,CONFIG!$F$8,MAX(E206-1,0))</f>
        <v>0</v>
      </c>
      <c r="F207">
        <f t="shared" si="31"/>
        <v>0</v>
      </c>
      <c r="G207">
        <f t="shared" ca="1" si="24"/>
        <v>0</v>
      </c>
      <c r="H207">
        <f t="shared" ca="1" si="25"/>
        <v>0</v>
      </c>
      <c r="I207">
        <f t="shared" ca="1" si="26"/>
        <v>0</v>
      </c>
      <c r="J207">
        <f t="shared" ca="1" si="27"/>
        <v>0</v>
      </c>
      <c r="M207">
        <f t="shared" ca="1" si="28"/>
        <v>78</v>
      </c>
      <c r="O207">
        <f ca="1">CONFIG!$F$2*H207</f>
        <v>0</v>
      </c>
      <c r="P207">
        <f>CONFIG!$F$3*F207</f>
        <v>0</v>
      </c>
      <c r="Q207">
        <f>SIGN(L207)*CONFIG!$F$4</f>
        <v>0</v>
      </c>
      <c r="R207">
        <f ca="1">CONFIG!$F$6*(G207+J207)/2</f>
        <v>0</v>
      </c>
      <c r="S207">
        <f ca="1">(CONFIG!$F$2-CONFIG!$F$3)*I207</f>
        <v>0</v>
      </c>
      <c r="T207">
        <f t="shared" ca="1" si="29"/>
        <v>0</v>
      </c>
      <c r="U207">
        <f t="shared" ca="1" si="30"/>
        <v>0</v>
      </c>
    </row>
    <row r="208" spans="2:21">
      <c r="B208">
        <v>205</v>
      </c>
      <c r="C208">
        <f>CONFIG!C208</f>
        <v>0</v>
      </c>
      <c r="D208">
        <f t="array" ref="D208">_xlfn.SWITCH(E208,CONFIG!$F$8,L207,D207-F208)</f>
        <v>0</v>
      </c>
      <c r="E208">
        <f>IF(L207,CONFIG!$F$8,MAX(E207-1,0))</f>
        <v>0</v>
      </c>
      <c r="F208">
        <f t="shared" si="31"/>
        <v>0</v>
      </c>
      <c r="G208">
        <f t="shared" ca="1" si="24"/>
        <v>0</v>
      </c>
      <c r="H208">
        <f t="shared" ca="1" si="25"/>
        <v>0</v>
      </c>
      <c r="I208">
        <f t="shared" ca="1" si="26"/>
        <v>0</v>
      </c>
      <c r="J208">
        <f t="shared" ca="1" si="27"/>
        <v>0</v>
      </c>
      <c r="M208">
        <f t="shared" ca="1" si="28"/>
        <v>78</v>
      </c>
      <c r="O208">
        <f ca="1">CONFIG!$F$2*H208</f>
        <v>0</v>
      </c>
      <c r="P208">
        <f>CONFIG!$F$3*F208</f>
        <v>0</v>
      </c>
      <c r="Q208">
        <f>SIGN(L208)*CONFIG!$F$4</f>
        <v>0</v>
      </c>
      <c r="R208">
        <f ca="1">CONFIG!$F$6*(G208+J208)/2</f>
        <v>0</v>
      </c>
      <c r="S208">
        <f ca="1">(CONFIG!$F$2-CONFIG!$F$3)*I208</f>
        <v>0</v>
      </c>
      <c r="T208">
        <f t="shared" ca="1" si="29"/>
        <v>0</v>
      </c>
      <c r="U208">
        <f t="shared" ca="1" si="30"/>
        <v>0</v>
      </c>
    </row>
    <row r="209" spans="2:21">
      <c r="B209">
        <v>206</v>
      </c>
      <c r="C209">
        <f>CONFIG!C209</f>
        <v>0</v>
      </c>
      <c r="D209">
        <f t="array" ref="D209">_xlfn.SWITCH(E209,CONFIG!$F$8,L208,D208-F209)</f>
        <v>0</v>
      </c>
      <c r="E209">
        <f>IF(L208,CONFIG!$F$8,MAX(E208-1,0))</f>
        <v>0</v>
      </c>
      <c r="F209">
        <f t="shared" si="31"/>
        <v>0</v>
      </c>
      <c r="G209">
        <f t="shared" ca="1" si="24"/>
        <v>0</v>
      </c>
      <c r="H209">
        <f t="shared" ca="1" si="25"/>
        <v>0</v>
      </c>
      <c r="I209">
        <f t="shared" ca="1" si="26"/>
        <v>0</v>
      </c>
      <c r="J209">
        <f t="shared" ca="1" si="27"/>
        <v>0</v>
      </c>
      <c r="M209">
        <f t="shared" ca="1" si="28"/>
        <v>78</v>
      </c>
      <c r="O209">
        <f ca="1">CONFIG!$F$2*H209</f>
        <v>0</v>
      </c>
      <c r="P209">
        <f>CONFIG!$F$3*F209</f>
        <v>0</v>
      </c>
      <c r="Q209">
        <f>SIGN(L209)*CONFIG!$F$4</f>
        <v>0</v>
      </c>
      <c r="R209">
        <f ca="1">CONFIG!$F$6*(G209+J209)/2</f>
        <v>0</v>
      </c>
      <c r="S209">
        <f ca="1">(CONFIG!$F$2-CONFIG!$F$3)*I209</f>
        <v>0</v>
      </c>
      <c r="T209">
        <f t="shared" ca="1" si="29"/>
        <v>0</v>
      </c>
      <c r="U209">
        <f t="shared" ca="1" si="30"/>
        <v>0</v>
      </c>
    </row>
    <row r="210" spans="2:21">
      <c r="B210">
        <v>207</v>
      </c>
      <c r="C210">
        <f>CONFIG!C210</f>
        <v>0</v>
      </c>
      <c r="D210">
        <f t="array" ref="D210">_xlfn.SWITCH(E210,CONFIG!$F$8,L209,D209-F210)</f>
        <v>0</v>
      </c>
      <c r="E210">
        <f>IF(L209,CONFIG!$F$8,MAX(E209-1,0))</f>
        <v>0</v>
      </c>
      <c r="F210">
        <f t="shared" si="31"/>
        <v>0</v>
      </c>
      <c r="G210">
        <f t="shared" ca="1" si="24"/>
        <v>0</v>
      </c>
      <c r="H210">
        <f t="shared" ca="1" si="25"/>
        <v>0</v>
      </c>
      <c r="I210">
        <f t="shared" ca="1" si="26"/>
        <v>0</v>
      </c>
      <c r="J210">
        <f t="shared" ca="1" si="27"/>
        <v>0</v>
      </c>
      <c r="M210">
        <f t="shared" ca="1" si="28"/>
        <v>78</v>
      </c>
      <c r="O210">
        <f ca="1">CONFIG!$F$2*H210</f>
        <v>0</v>
      </c>
      <c r="P210">
        <f>CONFIG!$F$3*F210</f>
        <v>0</v>
      </c>
      <c r="Q210">
        <f>SIGN(L210)*CONFIG!$F$4</f>
        <v>0</v>
      </c>
      <c r="R210">
        <f ca="1">CONFIG!$F$6*(G210+J210)/2</f>
        <v>0</v>
      </c>
      <c r="S210">
        <f ca="1">(CONFIG!$F$2-CONFIG!$F$3)*I210</f>
        <v>0</v>
      </c>
      <c r="T210">
        <f t="shared" ca="1" si="29"/>
        <v>0</v>
      </c>
      <c r="U210">
        <f t="shared" ca="1" si="30"/>
        <v>0</v>
      </c>
    </row>
    <row r="211" spans="2:21">
      <c r="B211">
        <v>208</v>
      </c>
      <c r="C211">
        <f>CONFIG!C211</f>
        <v>0</v>
      </c>
      <c r="D211">
        <f t="array" ref="D211">_xlfn.SWITCH(E211,CONFIG!$F$8,L210,D210-F211)</f>
        <v>0</v>
      </c>
      <c r="E211">
        <f>IF(L210,CONFIG!$F$8,MAX(E210-1,0))</f>
        <v>0</v>
      </c>
      <c r="F211">
        <f t="shared" si="31"/>
        <v>0</v>
      </c>
      <c r="G211">
        <f t="shared" ca="1" si="24"/>
        <v>0</v>
      </c>
      <c r="H211">
        <f t="shared" ca="1" si="25"/>
        <v>0</v>
      </c>
      <c r="I211">
        <f t="shared" ca="1" si="26"/>
        <v>0</v>
      </c>
      <c r="J211">
        <f t="shared" ca="1" si="27"/>
        <v>0</v>
      </c>
      <c r="M211">
        <f t="shared" ca="1" si="28"/>
        <v>78</v>
      </c>
      <c r="O211">
        <f ca="1">CONFIG!$F$2*H211</f>
        <v>0</v>
      </c>
      <c r="P211">
        <f>CONFIG!$F$3*F211</f>
        <v>0</v>
      </c>
      <c r="Q211">
        <f>SIGN(L211)*CONFIG!$F$4</f>
        <v>0</v>
      </c>
      <c r="R211">
        <f ca="1">CONFIG!$F$6*(G211+J211)/2</f>
        <v>0</v>
      </c>
      <c r="S211">
        <f ca="1">(CONFIG!$F$2-CONFIG!$F$3)*I211</f>
        <v>0</v>
      </c>
      <c r="T211">
        <f t="shared" ca="1" si="29"/>
        <v>0</v>
      </c>
      <c r="U211">
        <f t="shared" ca="1" si="30"/>
        <v>0</v>
      </c>
    </row>
    <row r="212" spans="2:21">
      <c r="B212">
        <v>209</v>
      </c>
      <c r="C212">
        <f>CONFIG!C212</f>
        <v>0</v>
      </c>
      <c r="D212">
        <f t="array" ref="D212">_xlfn.SWITCH(E212,CONFIG!$F$8,L211,D211-F212)</f>
        <v>0</v>
      </c>
      <c r="E212">
        <f>IF(L211,CONFIG!$F$8,MAX(E211-1,0))</f>
        <v>0</v>
      </c>
      <c r="F212">
        <f t="shared" si="31"/>
        <v>0</v>
      </c>
      <c r="G212">
        <f t="shared" ca="1" si="24"/>
        <v>0</v>
      </c>
      <c r="H212">
        <f t="shared" ca="1" si="25"/>
        <v>0</v>
      </c>
      <c r="I212">
        <f t="shared" ca="1" si="26"/>
        <v>0</v>
      </c>
      <c r="J212">
        <f t="shared" ca="1" si="27"/>
        <v>0</v>
      </c>
      <c r="M212">
        <f t="shared" ca="1" si="28"/>
        <v>78</v>
      </c>
      <c r="O212">
        <f ca="1">CONFIG!$F$2*H212</f>
        <v>0</v>
      </c>
      <c r="P212">
        <f>CONFIG!$F$3*F212</f>
        <v>0</v>
      </c>
      <c r="Q212">
        <f>SIGN(L212)*CONFIG!$F$4</f>
        <v>0</v>
      </c>
      <c r="R212">
        <f ca="1">CONFIG!$F$6*(G212+J212)/2</f>
        <v>0</v>
      </c>
      <c r="S212">
        <f ca="1">(CONFIG!$F$2-CONFIG!$F$3)*I212</f>
        <v>0</v>
      </c>
      <c r="T212">
        <f t="shared" ca="1" si="29"/>
        <v>0</v>
      </c>
      <c r="U212">
        <f t="shared" ca="1" si="30"/>
        <v>0</v>
      </c>
    </row>
    <row r="213" spans="2:21">
      <c r="B213">
        <v>210</v>
      </c>
      <c r="C213">
        <f>CONFIG!C213</f>
        <v>0</v>
      </c>
      <c r="D213">
        <f t="array" ref="D213">_xlfn.SWITCH(E213,CONFIG!$F$8,L212,D212-F213)</f>
        <v>0</v>
      </c>
      <c r="E213">
        <f>IF(L212,CONFIG!$F$8,MAX(E212-1,0))</f>
        <v>0</v>
      </c>
      <c r="F213">
        <f t="shared" si="31"/>
        <v>0</v>
      </c>
      <c r="G213">
        <f t="shared" ca="1" si="24"/>
        <v>0</v>
      </c>
      <c r="H213">
        <f t="shared" ca="1" si="25"/>
        <v>0</v>
      </c>
      <c r="I213">
        <f t="shared" ca="1" si="26"/>
        <v>0</v>
      </c>
      <c r="J213">
        <f t="shared" ca="1" si="27"/>
        <v>0</v>
      </c>
      <c r="M213">
        <f t="shared" ca="1" si="28"/>
        <v>78</v>
      </c>
      <c r="O213">
        <f ca="1">CONFIG!$F$2*H213</f>
        <v>0</v>
      </c>
      <c r="P213">
        <f>CONFIG!$F$3*F213</f>
        <v>0</v>
      </c>
      <c r="Q213">
        <f>SIGN(L213)*CONFIG!$F$4</f>
        <v>0</v>
      </c>
      <c r="R213">
        <f ca="1">CONFIG!$F$6*(G213+J213)/2</f>
        <v>0</v>
      </c>
      <c r="S213">
        <f ca="1">(CONFIG!$F$2-CONFIG!$F$3)*I213</f>
        <v>0</v>
      </c>
      <c r="T213">
        <f t="shared" ca="1" si="29"/>
        <v>0</v>
      </c>
      <c r="U213">
        <f t="shared" ca="1" si="30"/>
        <v>0</v>
      </c>
    </row>
    <row r="214" spans="2:21">
      <c r="B214">
        <v>211</v>
      </c>
      <c r="C214">
        <f>CONFIG!C214</f>
        <v>0</v>
      </c>
      <c r="D214">
        <f t="array" ref="D214">_xlfn.SWITCH(E214,CONFIG!$F$8,L213,D213-F214)</f>
        <v>0</v>
      </c>
      <c r="E214">
        <f>IF(L213,CONFIG!$F$8,MAX(E213-1,0))</f>
        <v>0</v>
      </c>
      <c r="F214">
        <f t="shared" si="31"/>
        <v>0</v>
      </c>
      <c r="G214">
        <f t="shared" ca="1" si="24"/>
        <v>0</v>
      </c>
      <c r="H214">
        <f t="shared" ca="1" si="25"/>
        <v>0</v>
      </c>
      <c r="I214">
        <f t="shared" ca="1" si="26"/>
        <v>0</v>
      </c>
      <c r="J214">
        <f t="shared" ca="1" si="27"/>
        <v>0</v>
      </c>
      <c r="M214">
        <f t="shared" ca="1" si="28"/>
        <v>78</v>
      </c>
      <c r="O214">
        <f ca="1">CONFIG!$F$2*H214</f>
        <v>0</v>
      </c>
      <c r="P214">
        <f>CONFIG!$F$3*F214</f>
        <v>0</v>
      </c>
      <c r="Q214">
        <f>SIGN(L214)*CONFIG!$F$4</f>
        <v>0</v>
      </c>
      <c r="R214">
        <f ca="1">CONFIG!$F$6*(G214+J214)/2</f>
        <v>0</v>
      </c>
      <c r="S214">
        <f ca="1">(CONFIG!$F$2-CONFIG!$F$3)*I214</f>
        <v>0</v>
      </c>
      <c r="T214">
        <f t="shared" ca="1" si="29"/>
        <v>0</v>
      </c>
      <c r="U214">
        <f t="shared" ca="1" si="30"/>
        <v>0</v>
      </c>
    </row>
    <row r="215" spans="2:21">
      <c r="B215">
        <v>212</v>
      </c>
      <c r="C215">
        <f>CONFIG!C215</f>
        <v>0</v>
      </c>
      <c r="D215">
        <f t="array" ref="D215">_xlfn.SWITCH(E215,CONFIG!$F$8,L214,D214-F215)</f>
        <v>0</v>
      </c>
      <c r="E215">
        <f>IF(L214,CONFIG!$F$8,MAX(E214-1,0))</f>
        <v>0</v>
      </c>
      <c r="F215">
        <f t="shared" si="31"/>
        <v>0</v>
      </c>
      <c r="G215">
        <f t="shared" ca="1" si="24"/>
        <v>0</v>
      </c>
      <c r="H215">
        <f t="shared" ca="1" si="25"/>
        <v>0</v>
      </c>
      <c r="I215">
        <f t="shared" ca="1" si="26"/>
        <v>0</v>
      </c>
      <c r="J215">
        <f t="shared" ca="1" si="27"/>
        <v>0</v>
      </c>
      <c r="M215">
        <f t="shared" ca="1" si="28"/>
        <v>78</v>
      </c>
      <c r="O215">
        <f ca="1">CONFIG!$F$2*H215</f>
        <v>0</v>
      </c>
      <c r="P215">
        <f>CONFIG!$F$3*F215</f>
        <v>0</v>
      </c>
      <c r="Q215">
        <f>SIGN(L215)*CONFIG!$F$4</f>
        <v>0</v>
      </c>
      <c r="R215">
        <f ca="1">CONFIG!$F$6*(G215+J215)/2</f>
        <v>0</v>
      </c>
      <c r="S215">
        <f ca="1">(CONFIG!$F$2-CONFIG!$F$3)*I215</f>
        <v>0</v>
      </c>
      <c r="T215">
        <f t="shared" ca="1" si="29"/>
        <v>0</v>
      </c>
      <c r="U215">
        <f t="shared" ca="1" si="30"/>
        <v>0</v>
      </c>
    </row>
    <row r="216" spans="2:21">
      <c r="B216">
        <v>213</v>
      </c>
      <c r="C216">
        <f>CONFIG!C216</f>
        <v>0</v>
      </c>
      <c r="D216">
        <f t="array" ref="D216">_xlfn.SWITCH(E216,CONFIG!$F$8,L215,D215-F216)</f>
        <v>0</v>
      </c>
      <c r="E216">
        <f>IF(L215,CONFIG!$F$8,MAX(E215-1,0))</f>
        <v>0</v>
      </c>
      <c r="F216">
        <f t="shared" si="31"/>
        <v>0</v>
      </c>
      <c r="G216">
        <f t="shared" ca="1" si="24"/>
        <v>0</v>
      </c>
      <c r="H216">
        <f t="shared" ca="1" si="25"/>
        <v>0</v>
      </c>
      <c r="I216">
        <f t="shared" ca="1" si="26"/>
        <v>0</v>
      </c>
      <c r="J216">
        <f t="shared" ca="1" si="27"/>
        <v>0</v>
      </c>
      <c r="M216">
        <f t="shared" ca="1" si="28"/>
        <v>78</v>
      </c>
      <c r="O216">
        <f ca="1">CONFIG!$F$2*H216</f>
        <v>0</v>
      </c>
      <c r="P216">
        <f>CONFIG!$F$3*F216</f>
        <v>0</v>
      </c>
      <c r="Q216">
        <f>SIGN(L216)*CONFIG!$F$4</f>
        <v>0</v>
      </c>
      <c r="R216">
        <f ca="1">CONFIG!$F$6*(G216+J216)/2</f>
        <v>0</v>
      </c>
      <c r="S216">
        <f ca="1">(CONFIG!$F$2-CONFIG!$F$3)*I216</f>
        <v>0</v>
      </c>
      <c r="T216">
        <f t="shared" ca="1" si="29"/>
        <v>0</v>
      </c>
      <c r="U216">
        <f t="shared" ca="1" si="30"/>
        <v>0</v>
      </c>
    </row>
    <row r="217" spans="2:21">
      <c r="B217">
        <v>214</v>
      </c>
      <c r="C217">
        <f>CONFIG!C217</f>
        <v>0</v>
      </c>
      <c r="D217">
        <f t="array" ref="D217">_xlfn.SWITCH(E217,CONFIG!$F$8,L216,D216-F217)</f>
        <v>0</v>
      </c>
      <c r="E217">
        <f>IF(L216,CONFIG!$F$8,MAX(E216-1,0))</f>
        <v>0</v>
      </c>
      <c r="F217">
        <f t="shared" si="31"/>
        <v>0</v>
      </c>
      <c r="G217">
        <f t="shared" ca="1" si="24"/>
        <v>0</v>
      </c>
      <c r="H217">
        <f t="shared" ca="1" si="25"/>
        <v>0</v>
      </c>
      <c r="I217">
        <f t="shared" ca="1" si="26"/>
        <v>0</v>
      </c>
      <c r="J217">
        <f t="shared" ca="1" si="27"/>
        <v>0</v>
      </c>
      <c r="M217">
        <f t="shared" ca="1" si="28"/>
        <v>78</v>
      </c>
      <c r="O217">
        <f ca="1">CONFIG!$F$2*H217</f>
        <v>0</v>
      </c>
      <c r="P217">
        <f>CONFIG!$F$3*F217</f>
        <v>0</v>
      </c>
      <c r="Q217">
        <f>SIGN(L217)*CONFIG!$F$4</f>
        <v>0</v>
      </c>
      <c r="R217">
        <f ca="1">CONFIG!$F$6*(G217+J217)/2</f>
        <v>0</v>
      </c>
      <c r="S217">
        <f ca="1">(CONFIG!$F$2-CONFIG!$F$3)*I217</f>
        <v>0</v>
      </c>
      <c r="T217">
        <f t="shared" ca="1" si="29"/>
        <v>0</v>
      </c>
      <c r="U217">
        <f t="shared" ca="1" si="30"/>
        <v>0</v>
      </c>
    </row>
    <row r="218" spans="2:21">
      <c r="B218">
        <v>215</v>
      </c>
      <c r="C218">
        <f>CONFIG!C218</f>
        <v>0</v>
      </c>
      <c r="D218">
        <f t="array" ref="D218">_xlfn.SWITCH(E218,CONFIG!$F$8,L217,D217-F218)</f>
        <v>0</v>
      </c>
      <c r="E218">
        <f>IF(L217,CONFIG!$F$8,MAX(E217-1,0))</f>
        <v>0</v>
      </c>
      <c r="F218">
        <f t="shared" si="31"/>
        <v>0</v>
      </c>
      <c r="G218">
        <f t="shared" ca="1" si="24"/>
        <v>0</v>
      </c>
      <c r="H218">
        <f t="shared" ca="1" si="25"/>
        <v>0</v>
      </c>
      <c r="I218">
        <f t="shared" ca="1" si="26"/>
        <v>0</v>
      </c>
      <c r="J218">
        <f t="shared" ca="1" si="27"/>
        <v>0</v>
      </c>
      <c r="M218">
        <f t="shared" ca="1" si="28"/>
        <v>78</v>
      </c>
      <c r="O218">
        <f ca="1">CONFIG!$F$2*H218</f>
        <v>0</v>
      </c>
      <c r="P218">
        <f>CONFIG!$F$3*F218</f>
        <v>0</v>
      </c>
      <c r="Q218">
        <f>SIGN(L218)*CONFIG!$F$4</f>
        <v>0</v>
      </c>
      <c r="R218">
        <f ca="1">CONFIG!$F$6*(G218+J218)/2</f>
        <v>0</v>
      </c>
      <c r="S218">
        <f ca="1">(CONFIG!$F$2-CONFIG!$F$3)*I218</f>
        <v>0</v>
      </c>
      <c r="T218">
        <f t="shared" ca="1" si="29"/>
        <v>0</v>
      </c>
      <c r="U218">
        <f t="shared" ca="1" si="30"/>
        <v>0</v>
      </c>
    </row>
    <row r="219" spans="2:21">
      <c r="B219">
        <v>216</v>
      </c>
      <c r="C219">
        <f>CONFIG!C219</f>
        <v>0</v>
      </c>
      <c r="D219">
        <f t="array" ref="D219">_xlfn.SWITCH(E219,CONFIG!$F$8,L218,D218-F219)</f>
        <v>0</v>
      </c>
      <c r="E219">
        <f>IF(L218,CONFIG!$F$8,MAX(E218-1,0))</f>
        <v>0</v>
      </c>
      <c r="F219">
        <f t="shared" si="31"/>
        <v>0</v>
      </c>
      <c r="G219">
        <f t="shared" ca="1" si="24"/>
        <v>0</v>
      </c>
      <c r="H219">
        <f t="shared" ca="1" si="25"/>
        <v>0</v>
      </c>
      <c r="I219">
        <f t="shared" ca="1" si="26"/>
        <v>0</v>
      </c>
      <c r="J219">
        <f t="shared" ca="1" si="27"/>
        <v>0</v>
      </c>
      <c r="M219">
        <f t="shared" ca="1" si="28"/>
        <v>78</v>
      </c>
      <c r="O219">
        <f ca="1">CONFIG!$F$2*H219</f>
        <v>0</v>
      </c>
      <c r="P219">
        <f>CONFIG!$F$3*F219</f>
        <v>0</v>
      </c>
      <c r="Q219">
        <f>SIGN(L219)*CONFIG!$F$4</f>
        <v>0</v>
      </c>
      <c r="R219">
        <f ca="1">CONFIG!$F$6*(G219+J219)/2</f>
        <v>0</v>
      </c>
      <c r="S219">
        <f ca="1">(CONFIG!$F$2-CONFIG!$F$3)*I219</f>
        <v>0</v>
      </c>
      <c r="T219">
        <f t="shared" ca="1" si="29"/>
        <v>0</v>
      </c>
      <c r="U219">
        <f t="shared" ca="1" si="30"/>
        <v>0</v>
      </c>
    </row>
    <row r="220" spans="2:21">
      <c r="B220">
        <v>217</v>
      </c>
      <c r="C220">
        <f>CONFIG!C220</f>
        <v>0</v>
      </c>
      <c r="D220">
        <f t="array" ref="D220">_xlfn.SWITCH(E220,CONFIG!$F$8,L219,D219-F220)</f>
        <v>0</v>
      </c>
      <c r="E220">
        <f>IF(L219,CONFIG!$F$8,MAX(E219-1,0))</f>
        <v>0</v>
      </c>
      <c r="F220">
        <f t="shared" si="31"/>
        <v>0</v>
      </c>
      <c r="G220">
        <f t="shared" ca="1" si="24"/>
        <v>0</v>
      </c>
      <c r="H220">
        <f t="shared" ca="1" si="25"/>
        <v>0</v>
      </c>
      <c r="I220">
        <f t="shared" ca="1" si="26"/>
        <v>0</v>
      </c>
      <c r="J220">
        <f t="shared" ca="1" si="27"/>
        <v>0</v>
      </c>
      <c r="M220">
        <f t="shared" ca="1" si="28"/>
        <v>78</v>
      </c>
      <c r="O220">
        <f ca="1">CONFIG!$F$2*H220</f>
        <v>0</v>
      </c>
      <c r="P220">
        <f>CONFIG!$F$3*F220</f>
        <v>0</v>
      </c>
      <c r="Q220">
        <f>SIGN(L220)*CONFIG!$F$4</f>
        <v>0</v>
      </c>
      <c r="R220">
        <f ca="1">CONFIG!$F$6*(G220+J220)/2</f>
        <v>0</v>
      </c>
      <c r="S220">
        <f ca="1">(CONFIG!$F$2-CONFIG!$F$3)*I220</f>
        <v>0</v>
      </c>
      <c r="T220">
        <f t="shared" ca="1" si="29"/>
        <v>0</v>
      </c>
      <c r="U220">
        <f t="shared" ca="1" si="30"/>
        <v>0</v>
      </c>
    </row>
    <row r="221" spans="2:21">
      <c r="B221">
        <v>218</v>
      </c>
      <c r="C221">
        <f>CONFIG!C221</f>
        <v>0</v>
      </c>
      <c r="D221">
        <f t="array" ref="D221">_xlfn.SWITCH(E221,CONFIG!$F$8,L220,D220-F221)</f>
        <v>0</v>
      </c>
      <c r="E221">
        <f>IF(L220,CONFIG!$F$8,MAX(E220-1,0))</f>
        <v>0</v>
      </c>
      <c r="F221">
        <f t="shared" si="31"/>
        <v>0</v>
      </c>
      <c r="G221">
        <f t="shared" ca="1" si="24"/>
        <v>0</v>
      </c>
      <c r="H221">
        <f t="shared" ca="1" si="25"/>
        <v>0</v>
      </c>
      <c r="I221">
        <f t="shared" ca="1" si="26"/>
        <v>0</v>
      </c>
      <c r="J221">
        <f t="shared" ca="1" si="27"/>
        <v>0</v>
      </c>
      <c r="M221">
        <f t="shared" ca="1" si="28"/>
        <v>78</v>
      </c>
      <c r="O221">
        <f ca="1">CONFIG!$F$2*H221</f>
        <v>0</v>
      </c>
      <c r="P221">
        <f>CONFIG!$F$3*F221</f>
        <v>0</v>
      </c>
      <c r="Q221">
        <f>SIGN(L221)*CONFIG!$F$4</f>
        <v>0</v>
      </c>
      <c r="R221">
        <f ca="1">CONFIG!$F$6*(G221+J221)/2</f>
        <v>0</v>
      </c>
      <c r="S221">
        <f ca="1">(CONFIG!$F$2-CONFIG!$F$3)*I221</f>
        <v>0</v>
      </c>
      <c r="T221">
        <f t="shared" ca="1" si="29"/>
        <v>0</v>
      </c>
      <c r="U221">
        <f t="shared" ca="1" si="30"/>
        <v>0</v>
      </c>
    </row>
    <row r="222" spans="2:21">
      <c r="B222">
        <v>219</v>
      </c>
      <c r="C222">
        <f>CONFIG!C222</f>
        <v>0</v>
      </c>
      <c r="D222">
        <f t="array" ref="D222">_xlfn.SWITCH(E222,CONFIG!$F$8,L221,D221-F222)</f>
        <v>0</v>
      </c>
      <c r="E222">
        <f>IF(L221,CONFIG!$F$8,MAX(E221-1,0))</f>
        <v>0</v>
      </c>
      <c r="F222">
        <f t="shared" si="31"/>
        <v>0</v>
      </c>
      <c r="G222">
        <f t="shared" ca="1" si="24"/>
        <v>0</v>
      </c>
      <c r="H222">
        <f t="shared" ca="1" si="25"/>
        <v>0</v>
      </c>
      <c r="I222">
        <f t="shared" ca="1" si="26"/>
        <v>0</v>
      </c>
      <c r="J222">
        <f t="shared" ca="1" si="27"/>
        <v>0</v>
      </c>
      <c r="M222">
        <f t="shared" ca="1" si="28"/>
        <v>78</v>
      </c>
      <c r="O222">
        <f ca="1">CONFIG!$F$2*H222</f>
        <v>0</v>
      </c>
      <c r="P222">
        <f>CONFIG!$F$3*F222</f>
        <v>0</v>
      </c>
      <c r="Q222">
        <f>SIGN(L222)*CONFIG!$F$4</f>
        <v>0</v>
      </c>
      <c r="R222">
        <f ca="1">CONFIG!$F$6*(G222+J222)/2</f>
        <v>0</v>
      </c>
      <c r="S222">
        <f ca="1">(CONFIG!$F$2-CONFIG!$F$3)*I222</f>
        <v>0</v>
      </c>
      <c r="T222">
        <f t="shared" ca="1" si="29"/>
        <v>0</v>
      </c>
      <c r="U222">
        <f t="shared" ca="1" si="30"/>
        <v>0</v>
      </c>
    </row>
    <row r="223" spans="2:21">
      <c r="B223">
        <v>220</v>
      </c>
      <c r="C223">
        <f>CONFIG!C223</f>
        <v>0</v>
      </c>
      <c r="D223">
        <f t="array" ref="D223">_xlfn.SWITCH(E223,CONFIG!$F$8,L222,D222-F223)</f>
        <v>0</v>
      </c>
      <c r="E223">
        <f>IF(L222,CONFIG!$F$8,MAX(E222-1,0))</f>
        <v>0</v>
      </c>
      <c r="F223">
        <f t="shared" si="31"/>
        <v>0</v>
      </c>
      <c r="G223">
        <f t="shared" ca="1" si="24"/>
        <v>0</v>
      </c>
      <c r="H223">
        <f t="shared" ca="1" si="25"/>
        <v>0</v>
      </c>
      <c r="I223">
        <f t="shared" ca="1" si="26"/>
        <v>0</v>
      </c>
      <c r="J223">
        <f t="shared" ca="1" si="27"/>
        <v>0</v>
      </c>
      <c r="M223">
        <f t="shared" ca="1" si="28"/>
        <v>78</v>
      </c>
      <c r="O223">
        <f ca="1">CONFIG!$F$2*H223</f>
        <v>0</v>
      </c>
      <c r="P223">
        <f>CONFIG!$F$3*F223</f>
        <v>0</v>
      </c>
      <c r="Q223">
        <f>SIGN(L223)*CONFIG!$F$4</f>
        <v>0</v>
      </c>
      <c r="R223">
        <f ca="1">CONFIG!$F$6*(G223+J223)/2</f>
        <v>0</v>
      </c>
      <c r="S223">
        <f ca="1">(CONFIG!$F$2-CONFIG!$F$3)*I223</f>
        <v>0</v>
      </c>
      <c r="T223">
        <f t="shared" ca="1" si="29"/>
        <v>0</v>
      </c>
      <c r="U223">
        <f t="shared" ca="1" si="30"/>
        <v>0</v>
      </c>
    </row>
    <row r="224" spans="2:21">
      <c r="B224">
        <v>221</v>
      </c>
      <c r="C224">
        <f>CONFIG!C224</f>
        <v>0</v>
      </c>
      <c r="D224">
        <f t="array" ref="D224">_xlfn.SWITCH(E224,CONFIG!$F$8,L223,D223-F224)</f>
        <v>0</v>
      </c>
      <c r="E224">
        <f>IF(L223,CONFIG!$F$8,MAX(E223-1,0))</f>
        <v>0</v>
      </c>
      <c r="F224">
        <f t="shared" si="31"/>
        <v>0</v>
      </c>
      <c r="G224">
        <f t="shared" ca="1" si="24"/>
        <v>0</v>
      </c>
      <c r="H224">
        <f t="shared" ca="1" si="25"/>
        <v>0</v>
      </c>
      <c r="I224">
        <f t="shared" ca="1" si="26"/>
        <v>0</v>
      </c>
      <c r="J224">
        <f t="shared" ca="1" si="27"/>
        <v>0</v>
      </c>
      <c r="M224">
        <f t="shared" ca="1" si="28"/>
        <v>78</v>
      </c>
      <c r="O224">
        <f ca="1">CONFIG!$F$2*H224</f>
        <v>0</v>
      </c>
      <c r="P224">
        <f>CONFIG!$F$3*F224</f>
        <v>0</v>
      </c>
      <c r="Q224">
        <f>SIGN(L224)*CONFIG!$F$4</f>
        <v>0</v>
      </c>
      <c r="R224">
        <f ca="1">CONFIG!$F$6*(G224+J224)/2</f>
        <v>0</v>
      </c>
      <c r="S224">
        <f ca="1">(CONFIG!$F$2-CONFIG!$F$3)*I224</f>
        <v>0</v>
      </c>
      <c r="T224">
        <f t="shared" ca="1" si="29"/>
        <v>0</v>
      </c>
      <c r="U224">
        <f t="shared" ca="1" si="30"/>
        <v>0</v>
      </c>
    </row>
    <row r="225" spans="2:21">
      <c r="B225">
        <v>222</v>
      </c>
      <c r="C225">
        <f>CONFIG!C225</f>
        <v>0</v>
      </c>
      <c r="D225">
        <f t="array" ref="D225">_xlfn.SWITCH(E225,CONFIG!$F$8,L224,D224-F225)</f>
        <v>0</v>
      </c>
      <c r="E225">
        <f>IF(L224,CONFIG!$F$8,MAX(E224-1,0))</f>
        <v>0</v>
      </c>
      <c r="F225">
        <f t="shared" si="31"/>
        <v>0</v>
      </c>
      <c r="G225">
        <f t="shared" ca="1" si="24"/>
        <v>0</v>
      </c>
      <c r="H225">
        <f t="shared" ca="1" si="25"/>
        <v>0</v>
      </c>
      <c r="I225">
        <f t="shared" ca="1" si="26"/>
        <v>0</v>
      </c>
      <c r="J225">
        <f t="shared" ca="1" si="27"/>
        <v>0</v>
      </c>
      <c r="M225">
        <f t="shared" ca="1" si="28"/>
        <v>78</v>
      </c>
      <c r="O225">
        <f ca="1">CONFIG!$F$2*H225</f>
        <v>0</v>
      </c>
      <c r="P225">
        <f>CONFIG!$F$3*F225</f>
        <v>0</v>
      </c>
      <c r="Q225">
        <f>SIGN(L225)*CONFIG!$F$4</f>
        <v>0</v>
      </c>
      <c r="R225">
        <f ca="1">CONFIG!$F$6*(G225+J225)/2</f>
        <v>0</v>
      </c>
      <c r="S225">
        <f ca="1">(CONFIG!$F$2-CONFIG!$F$3)*I225</f>
        <v>0</v>
      </c>
      <c r="T225">
        <f t="shared" ca="1" si="29"/>
        <v>0</v>
      </c>
      <c r="U225">
        <f t="shared" ca="1" si="30"/>
        <v>0</v>
      </c>
    </row>
    <row r="226" spans="2:21">
      <c r="B226">
        <v>223</v>
      </c>
      <c r="C226">
        <f>CONFIG!C226</f>
        <v>0</v>
      </c>
      <c r="D226">
        <f t="array" ref="D226">_xlfn.SWITCH(E226,CONFIG!$F$8,L225,D225-F226)</f>
        <v>0</v>
      </c>
      <c r="E226">
        <f>IF(L225,CONFIG!$F$8,MAX(E225-1,0))</f>
        <v>0</v>
      </c>
      <c r="F226">
        <f t="shared" si="31"/>
        <v>0</v>
      </c>
      <c r="G226">
        <f t="shared" ca="1" si="24"/>
        <v>0</v>
      </c>
      <c r="H226">
        <f t="shared" ca="1" si="25"/>
        <v>0</v>
      </c>
      <c r="I226">
        <f t="shared" ca="1" si="26"/>
        <v>0</v>
      </c>
      <c r="J226">
        <f t="shared" ca="1" si="27"/>
        <v>0</v>
      </c>
      <c r="M226">
        <f t="shared" ca="1" si="28"/>
        <v>78</v>
      </c>
      <c r="O226">
        <f ca="1">CONFIG!$F$2*H226</f>
        <v>0</v>
      </c>
      <c r="P226">
        <f>CONFIG!$F$3*F226</f>
        <v>0</v>
      </c>
      <c r="Q226">
        <f>SIGN(L226)*CONFIG!$F$4</f>
        <v>0</v>
      </c>
      <c r="R226">
        <f ca="1">CONFIG!$F$6*(G226+J226)/2</f>
        <v>0</v>
      </c>
      <c r="S226">
        <f ca="1">(CONFIG!$F$2-CONFIG!$F$3)*I226</f>
        <v>0</v>
      </c>
      <c r="T226">
        <f t="shared" ca="1" si="29"/>
        <v>0</v>
      </c>
      <c r="U226">
        <f t="shared" ca="1" si="30"/>
        <v>0</v>
      </c>
    </row>
    <row r="227" spans="2:21">
      <c r="B227">
        <v>224</v>
      </c>
      <c r="C227">
        <f>CONFIG!C227</f>
        <v>0</v>
      </c>
      <c r="D227">
        <f t="array" ref="D227">_xlfn.SWITCH(E227,CONFIG!$F$8,L226,D226-F227)</f>
        <v>0</v>
      </c>
      <c r="E227">
        <f>IF(L226,CONFIG!$F$8,MAX(E226-1,0))</f>
        <v>0</v>
      </c>
      <c r="F227">
        <f t="shared" si="31"/>
        <v>0</v>
      </c>
      <c r="G227">
        <f t="shared" ca="1" si="24"/>
        <v>0</v>
      </c>
      <c r="H227">
        <f t="shared" ca="1" si="25"/>
        <v>0</v>
      </c>
      <c r="I227">
        <f t="shared" ca="1" si="26"/>
        <v>0</v>
      </c>
      <c r="J227">
        <f t="shared" ca="1" si="27"/>
        <v>0</v>
      </c>
      <c r="M227">
        <f t="shared" ca="1" si="28"/>
        <v>78</v>
      </c>
      <c r="O227">
        <f ca="1">CONFIG!$F$2*H227</f>
        <v>0</v>
      </c>
      <c r="P227">
        <f>CONFIG!$F$3*F227</f>
        <v>0</v>
      </c>
      <c r="Q227">
        <f>SIGN(L227)*CONFIG!$F$4</f>
        <v>0</v>
      </c>
      <c r="R227">
        <f ca="1">CONFIG!$F$6*(G227+J227)/2</f>
        <v>0</v>
      </c>
      <c r="S227">
        <f ca="1">(CONFIG!$F$2-CONFIG!$F$3)*I227</f>
        <v>0</v>
      </c>
      <c r="T227">
        <f t="shared" ca="1" si="29"/>
        <v>0</v>
      </c>
      <c r="U227">
        <f t="shared" ca="1" si="30"/>
        <v>0</v>
      </c>
    </row>
    <row r="228" spans="2:21">
      <c r="B228">
        <v>225</v>
      </c>
      <c r="C228">
        <f>CONFIG!C228</f>
        <v>0</v>
      </c>
      <c r="D228">
        <f t="array" ref="D228">_xlfn.SWITCH(E228,CONFIG!$F$8,L227,D227-F228)</f>
        <v>0</v>
      </c>
      <c r="E228">
        <f>IF(L227,CONFIG!$F$8,MAX(E227-1,0))</f>
        <v>0</v>
      </c>
      <c r="F228">
        <f t="shared" si="31"/>
        <v>0</v>
      </c>
      <c r="G228">
        <f t="shared" ca="1" si="24"/>
        <v>0</v>
      </c>
      <c r="H228">
        <f t="shared" ca="1" si="25"/>
        <v>0</v>
      </c>
      <c r="I228">
        <f t="shared" ca="1" si="26"/>
        <v>0</v>
      </c>
      <c r="J228">
        <f t="shared" ca="1" si="27"/>
        <v>0</v>
      </c>
      <c r="M228">
        <f t="shared" ca="1" si="28"/>
        <v>78</v>
      </c>
      <c r="O228">
        <f ca="1">CONFIG!$F$2*H228</f>
        <v>0</v>
      </c>
      <c r="P228">
        <f>CONFIG!$F$3*F228</f>
        <v>0</v>
      </c>
      <c r="Q228">
        <f>SIGN(L228)*CONFIG!$F$4</f>
        <v>0</v>
      </c>
      <c r="R228">
        <f ca="1">CONFIG!$F$6*(G228+J228)/2</f>
        <v>0</v>
      </c>
      <c r="S228">
        <f ca="1">(CONFIG!$F$2-CONFIG!$F$3)*I228</f>
        <v>0</v>
      </c>
      <c r="T228">
        <f t="shared" ca="1" si="29"/>
        <v>0</v>
      </c>
      <c r="U228">
        <f t="shared" ca="1" si="30"/>
        <v>0</v>
      </c>
    </row>
    <row r="229" spans="2:21">
      <c r="B229">
        <v>226</v>
      </c>
      <c r="C229">
        <f>CONFIG!C229</f>
        <v>0</v>
      </c>
      <c r="D229">
        <f t="array" ref="D229">_xlfn.SWITCH(E229,CONFIG!$F$8,L228,D228-F229)</f>
        <v>0</v>
      </c>
      <c r="E229">
        <f>IF(L228,CONFIG!$F$8,MAX(E228-1,0))</f>
        <v>0</v>
      </c>
      <c r="F229">
        <f t="shared" si="31"/>
        <v>0</v>
      </c>
      <c r="G229">
        <f t="shared" ca="1" si="24"/>
        <v>0</v>
      </c>
      <c r="H229">
        <f t="shared" ca="1" si="25"/>
        <v>0</v>
      </c>
      <c r="I229">
        <f t="shared" ca="1" si="26"/>
        <v>0</v>
      </c>
      <c r="J229">
        <f t="shared" ca="1" si="27"/>
        <v>0</v>
      </c>
      <c r="M229">
        <f t="shared" ca="1" si="28"/>
        <v>78</v>
      </c>
      <c r="O229">
        <f ca="1">CONFIG!$F$2*H229</f>
        <v>0</v>
      </c>
      <c r="P229">
        <f>CONFIG!$F$3*F229</f>
        <v>0</v>
      </c>
      <c r="Q229">
        <f>SIGN(L229)*CONFIG!$F$4</f>
        <v>0</v>
      </c>
      <c r="R229">
        <f ca="1">CONFIG!$F$6*(G229+J229)/2</f>
        <v>0</v>
      </c>
      <c r="S229">
        <f ca="1">(CONFIG!$F$2-CONFIG!$F$3)*I229</f>
        <v>0</v>
      </c>
      <c r="T229">
        <f t="shared" ca="1" si="29"/>
        <v>0</v>
      </c>
      <c r="U229">
        <f t="shared" ca="1" si="30"/>
        <v>0</v>
      </c>
    </row>
    <row r="230" spans="2:21">
      <c r="B230">
        <v>227</v>
      </c>
      <c r="C230">
        <f>CONFIG!C230</f>
        <v>0</v>
      </c>
      <c r="D230">
        <f t="array" ref="D230">_xlfn.SWITCH(E230,CONFIG!$F$8,L229,D229-F230)</f>
        <v>0</v>
      </c>
      <c r="E230">
        <f>IF(L229,CONFIG!$F$8,MAX(E229-1,0))</f>
        <v>0</v>
      </c>
      <c r="F230">
        <f t="shared" si="31"/>
        <v>0</v>
      </c>
      <c r="G230">
        <f t="shared" ca="1" si="24"/>
        <v>0</v>
      </c>
      <c r="H230">
        <f t="shared" ca="1" si="25"/>
        <v>0</v>
      </c>
      <c r="I230">
        <f t="shared" ca="1" si="26"/>
        <v>0</v>
      </c>
      <c r="J230">
        <f t="shared" ca="1" si="27"/>
        <v>0</v>
      </c>
      <c r="M230">
        <f t="shared" ca="1" si="28"/>
        <v>78</v>
      </c>
      <c r="O230">
        <f ca="1">CONFIG!$F$2*H230</f>
        <v>0</v>
      </c>
      <c r="P230">
        <f>CONFIG!$F$3*F230</f>
        <v>0</v>
      </c>
      <c r="Q230">
        <f>SIGN(L230)*CONFIG!$F$4</f>
        <v>0</v>
      </c>
      <c r="R230">
        <f ca="1">CONFIG!$F$6*(G230+J230)/2</f>
        <v>0</v>
      </c>
      <c r="S230">
        <f ca="1">(CONFIG!$F$2-CONFIG!$F$3)*I230</f>
        <v>0</v>
      </c>
      <c r="T230">
        <f t="shared" ca="1" si="29"/>
        <v>0</v>
      </c>
      <c r="U230">
        <f t="shared" ca="1" si="30"/>
        <v>0</v>
      </c>
    </row>
    <row r="231" spans="2:21">
      <c r="B231">
        <v>228</v>
      </c>
      <c r="C231">
        <f>CONFIG!C231</f>
        <v>0</v>
      </c>
      <c r="D231">
        <f t="array" ref="D231">_xlfn.SWITCH(E231,CONFIG!$F$8,L230,D230-F231)</f>
        <v>0</v>
      </c>
      <c r="E231">
        <f>IF(L230,CONFIG!$F$8,MAX(E230-1,0))</f>
        <v>0</v>
      </c>
      <c r="F231">
        <f t="shared" si="31"/>
        <v>0</v>
      </c>
      <c r="G231">
        <f t="shared" ca="1" si="24"/>
        <v>0</v>
      </c>
      <c r="H231">
        <f t="shared" ca="1" si="25"/>
        <v>0</v>
      </c>
      <c r="I231">
        <f t="shared" ca="1" si="26"/>
        <v>0</v>
      </c>
      <c r="J231">
        <f t="shared" ca="1" si="27"/>
        <v>0</v>
      </c>
      <c r="M231">
        <f t="shared" ca="1" si="28"/>
        <v>78</v>
      </c>
      <c r="O231">
        <f ca="1">CONFIG!$F$2*H231</f>
        <v>0</v>
      </c>
      <c r="P231">
        <f>CONFIG!$F$3*F231</f>
        <v>0</v>
      </c>
      <c r="Q231">
        <f>SIGN(L231)*CONFIG!$F$4</f>
        <v>0</v>
      </c>
      <c r="R231">
        <f ca="1">CONFIG!$F$6*(G231+J231)/2</f>
        <v>0</v>
      </c>
      <c r="S231">
        <f ca="1">(CONFIG!$F$2-CONFIG!$F$3)*I231</f>
        <v>0</v>
      </c>
      <c r="T231">
        <f t="shared" ca="1" si="29"/>
        <v>0</v>
      </c>
      <c r="U231">
        <f t="shared" ca="1" si="30"/>
        <v>0</v>
      </c>
    </row>
    <row r="232" spans="2:21">
      <c r="B232">
        <v>229</v>
      </c>
      <c r="C232">
        <f>CONFIG!C232</f>
        <v>0</v>
      </c>
      <c r="D232">
        <f t="array" ref="D232">_xlfn.SWITCH(E232,CONFIG!$F$8,L231,D231-F232)</f>
        <v>0</v>
      </c>
      <c r="E232">
        <f>IF(L231,CONFIG!$F$8,MAX(E231-1,0))</f>
        <v>0</v>
      </c>
      <c r="F232">
        <f t="shared" si="31"/>
        <v>0</v>
      </c>
      <c r="G232">
        <f t="shared" ca="1" si="24"/>
        <v>0</v>
      </c>
      <c r="H232">
        <f t="shared" ca="1" si="25"/>
        <v>0</v>
      </c>
      <c r="I232">
        <f t="shared" ca="1" si="26"/>
        <v>0</v>
      </c>
      <c r="J232">
        <f t="shared" ca="1" si="27"/>
        <v>0</v>
      </c>
      <c r="M232">
        <f t="shared" ca="1" si="28"/>
        <v>78</v>
      </c>
      <c r="O232">
        <f ca="1">CONFIG!$F$2*H232</f>
        <v>0</v>
      </c>
      <c r="P232">
        <f>CONFIG!$F$3*F232</f>
        <v>0</v>
      </c>
      <c r="Q232">
        <f>SIGN(L232)*CONFIG!$F$4</f>
        <v>0</v>
      </c>
      <c r="R232">
        <f ca="1">CONFIG!$F$6*(G232+J232)/2</f>
        <v>0</v>
      </c>
      <c r="S232">
        <f ca="1">(CONFIG!$F$2-CONFIG!$F$3)*I232</f>
        <v>0</v>
      </c>
      <c r="T232">
        <f t="shared" ca="1" si="29"/>
        <v>0</v>
      </c>
      <c r="U232">
        <f t="shared" ca="1" si="30"/>
        <v>0</v>
      </c>
    </row>
    <row r="233" spans="2:21">
      <c r="B233">
        <v>230</v>
      </c>
      <c r="C233">
        <f>CONFIG!C233</f>
        <v>0</v>
      </c>
      <c r="D233">
        <f t="array" ref="D233">_xlfn.SWITCH(E233,CONFIG!$F$8,L232,D232-F233)</f>
        <v>0</v>
      </c>
      <c r="E233">
        <f>IF(L232,CONFIG!$F$8,MAX(E232-1,0))</f>
        <v>0</v>
      </c>
      <c r="F233">
        <f t="shared" si="31"/>
        <v>0</v>
      </c>
      <c r="G233">
        <f t="shared" ca="1" si="24"/>
        <v>0</v>
      </c>
      <c r="H233">
        <f t="shared" ca="1" si="25"/>
        <v>0</v>
      </c>
      <c r="I233">
        <f t="shared" ca="1" si="26"/>
        <v>0</v>
      </c>
      <c r="J233">
        <f t="shared" ca="1" si="27"/>
        <v>0</v>
      </c>
      <c r="M233">
        <f t="shared" ca="1" si="28"/>
        <v>78</v>
      </c>
      <c r="O233">
        <f ca="1">CONFIG!$F$2*H233</f>
        <v>0</v>
      </c>
      <c r="P233">
        <f>CONFIG!$F$3*F233</f>
        <v>0</v>
      </c>
      <c r="Q233">
        <f>SIGN(L233)*CONFIG!$F$4</f>
        <v>0</v>
      </c>
      <c r="R233">
        <f ca="1">CONFIG!$F$6*(G233+J233)/2</f>
        <v>0</v>
      </c>
      <c r="S233">
        <f ca="1">(CONFIG!$F$2-CONFIG!$F$3)*I233</f>
        <v>0</v>
      </c>
      <c r="T233">
        <f t="shared" ca="1" si="29"/>
        <v>0</v>
      </c>
      <c r="U233">
        <f t="shared" ca="1" si="30"/>
        <v>0</v>
      </c>
    </row>
    <row r="234" spans="2:21">
      <c r="B234">
        <v>231</v>
      </c>
      <c r="C234">
        <f>CONFIG!C234</f>
        <v>0</v>
      </c>
      <c r="D234">
        <f t="array" ref="D234">_xlfn.SWITCH(E234,CONFIG!$F$8,L233,D233-F234)</f>
        <v>0</v>
      </c>
      <c r="E234">
        <f>IF(L233,CONFIG!$F$8,MAX(E233-1,0))</f>
        <v>0</v>
      </c>
      <c r="F234">
        <f t="shared" si="31"/>
        <v>0</v>
      </c>
      <c r="G234">
        <f t="shared" ca="1" si="24"/>
        <v>0</v>
      </c>
      <c r="H234">
        <f t="shared" ca="1" si="25"/>
        <v>0</v>
      </c>
      <c r="I234">
        <f t="shared" ca="1" si="26"/>
        <v>0</v>
      </c>
      <c r="J234">
        <f t="shared" ca="1" si="27"/>
        <v>0</v>
      </c>
      <c r="M234">
        <f t="shared" ca="1" si="28"/>
        <v>78</v>
      </c>
      <c r="O234">
        <f ca="1">CONFIG!$F$2*H234</f>
        <v>0</v>
      </c>
      <c r="P234">
        <f>CONFIG!$F$3*F234</f>
        <v>0</v>
      </c>
      <c r="Q234">
        <f>SIGN(L234)*CONFIG!$F$4</f>
        <v>0</v>
      </c>
      <c r="R234">
        <f ca="1">CONFIG!$F$6*(G234+J234)/2</f>
        <v>0</v>
      </c>
      <c r="S234">
        <f ca="1">(CONFIG!$F$2-CONFIG!$F$3)*I234</f>
        <v>0</v>
      </c>
      <c r="T234">
        <f t="shared" ca="1" si="29"/>
        <v>0</v>
      </c>
      <c r="U234">
        <f t="shared" ca="1" si="30"/>
        <v>0</v>
      </c>
    </row>
    <row r="235" spans="2:21">
      <c r="B235">
        <v>232</v>
      </c>
      <c r="C235">
        <f>CONFIG!C235</f>
        <v>0</v>
      </c>
      <c r="D235">
        <f t="array" ref="D235">_xlfn.SWITCH(E235,CONFIG!$F$8,L234,D234-F235)</f>
        <v>0</v>
      </c>
      <c r="E235">
        <f>IF(L234,CONFIG!$F$8,MAX(E234-1,0))</f>
        <v>0</v>
      </c>
      <c r="F235">
        <f t="shared" si="31"/>
        <v>0</v>
      </c>
      <c r="G235">
        <f t="shared" ca="1" si="24"/>
        <v>0</v>
      </c>
      <c r="H235">
        <f t="shared" ca="1" si="25"/>
        <v>0</v>
      </c>
      <c r="I235">
        <f t="shared" ca="1" si="26"/>
        <v>0</v>
      </c>
      <c r="J235">
        <f t="shared" ca="1" si="27"/>
        <v>0</v>
      </c>
      <c r="M235">
        <f t="shared" ca="1" si="28"/>
        <v>78</v>
      </c>
      <c r="O235">
        <f ca="1">CONFIG!$F$2*H235</f>
        <v>0</v>
      </c>
      <c r="P235">
        <f>CONFIG!$F$3*F235</f>
        <v>0</v>
      </c>
      <c r="Q235">
        <f>SIGN(L235)*CONFIG!$F$4</f>
        <v>0</v>
      </c>
      <c r="R235">
        <f ca="1">CONFIG!$F$6*(G235+J235)/2</f>
        <v>0</v>
      </c>
      <c r="S235">
        <f ca="1">(CONFIG!$F$2-CONFIG!$F$3)*I235</f>
        <v>0</v>
      </c>
      <c r="T235">
        <f t="shared" ca="1" si="29"/>
        <v>0</v>
      </c>
      <c r="U235">
        <f t="shared" ca="1" si="30"/>
        <v>0</v>
      </c>
    </row>
    <row r="236" spans="2:21">
      <c r="B236">
        <v>233</v>
      </c>
      <c r="C236">
        <f>CONFIG!C236</f>
        <v>0</v>
      </c>
      <c r="D236">
        <f t="array" ref="D236">_xlfn.SWITCH(E236,CONFIG!$F$8,L235,D235-F236)</f>
        <v>0</v>
      </c>
      <c r="E236">
        <f>IF(L235,CONFIG!$F$8,MAX(E235-1,0))</f>
        <v>0</v>
      </c>
      <c r="F236">
        <f t="shared" si="31"/>
        <v>0</v>
      </c>
      <c r="G236">
        <f t="shared" ca="1" si="24"/>
        <v>0</v>
      </c>
      <c r="H236">
        <f t="shared" ca="1" si="25"/>
        <v>0</v>
      </c>
      <c r="I236">
        <f t="shared" ca="1" si="26"/>
        <v>0</v>
      </c>
      <c r="J236">
        <f t="shared" ca="1" si="27"/>
        <v>0</v>
      </c>
      <c r="M236">
        <f t="shared" ca="1" si="28"/>
        <v>78</v>
      </c>
      <c r="O236">
        <f ca="1">CONFIG!$F$2*H236</f>
        <v>0</v>
      </c>
      <c r="P236">
        <f>CONFIG!$F$3*F236</f>
        <v>0</v>
      </c>
      <c r="Q236">
        <f>SIGN(L236)*CONFIG!$F$4</f>
        <v>0</v>
      </c>
      <c r="R236">
        <f ca="1">CONFIG!$F$6*(G236+J236)/2</f>
        <v>0</v>
      </c>
      <c r="S236">
        <f ca="1">(CONFIG!$F$2-CONFIG!$F$3)*I236</f>
        <v>0</v>
      </c>
      <c r="T236">
        <f t="shared" ca="1" si="29"/>
        <v>0</v>
      </c>
      <c r="U236">
        <f t="shared" ca="1" si="30"/>
        <v>0</v>
      </c>
    </row>
    <row r="237" spans="2:21">
      <c r="B237">
        <v>234</v>
      </c>
      <c r="C237">
        <f>CONFIG!C237</f>
        <v>0</v>
      </c>
      <c r="D237">
        <f t="array" ref="D237">_xlfn.SWITCH(E237,CONFIG!$F$8,L236,D236-F237)</f>
        <v>0</v>
      </c>
      <c r="E237">
        <f>IF(L236,CONFIG!$F$8,MAX(E236-1,0))</f>
        <v>0</v>
      </c>
      <c r="F237">
        <f t="shared" si="31"/>
        <v>0</v>
      </c>
      <c r="G237">
        <f t="shared" ca="1" si="24"/>
        <v>0</v>
      </c>
      <c r="H237">
        <f t="shared" ca="1" si="25"/>
        <v>0</v>
      </c>
      <c r="I237">
        <f t="shared" ca="1" si="26"/>
        <v>0</v>
      </c>
      <c r="J237">
        <f t="shared" ca="1" si="27"/>
        <v>0</v>
      </c>
      <c r="M237">
        <f t="shared" ca="1" si="28"/>
        <v>78</v>
      </c>
      <c r="O237">
        <f ca="1">CONFIG!$F$2*H237</f>
        <v>0</v>
      </c>
      <c r="P237">
        <f>CONFIG!$F$3*F237</f>
        <v>0</v>
      </c>
      <c r="Q237">
        <f>SIGN(L237)*CONFIG!$F$4</f>
        <v>0</v>
      </c>
      <c r="R237">
        <f ca="1">CONFIG!$F$6*(G237+J237)/2</f>
        <v>0</v>
      </c>
      <c r="S237">
        <f ca="1">(CONFIG!$F$2-CONFIG!$F$3)*I237</f>
        <v>0</v>
      </c>
      <c r="T237">
        <f t="shared" ca="1" si="29"/>
        <v>0</v>
      </c>
      <c r="U237">
        <f t="shared" ca="1" si="30"/>
        <v>0</v>
      </c>
    </row>
    <row r="238" spans="2:21">
      <c r="B238">
        <v>235</v>
      </c>
      <c r="C238">
        <f>CONFIG!C238</f>
        <v>0</v>
      </c>
      <c r="D238">
        <f t="array" ref="D238">_xlfn.SWITCH(E238,CONFIG!$F$8,L237,D237-F238)</f>
        <v>0</v>
      </c>
      <c r="E238">
        <f>IF(L237,CONFIG!$F$8,MAX(E237-1,0))</f>
        <v>0</v>
      </c>
      <c r="F238">
        <f t="shared" si="31"/>
        <v>0</v>
      </c>
      <c r="G238">
        <f t="shared" ca="1" si="24"/>
        <v>0</v>
      </c>
      <c r="H238">
        <f t="shared" ca="1" si="25"/>
        <v>0</v>
      </c>
      <c r="I238">
        <f t="shared" ca="1" si="26"/>
        <v>0</v>
      </c>
      <c r="J238">
        <f t="shared" ca="1" si="27"/>
        <v>0</v>
      </c>
      <c r="M238">
        <f t="shared" ca="1" si="28"/>
        <v>78</v>
      </c>
      <c r="O238">
        <f ca="1">CONFIG!$F$2*H238</f>
        <v>0</v>
      </c>
      <c r="P238">
        <f>CONFIG!$F$3*F238</f>
        <v>0</v>
      </c>
      <c r="Q238">
        <f>SIGN(L238)*CONFIG!$F$4</f>
        <v>0</v>
      </c>
      <c r="R238">
        <f ca="1">CONFIG!$F$6*(G238+J238)/2</f>
        <v>0</v>
      </c>
      <c r="S238">
        <f ca="1">(CONFIG!$F$2-CONFIG!$F$3)*I238</f>
        <v>0</v>
      </c>
      <c r="T238">
        <f t="shared" ca="1" si="29"/>
        <v>0</v>
      </c>
      <c r="U238">
        <f t="shared" ca="1" si="30"/>
        <v>0</v>
      </c>
    </row>
    <row r="239" spans="2:21">
      <c r="B239">
        <v>236</v>
      </c>
      <c r="C239">
        <f>CONFIG!C239</f>
        <v>0</v>
      </c>
      <c r="D239">
        <f t="array" ref="D239">_xlfn.SWITCH(E239,CONFIG!$F$8,L238,D238-F239)</f>
        <v>0</v>
      </c>
      <c r="E239">
        <f>IF(L238,CONFIG!$F$8,MAX(E238-1,0))</f>
        <v>0</v>
      </c>
      <c r="F239">
        <f t="shared" si="31"/>
        <v>0</v>
      </c>
      <c r="G239">
        <f t="shared" ca="1" si="24"/>
        <v>0</v>
      </c>
      <c r="H239">
        <f t="shared" ca="1" si="25"/>
        <v>0</v>
      </c>
      <c r="I239">
        <f t="shared" ca="1" si="26"/>
        <v>0</v>
      </c>
      <c r="J239">
        <f t="shared" ca="1" si="27"/>
        <v>0</v>
      </c>
      <c r="M239">
        <f t="shared" ca="1" si="28"/>
        <v>78</v>
      </c>
      <c r="O239">
        <f ca="1">CONFIG!$F$2*H239</f>
        <v>0</v>
      </c>
      <c r="P239">
        <f>CONFIG!$F$3*F239</f>
        <v>0</v>
      </c>
      <c r="Q239">
        <f>SIGN(L239)*CONFIG!$F$4</f>
        <v>0</v>
      </c>
      <c r="R239">
        <f ca="1">CONFIG!$F$6*(G239+J239)/2</f>
        <v>0</v>
      </c>
      <c r="S239">
        <f ca="1">(CONFIG!$F$2-CONFIG!$F$3)*I239</f>
        <v>0</v>
      </c>
      <c r="T239">
        <f t="shared" ca="1" si="29"/>
        <v>0</v>
      </c>
      <c r="U239">
        <f t="shared" ca="1" si="30"/>
        <v>0</v>
      </c>
    </row>
    <row r="240" spans="2:21">
      <c r="B240">
        <v>237</v>
      </c>
      <c r="C240">
        <f>CONFIG!C240</f>
        <v>0</v>
      </c>
      <c r="D240">
        <f t="array" ref="D240">_xlfn.SWITCH(E240,CONFIG!$F$8,L239,D239-F240)</f>
        <v>0</v>
      </c>
      <c r="E240">
        <f>IF(L239,CONFIG!$F$8,MAX(E239-1,0))</f>
        <v>0</v>
      </c>
      <c r="F240">
        <f t="shared" si="31"/>
        <v>0</v>
      </c>
      <c r="G240">
        <f t="shared" ca="1" si="24"/>
        <v>0</v>
      </c>
      <c r="H240">
        <f t="shared" ca="1" si="25"/>
        <v>0</v>
      </c>
      <c r="I240">
        <f t="shared" ca="1" si="26"/>
        <v>0</v>
      </c>
      <c r="J240">
        <f t="shared" ca="1" si="27"/>
        <v>0</v>
      </c>
      <c r="M240">
        <f t="shared" ca="1" si="28"/>
        <v>78</v>
      </c>
      <c r="O240">
        <f ca="1">CONFIG!$F$2*H240</f>
        <v>0</v>
      </c>
      <c r="P240">
        <f>CONFIG!$F$3*F240</f>
        <v>0</v>
      </c>
      <c r="Q240">
        <f>SIGN(L240)*CONFIG!$F$4</f>
        <v>0</v>
      </c>
      <c r="R240">
        <f ca="1">CONFIG!$F$6*(G240+J240)/2</f>
        <v>0</v>
      </c>
      <c r="S240">
        <f ca="1">(CONFIG!$F$2-CONFIG!$F$3)*I240</f>
        <v>0</v>
      </c>
      <c r="T240">
        <f t="shared" ca="1" si="29"/>
        <v>0</v>
      </c>
      <c r="U240">
        <f t="shared" ca="1" si="30"/>
        <v>0</v>
      </c>
    </row>
    <row r="241" spans="2:21">
      <c r="B241">
        <v>238</v>
      </c>
      <c r="C241">
        <f>CONFIG!C241</f>
        <v>0</v>
      </c>
      <c r="D241">
        <f t="array" ref="D241">_xlfn.SWITCH(E241,CONFIG!$F$8,L240,D240-F241)</f>
        <v>0</v>
      </c>
      <c r="E241">
        <f>IF(L240,CONFIG!$F$8,MAX(E240-1,0))</f>
        <v>0</v>
      </c>
      <c r="F241">
        <f t="shared" si="31"/>
        <v>0</v>
      </c>
      <c r="G241">
        <f t="shared" ca="1" si="24"/>
        <v>0</v>
      </c>
      <c r="H241">
        <f t="shared" ca="1" si="25"/>
        <v>0</v>
      </c>
      <c r="I241">
        <f t="shared" ca="1" si="26"/>
        <v>0</v>
      </c>
      <c r="J241">
        <f t="shared" ca="1" si="27"/>
        <v>0</v>
      </c>
      <c r="M241">
        <f t="shared" ca="1" si="28"/>
        <v>78</v>
      </c>
      <c r="O241">
        <f ca="1">CONFIG!$F$2*H241</f>
        <v>0</v>
      </c>
      <c r="P241">
        <f>CONFIG!$F$3*F241</f>
        <v>0</v>
      </c>
      <c r="Q241">
        <f>SIGN(L241)*CONFIG!$F$4</f>
        <v>0</v>
      </c>
      <c r="R241">
        <f ca="1">CONFIG!$F$6*(G241+J241)/2</f>
        <v>0</v>
      </c>
      <c r="S241">
        <f ca="1">(CONFIG!$F$2-CONFIG!$F$3)*I241</f>
        <v>0</v>
      </c>
      <c r="T241">
        <f t="shared" ca="1" si="29"/>
        <v>0</v>
      </c>
      <c r="U241">
        <f t="shared" ca="1" si="30"/>
        <v>0</v>
      </c>
    </row>
    <row r="242" spans="2:21">
      <c r="B242">
        <v>239</v>
      </c>
      <c r="C242">
        <f>CONFIG!C242</f>
        <v>0</v>
      </c>
      <c r="D242">
        <f t="array" ref="D242">_xlfn.SWITCH(E242,CONFIG!$F$8,L241,D241-F242)</f>
        <v>0</v>
      </c>
      <c r="E242">
        <f>IF(L241,CONFIG!$F$8,MAX(E241-1,0))</f>
        <v>0</v>
      </c>
      <c r="F242">
        <f t="shared" si="31"/>
        <v>0</v>
      </c>
      <c r="G242">
        <f t="shared" ca="1" si="24"/>
        <v>0</v>
      </c>
      <c r="H242">
        <f t="shared" ca="1" si="25"/>
        <v>0</v>
      </c>
      <c r="I242">
        <f t="shared" ca="1" si="26"/>
        <v>0</v>
      </c>
      <c r="J242">
        <f t="shared" ca="1" si="27"/>
        <v>0</v>
      </c>
      <c r="M242">
        <f t="shared" ca="1" si="28"/>
        <v>78</v>
      </c>
      <c r="O242">
        <f ca="1">CONFIG!$F$2*H242</f>
        <v>0</v>
      </c>
      <c r="P242">
        <f>CONFIG!$F$3*F242</f>
        <v>0</v>
      </c>
      <c r="Q242">
        <f>SIGN(L242)*CONFIG!$F$4</f>
        <v>0</v>
      </c>
      <c r="R242">
        <f ca="1">CONFIG!$F$6*(G242+J242)/2</f>
        <v>0</v>
      </c>
      <c r="S242">
        <f ca="1">(CONFIG!$F$2-CONFIG!$F$3)*I242</f>
        <v>0</v>
      </c>
      <c r="T242">
        <f t="shared" ca="1" si="29"/>
        <v>0</v>
      </c>
      <c r="U242">
        <f t="shared" ca="1" si="30"/>
        <v>0</v>
      </c>
    </row>
    <row r="243" spans="2:21">
      <c r="B243">
        <v>240</v>
      </c>
      <c r="C243">
        <f>CONFIG!C243</f>
        <v>0</v>
      </c>
      <c r="D243">
        <f t="array" ref="D243">_xlfn.SWITCH(E243,CONFIG!$F$8,L242,D242-F243)</f>
        <v>0</v>
      </c>
      <c r="E243">
        <f>IF(L242,CONFIG!$F$8,MAX(E242-1,0))</f>
        <v>0</v>
      </c>
      <c r="F243">
        <f t="shared" si="31"/>
        <v>0</v>
      </c>
      <c r="G243">
        <f t="shared" ca="1" si="24"/>
        <v>0</v>
      </c>
      <c r="H243">
        <f t="shared" ca="1" si="25"/>
        <v>0</v>
      </c>
      <c r="I243">
        <f t="shared" ca="1" si="26"/>
        <v>0</v>
      </c>
      <c r="J243">
        <f t="shared" ca="1" si="27"/>
        <v>0</v>
      </c>
      <c r="M243">
        <f t="shared" ca="1" si="28"/>
        <v>78</v>
      </c>
      <c r="O243">
        <f ca="1">CONFIG!$F$2*H243</f>
        <v>0</v>
      </c>
      <c r="P243">
        <f>CONFIG!$F$3*F243</f>
        <v>0</v>
      </c>
      <c r="Q243">
        <f>SIGN(L243)*CONFIG!$F$4</f>
        <v>0</v>
      </c>
      <c r="R243">
        <f ca="1">CONFIG!$F$6*(G243+J243)/2</f>
        <v>0</v>
      </c>
      <c r="S243">
        <f ca="1">(CONFIG!$F$2-CONFIG!$F$3)*I243</f>
        <v>0</v>
      </c>
      <c r="T243">
        <f t="shared" ca="1" si="29"/>
        <v>0</v>
      </c>
      <c r="U243">
        <f t="shared" ca="1" si="30"/>
        <v>0</v>
      </c>
    </row>
    <row r="244" spans="2:21">
      <c r="B244">
        <v>241</v>
      </c>
      <c r="C244">
        <f>CONFIG!C244</f>
        <v>0</v>
      </c>
      <c r="D244">
        <f t="array" ref="D244">_xlfn.SWITCH(E244,CONFIG!$F$8,L243,D243-F244)</f>
        <v>0</v>
      </c>
      <c r="E244">
        <f>IF(L243,CONFIG!$F$8,MAX(E243-1,0))</f>
        <v>0</v>
      </c>
      <c r="F244">
        <f t="shared" si="31"/>
        <v>0</v>
      </c>
      <c r="G244">
        <f t="shared" ca="1" si="24"/>
        <v>0</v>
      </c>
      <c r="H244">
        <f t="shared" ca="1" si="25"/>
        <v>0</v>
      </c>
      <c r="I244">
        <f t="shared" ca="1" si="26"/>
        <v>0</v>
      </c>
      <c r="J244">
        <f t="shared" ca="1" si="27"/>
        <v>0</v>
      </c>
      <c r="M244">
        <f t="shared" ca="1" si="28"/>
        <v>78</v>
      </c>
      <c r="O244">
        <f ca="1">CONFIG!$F$2*H244</f>
        <v>0</v>
      </c>
      <c r="P244">
        <f>CONFIG!$F$3*F244</f>
        <v>0</v>
      </c>
      <c r="Q244">
        <f>SIGN(L244)*CONFIG!$F$4</f>
        <v>0</v>
      </c>
      <c r="R244">
        <f ca="1">CONFIG!$F$6*(G244+J244)/2</f>
        <v>0</v>
      </c>
      <c r="S244">
        <f ca="1">(CONFIG!$F$2-CONFIG!$F$3)*I244</f>
        <v>0</v>
      </c>
      <c r="T244">
        <f t="shared" ca="1" si="29"/>
        <v>0</v>
      </c>
      <c r="U244">
        <f t="shared" ca="1" si="30"/>
        <v>0</v>
      </c>
    </row>
    <row r="245" spans="2:21">
      <c r="B245">
        <v>242</v>
      </c>
      <c r="C245">
        <f>CONFIG!C245</f>
        <v>0</v>
      </c>
      <c r="D245">
        <f t="array" ref="D245">_xlfn.SWITCH(E245,CONFIG!$F$8,L244,D244-F245)</f>
        <v>0</v>
      </c>
      <c r="E245">
        <f>IF(L244,CONFIG!$F$8,MAX(E244-1,0))</f>
        <v>0</v>
      </c>
      <c r="F245">
        <f t="shared" si="31"/>
        <v>0</v>
      </c>
      <c r="G245">
        <f t="shared" ca="1" si="24"/>
        <v>0</v>
      </c>
      <c r="H245">
        <f t="shared" ca="1" si="25"/>
        <v>0</v>
      </c>
      <c r="I245">
        <f t="shared" ca="1" si="26"/>
        <v>0</v>
      </c>
      <c r="J245">
        <f t="shared" ca="1" si="27"/>
        <v>0</v>
      </c>
      <c r="M245">
        <f t="shared" ca="1" si="28"/>
        <v>78</v>
      </c>
      <c r="O245">
        <f ca="1">CONFIG!$F$2*H245</f>
        <v>0</v>
      </c>
      <c r="P245">
        <f>CONFIG!$F$3*F245</f>
        <v>0</v>
      </c>
      <c r="Q245">
        <f>SIGN(L245)*CONFIG!$F$4</f>
        <v>0</v>
      </c>
      <c r="R245">
        <f ca="1">CONFIG!$F$6*(G245+J245)/2</f>
        <v>0</v>
      </c>
      <c r="S245">
        <f ca="1">(CONFIG!$F$2-CONFIG!$F$3)*I245</f>
        <v>0</v>
      </c>
      <c r="T245">
        <f t="shared" ca="1" si="29"/>
        <v>0</v>
      </c>
      <c r="U245">
        <f t="shared" ca="1" si="30"/>
        <v>0</v>
      </c>
    </row>
    <row r="246" spans="2:21">
      <c r="B246">
        <v>243</v>
      </c>
      <c r="C246">
        <f>CONFIG!C246</f>
        <v>0</v>
      </c>
      <c r="D246">
        <f t="array" ref="D246">_xlfn.SWITCH(E246,CONFIG!$F$8,L245,D245-F246)</f>
        <v>0</v>
      </c>
      <c r="E246">
        <f>IF(L245,CONFIG!$F$8,MAX(E245-1,0))</f>
        <v>0</v>
      </c>
      <c r="F246">
        <f t="shared" si="31"/>
        <v>0</v>
      </c>
      <c r="G246">
        <f t="shared" ca="1" si="24"/>
        <v>0</v>
      </c>
      <c r="H246">
        <f t="shared" ca="1" si="25"/>
        <v>0</v>
      </c>
      <c r="I246">
        <f t="shared" ca="1" si="26"/>
        <v>0</v>
      </c>
      <c r="J246">
        <f t="shared" ca="1" si="27"/>
        <v>0</v>
      </c>
      <c r="M246">
        <f t="shared" ca="1" si="28"/>
        <v>78</v>
      </c>
      <c r="O246">
        <f ca="1">CONFIG!$F$2*H246</f>
        <v>0</v>
      </c>
      <c r="P246">
        <f>CONFIG!$F$3*F246</f>
        <v>0</v>
      </c>
      <c r="Q246">
        <f>SIGN(L246)*CONFIG!$F$4</f>
        <v>0</v>
      </c>
      <c r="R246">
        <f ca="1">CONFIG!$F$6*(G246+J246)/2</f>
        <v>0</v>
      </c>
      <c r="S246">
        <f ca="1">(CONFIG!$F$2-CONFIG!$F$3)*I246</f>
        <v>0</v>
      </c>
      <c r="T246">
        <f t="shared" ca="1" si="29"/>
        <v>0</v>
      </c>
      <c r="U246">
        <f t="shared" ca="1" si="30"/>
        <v>0</v>
      </c>
    </row>
    <row r="247" spans="2:21">
      <c r="B247">
        <v>244</v>
      </c>
      <c r="C247">
        <f>CONFIG!C247</f>
        <v>0</v>
      </c>
      <c r="D247">
        <f t="array" ref="D247">_xlfn.SWITCH(E247,CONFIG!$F$8,L246,D246-F247)</f>
        <v>0</v>
      </c>
      <c r="E247">
        <f>IF(L246,CONFIG!$F$8,MAX(E246-1,0))</f>
        <v>0</v>
      </c>
      <c r="F247">
        <f t="shared" si="31"/>
        <v>0</v>
      </c>
      <c r="G247">
        <f t="shared" ca="1" si="24"/>
        <v>0</v>
      </c>
      <c r="H247">
        <f t="shared" ca="1" si="25"/>
        <v>0</v>
      </c>
      <c r="I247">
        <f t="shared" ca="1" si="26"/>
        <v>0</v>
      </c>
      <c r="J247">
        <f t="shared" ca="1" si="27"/>
        <v>0</v>
      </c>
      <c r="M247">
        <f t="shared" ca="1" si="28"/>
        <v>78</v>
      </c>
      <c r="O247">
        <f ca="1">CONFIG!$F$2*H247</f>
        <v>0</v>
      </c>
      <c r="P247">
        <f>CONFIG!$F$3*F247</f>
        <v>0</v>
      </c>
      <c r="Q247">
        <f>SIGN(L247)*CONFIG!$F$4</f>
        <v>0</v>
      </c>
      <c r="R247">
        <f ca="1">CONFIG!$F$6*(G247+J247)/2</f>
        <v>0</v>
      </c>
      <c r="S247">
        <f ca="1">(CONFIG!$F$2-CONFIG!$F$3)*I247</f>
        <v>0</v>
      </c>
      <c r="T247">
        <f t="shared" ca="1" si="29"/>
        <v>0</v>
      </c>
      <c r="U247">
        <f t="shared" ca="1" si="30"/>
        <v>0</v>
      </c>
    </row>
    <row r="248" spans="2:21">
      <c r="B248">
        <v>245</v>
      </c>
      <c r="C248">
        <f>CONFIG!C248</f>
        <v>0</v>
      </c>
      <c r="D248">
        <f t="array" ref="D248">_xlfn.SWITCH(E248,CONFIG!$F$8,L247,D247-F248)</f>
        <v>0</v>
      </c>
      <c r="E248">
        <f>IF(L247,CONFIG!$F$8,MAX(E247-1,0))</f>
        <v>0</v>
      </c>
      <c r="F248">
        <f t="shared" si="31"/>
        <v>0</v>
      </c>
      <c r="G248">
        <f t="shared" ca="1" si="24"/>
        <v>0</v>
      </c>
      <c r="H248">
        <f t="shared" ca="1" si="25"/>
        <v>0</v>
      </c>
      <c r="I248">
        <f t="shared" ca="1" si="26"/>
        <v>0</v>
      </c>
      <c r="J248">
        <f t="shared" ca="1" si="27"/>
        <v>0</v>
      </c>
      <c r="M248">
        <f t="shared" ca="1" si="28"/>
        <v>78</v>
      </c>
      <c r="O248">
        <f ca="1">CONFIG!$F$2*H248</f>
        <v>0</v>
      </c>
      <c r="P248">
        <f>CONFIG!$F$3*F248</f>
        <v>0</v>
      </c>
      <c r="Q248">
        <f>SIGN(L248)*CONFIG!$F$4</f>
        <v>0</v>
      </c>
      <c r="R248">
        <f ca="1">CONFIG!$F$6*(G248+J248)/2</f>
        <v>0</v>
      </c>
      <c r="S248">
        <f ca="1">(CONFIG!$F$2-CONFIG!$F$3)*I248</f>
        <v>0</v>
      </c>
      <c r="T248">
        <f t="shared" ca="1" si="29"/>
        <v>0</v>
      </c>
      <c r="U248">
        <f t="shared" ca="1" si="30"/>
        <v>0</v>
      </c>
    </row>
    <row r="249" spans="2:21">
      <c r="B249">
        <v>246</v>
      </c>
      <c r="C249">
        <f>CONFIG!C249</f>
        <v>0</v>
      </c>
      <c r="D249">
        <f t="array" ref="D249">_xlfn.SWITCH(E249,CONFIG!$F$8,L248,D248-F249)</f>
        <v>0</v>
      </c>
      <c r="E249">
        <f>IF(L248,CONFIG!$F$8,MAX(E248-1,0))</f>
        <v>0</v>
      </c>
      <c r="F249">
        <f t="shared" si="31"/>
        <v>0</v>
      </c>
      <c r="G249">
        <f t="shared" ca="1" si="24"/>
        <v>0</v>
      </c>
      <c r="H249">
        <f t="shared" ca="1" si="25"/>
        <v>0</v>
      </c>
      <c r="I249">
        <f t="shared" ca="1" si="26"/>
        <v>0</v>
      </c>
      <c r="J249">
        <f t="shared" ca="1" si="27"/>
        <v>0</v>
      </c>
      <c r="M249">
        <f t="shared" ca="1" si="28"/>
        <v>78</v>
      </c>
      <c r="O249">
        <f ca="1">CONFIG!$F$2*H249</f>
        <v>0</v>
      </c>
      <c r="P249">
        <f>CONFIG!$F$3*F249</f>
        <v>0</v>
      </c>
      <c r="Q249">
        <f>SIGN(L249)*CONFIG!$F$4</f>
        <v>0</v>
      </c>
      <c r="R249">
        <f ca="1">CONFIG!$F$6*(G249+J249)/2</f>
        <v>0</v>
      </c>
      <c r="S249">
        <f ca="1">(CONFIG!$F$2-CONFIG!$F$3)*I249</f>
        <v>0</v>
      </c>
      <c r="T249">
        <f t="shared" ca="1" si="29"/>
        <v>0</v>
      </c>
      <c r="U249">
        <f t="shared" ca="1" si="30"/>
        <v>0</v>
      </c>
    </row>
    <row r="250" spans="2:21">
      <c r="B250">
        <v>247</v>
      </c>
      <c r="C250">
        <f>CONFIG!C250</f>
        <v>0</v>
      </c>
      <c r="D250">
        <f t="array" ref="D250">_xlfn.SWITCH(E250,CONFIG!$F$8,L249,D249-F250)</f>
        <v>0</v>
      </c>
      <c r="E250">
        <f>IF(L249,CONFIG!$F$8,MAX(E249-1,0))</f>
        <v>0</v>
      </c>
      <c r="F250">
        <f t="shared" si="31"/>
        <v>0</v>
      </c>
      <c r="G250">
        <f t="shared" ca="1" si="24"/>
        <v>0</v>
      </c>
      <c r="H250">
        <f t="shared" ca="1" si="25"/>
        <v>0</v>
      </c>
      <c r="I250">
        <f t="shared" ca="1" si="26"/>
        <v>0</v>
      </c>
      <c r="J250">
        <f t="shared" ca="1" si="27"/>
        <v>0</v>
      </c>
      <c r="M250">
        <f t="shared" ca="1" si="28"/>
        <v>78</v>
      </c>
      <c r="O250">
        <f ca="1">CONFIG!$F$2*H250</f>
        <v>0</v>
      </c>
      <c r="P250">
        <f>CONFIG!$F$3*F250</f>
        <v>0</v>
      </c>
      <c r="Q250">
        <f>SIGN(L250)*CONFIG!$F$4</f>
        <v>0</v>
      </c>
      <c r="R250">
        <f ca="1">CONFIG!$F$6*(G250+J250)/2</f>
        <v>0</v>
      </c>
      <c r="S250">
        <f ca="1">(CONFIG!$F$2-CONFIG!$F$3)*I250</f>
        <v>0</v>
      </c>
      <c r="T250">
        <f t="shared" ca="1" si="29"/>
        <v>0</v>
      </c>
      <c r="U250">
        <f t="shared" ca="1" si="30"/>
        <v>0</v>
      </c>
    </row>
    <row r="251" spans="2:21">
      <c r="B251">
        <v>248</v>
      </c>
      <c r="C251">
        <f>CONFIG!C251</f>
        <v>0</v>
      </c>
      <c r="D251">
        <f t="array" ref="D251">_xlfn.SWITCH(E251,CONFIG!$F$8,L250,D250-F251)</f>
        <v>0</v>
      </c>
      <c r="E251">
        <f>IF(L250,CONFIG!$F$8,MAX(E250-1,0))</f>
        <v>0</v>
      </c>
      <c r="F251">
        <f t="shared" si="31"/>
        <v>0</v>
      </c>
      <c r="G251">
        <f t="shared" ca="1" si="24"/>
        <v>0</v>
      </c>
      <c r="H251">
        <f t="shared" ca="1" si="25"/>
        <v>0</v>
      </c>
      <c r="I251">
        <f t="shared" ca="1" si="26"/>
        <v>0</v>
      </c>
      <c r="J251">
        <f t="shared" ca="1" si="27"/>
        <v>0</v>
      </c>
      <c r="M251">
        <f t="shared" ca="1" si="28"/>
        <v>78</v>
      </c>
      <c r="O251">
        <f ca="1">CONFIG!$F$2*H251</f>
        <v>0</v>
      </c>
      <c r="P251">
        <f>CONFIG!$F$3*F251</f>
        <v>0</v>
      </c>
      <c r="Q251">
        <f>SIGN(L251)*CONFIG!$F$4</f>
        <v>0</v>
      </c>
      <c r="R251">
        <f ca="1">CONFIG!$F$6*(G251+J251)/2</f>
        <v>0</v>
      </c>
      <c r="S251">
        <f ca="1">(CONFIG!$F$2-CONFIG!$F$3)*I251</f>
        <v>0</v>
      </c>
      <c r="T251">
        <f t="shared" ca="1" si="29"/>
        <v>0</v>
      </c>
      <c r="U251">
        <f t="shared" ca="1" si="30"/>
        <v>0</v>
      </c>
    </row>
    <row r="252" spans="2:21">
      <c r="B252">
        <v>249</v>
      </c>
      <c r="C252">
        <f>CONFIG!C252</f>
        <v>0</v>
      </c>
      <c r="D252">
        <f t="array" ref="D252">_xlfn.SWITCH(E252,CONFIG!$F$8,L251,D251-F252)</f>
        <v>0</v>
      </c>
      <c r="E252">
        <f>IF(L251,CONFIG!$F$8,MAX(E251-1,0))</f>
        <v>0</v>
      </c>
      <c r="F252">
        <f t="shared" si="31"/>
        <v>0</v>
      </c>
      <c r="G252">
        <f t="shared" ca="1" si="24"/>
        <v>0</v>
      </c>
      <c r="H252">
        <f t="shared" ca="1" si="25"/>
        <v>0</v>
      </c>
      <c r="I252">
        <f t="shared" ca="1" si="26"/>
        <v>0</v>
      </c>
      <c r="J252">
        <f t="shared" ca="1" si="27"/>
        <v>0</v>
      </c>
      <c r="M252">
        <f t="shared" ca="1" si="28"/>
        <v>78</v>
      </c>
      <c r="O252">
        <f ca="1">CONFIG!$F$2*H252</f>
        <v>0</v>
      </c>
      <c r="P252">
        <f>CONFIG!$F$3*F252</f>
        <v>0</v>
      </c>
      <c r="Q252">
        <f>SIGN(L252)*CONFIG!$F$4</f>
        <v>0</v>
      </c>
      <c r="R252">
        <f ca="1">CONFIG!$F$6*(G252+J252)/2</f>
        <v>0</v>
      </c>
      <c r="S252">
        <f ca="1">(CONFIG!$F$2-CONFIG!$F$3)*I252</f>
        <v>0</v>
      </c>
      <c r="T252">
        <f t="shared" ca="1" si="29"/>
        <v>0</v>
      </c>
      <c r="U252">
        <f t="shared" ca="1" si="30"/>
        <v>0</v>
      </c>
    </row>
    <row r="253" spans="2:21">
      <c r="B253">
        <v>250</v>
      </c>
      <c r="C253">
        <f>CONFIG!C253</f>
        <v>0</v>
      </c>
      <c r="D253">
        <f t="array" ref="D253">_xlfn.SWITCH(E253,CONFIG!$F$8,L252,D252-F253)</f>
        <v>0</v>
      </c>
      <c r="E253">
        <f>IF(L252,CONFIG!$F$8,MAX(E252-1,0))</f>
        <v>0</v>
      </c>
      <c r="F253">
        <f t="shared" si="31"/>
        <v>0</v>
      </c>
      <c r="G253">
        <f t="shared" ca="1" si="24"/>
        <v>0</v>
      </c>
      <c r="H253">
        <f t="shared" ca="1" si="25"/>
        <v>0</v>
      </c>
      <c r="I253">
        <f t="shared" ca="1" si="26"/>
        <v>0</v>
      </c>
      <c r="J253">
        <f t="shared" ca="1" si="27"/>
        <v>0</v>
      </c>
      <c r="M253">
        <f t="shared" ca="1" si="28"/>
        <v>78</v>
      </c>
      <c r="O253">
        <f ca="1">CONFIG!$F$2*H253</f>
        <v>0</v>
      </c>
      <c r="P253">
        <f>CONFIG!$F$3*F253</f>
        <v>0</v>
      </c>
      <c r="Q253">
        <f>SIGN(L253)*CONFIG!$F$4</f>
        <v>0</v>
      </c>
      <c r="R253">
        <f ca="1">CONFIG!$F$6*(G253+J253)/2</f>
        <v>0</v>
      </c>
      <c r="S253">
        <f ca="1">(CONFIG!$F$2-CONFIG!$F$3)*I253</f>
        <v>0</v>
      </c>
      <c r="T253">
        <f t="shared" ca="1" si="29"/>
        <v>0</v>
      </c>
      <c r="U253">
        <f t="shared" ca="1" si="30"/>
        <v>0</v>
      </c>
    </row>
    <row r="254" spans="2:21">
      <c r="B254">
        <v>251</v>
      </c>
      <c r="C254">
        <f>CONFIG!C254</f>
        <v>0</v>
      </c>
      <c r="D254">
        <f t="array" ref="D254">_xlfn.SWITCH(E254,CONFIG!$F$8,L253,D253-F254)</f>
        <v>0</v>
      </c>
      <c r="E254">
        <f>IF(L253,CONFIG!$F$8,MAX(E253-1,0))</f>
        <v>0</v>
      </c>
      <c r="F254">
        <f t="shared" si="31"/>
        <v>0</v>
      </c>
      <c r="G254">
        <f t="shared" ca="1" si="24"/>
        <v>0</v>
      </c>
      <c r="H254">
        <f t="shared" ca="1" si="25"/>
        <v>0</v>
      </c>
      <c r="I254">
        <f t="shared" ca="1" si="26"/>
        <v>0</v>
      </c>
      <c r="J254">
        <f t="shared" ca="1" si="27"/>
        <v>0</v>
      </c>
      <c r="M254">
        <f t="shared" ca="1" si="28"/>
        <v>78</v>
      </c>
      <c r="O254">
        <f ca="1">CONFIG!$F$2*H254</f>
        <v>0</v>
      </c>
      <c r="P254">
        <f>CONFIG!$F$3*F254</f>
        <v>0</v>
      </c>
      <c r="Q254">
        <f>SIGN(L254)*CONFIG!$F$4</f>
        <v>0</v>
      </c>
      <c r="R254">
        <f ca="1">CONFIG!$F$6*(G254+J254)/2</f>
        <v>0</v>
      </c>
      <c r="S254">
        <f ca="1">(CONFIG!$F$2-CONFIG!$F$3)*I254</f>
        <v>0</v>
      </c>
      <c r="T254">
        <f t="shared" ca="1" si="29"/>
        <v>0</v>
      </c>
      <c r="U254">
        <f t="shared" ca="1" si="30"/>
        <v>0</v>
      </c>
    </row>
    <row r="255" spans="2:21">
      <c r="B255">
        <v>252</v>
      </c>
      <c r="C255">
        <f>CONFIG!C255</f>
        <v>0</v>
      </c>
      <c r="D255">
        <f t="array" ref="D255">_xlfn.SWITCH(E255,CONFIG!$F$8,L254,D254-F255)</f>
        <v>0</v>
      </c>
      <c r="E255">
        <f>IF(L254,CONFIG!$F$8,MAX(E254-1,0))</f>
        <v>0</v>
      </c>
      <c r="F255">
        <f t="shared" si="31"/>
        <v>0</v>
      </c>
      <c r="G255">
        <f t="shared" ca="1" si="24"/>
        <v>0</v>
      </c>
      <c r="H255">
        <f t="shared" ca="1" si="25"/>
        <v>0</v>
      </c>
      <c r="I255">
        <f t="shared" ca="1" si="26"/>
        <v>0</v>
      </c>
      <c r="J255">
        <f t="shared" ca="1" si="27"/>
        <v>0</v>
      </c>
      <c r="M255">
        <f t="shared" ca="1" si="28"/>
        <v>78</v>
      </c>
      <c r="O255">
        <f ca="1">CONFIG!$F$2*H255</f>
        <v>0</v>
      </c>
      <c r="P255">
        <f>CONFIG!$F$3*F255</f>
        <v>0</v>
      </c>
      <c r="Q255">
        <f>SIGN(L255)*CONFIG!$F$4</f>
        <v>0</v>
      </c>
      <c r="R255">
        <f ca="1">CONFIG!$F$6*(G255+J255)/2</f>
        <v>0</v>
      </c>
      <c r="S255">
        <f ca="1">(CONFIG!$F$2-CONFIG!$F$3)*I255</f>
        <v>0</v>
      </c>
      <c r="T255">
        <f t="shared" ca="1" si="29"/>
        <v>0</v>
      </c>
      <c r="U255">
        <f t="shared" ca="1" si="30"/>
        <v>0</v>
      </c>
    </row>
    <row r="256" spans="2:21">
      <c r="B256">
        <v>253</v>
      </c>
      <c r="C256">
        <f>CONFIG!C256</f>
        <v>0</v>
      </c>
      <c r="D256">
        <f t="array" ref="D256">_xlfn.SWITCH(E256,CONFIG!$F$8,L255,D255-F256)</f>
        <v>0</v>
      </c>
      <c r="E256">
        <f>IF(L255,CONFIG!$F$8,MAX(E255-1,0))</f>
        <v>0</v>
      </c>
      <c r="F256">
        <f t="shared" si="31"/>
        <v>0</v>
      </c>
      <c r="G256">
        <f t="shared" ca="1" si="24"/>
        <v>0</v>
      </c>
      <c r="H256">
        <f t="shared" ca="1" si="25"/>
        <v>0</v>
      </c>
      <c r="I256">
        <f t="shared" ca="1" si="26"/>
        <v>0</v>
      </c>
      <c r="J256">
        <f t="shared" ca="1" si="27"/>
        <v>0</v>
      </c>
      <c r="M256">
        <f t="shared" ca="1" si="28"/>
        <v>78</v>
      </c>
      <c r="O256">
        <f ca="1">CONFIG!$F$2*H256</f>
        <v>0</v>
      </c>
      <c r="P256">
        <f>CONFIG!$F$3*F256</f>
        <v>0</v>
      </c>
      <c r="Q256">
        <f>SIGN(L256)*CONFIG!$F$4</f>
        <v>0</v>
      </c>
      <c r="R256">
        <f ca="1">CONFIG!$F$6*(G256+J256)/2</f>
        <v>0</v>
      </c>
      <c r="S256">
        <f ca="1">(CONFIG!$F$2-CONFIG!$F$3)*I256</f>
        <v>0</v>
      </c>
      <c r="T256">
        <f t="shared" ca="1" si="29"/>
        <v>0</v>
      </c>
      <c r="U256">
        <f t="shared" ca="1" si="30"/>
        <v>0</v>
      </c>
    </row>
    <row r="257" spans="2:21">
      <c r="B257">
        <v>254</v>
      </c>
      <c r="C257">
        <f>CONFIG!C257</f>
        <v>0</v>
      </c>
      <c r="D257">
        <f t="array" ref="D257">_xlfn.SWITCH(E257,CONFIG!$F$8,L256,D256-F257)</f>
        <v>0</v>
      </c>
      <c r="E257">
        <f>IF(L256,CONFIG!$F$8,MAX(E256-1,0))</f>
        <v>0</v>
      </c>
      <c r="F257">
        <f t="shared" si="31"/>
        <v>0</v>
      </c>
      <c r="G257">
        <f t="shared" ca="1" si="24"/>
        <v>0</v>
      </c>
      <c r="H257">
        <f t="shared" ca="1" si="25"/>
        <v>0</v>
      </c>
      <c r="I257">
        <f t="shared" ca="1" si="26"/>
        <v>0</v>
      </c>
      <c r="J257">
        <f t="shared" ca="1" si="27"/>
        <v>0</v>
      </c>
      <c r="M257">
        <f t="shared" ca="1" si="28"/>
        <v>78</v>
      </c>
      <c r="O257">
        <f ca="1">CONFIG!$F$2*H257</f>
        <v>0</v>
      </c>
      <c r="P257">
        <f>CONFIG!$F$3*F257</f>
        <v>0</v>
      </c>
      <c r="Q257">
        <f>SIGN(L257)*CONFIG!$F$4</f>
        <v>0</v>
      </c>
      <c r="R257">
        <f ca="1">CONFIG!$F$6*(G257+J257)/2</f>
        <v>0</v>
      </c>
      <c r="S257">
        <f ca="1">(CONFIG!$F$2-CONFIG!$F$3)*I257</f>
        <v>0</v>
      </c>
      <c r="T257">
        <f t="shared" ca="1" si="29"/>
        <v>0</v>
      </c>
      <c r="U257">
        <f t="shared" ca="1" si="30"/>
        <v>0</v>
      </c>
    </row>
    <row r="258" spans="2:21">
      <c r="B258">
        <v>255</v>
      </c>
      <c r="C258">
        <f>CONFIG!C258</f>
        <v>0</v>
      </c>
      <c r="D258">
        <f t="array" ref="D258">_xlfn.SWITCH(E258,CONFIG!$F$8,L257,D257-F258)</f>
        <v>0</v>
      </c>
      <c r="E258">
        <f>IF(L257,CONFIG!$F$8,MAX(E257-1,0))</f>
        <v>0</v>
      </c>
      <c r="F258">
        <f t="shared" si="31"/>
        <v>0</v>
      </c>
      <c r="G258">
        <f t="shared" ca="1" si="24"/>
        <v>0</v>
      </c>
      <c r="H258">
        <f t="shared" ca="1" si="25"/>
        <v>0</v>
      </c>
      <c r="I258">
        <f t="shared" ca="1" si="26"/>
        <v>0</v>
      </c>
      <c r="J258">
        <f t="shared" ca="1" si="27"/>
        <v>0</v>
      </c>
      <c r="M258">
        <f t="shared" ca="1" si="28"/>
        <v>78</v>
      </c>
      <c r="O258">
        <f ca="1">CONFIG!$F$2*H258</f>
        <v>0</v>
      </c>
      <c r="P258">
        <f>CONFIG!$F$3*F258</f>
        <v>0</v>
      </c>
      <c r="Q258">
        <f>SIGN(L258)*CONFIG!$F$4</f>
        <v>0</v>
      </c>
      <c r="R258">
        <f ca="1">CONFIG!$F$6*(G258+J258)/2</f>
        <v>0</v>
      </c>
      <c r="S258">
        <f ca="1">(CONFIG!$F$2-CONFIG!$F$3)*I258</f>
        <v>0</v>
      </c>
      <c r="T258">
        <f t="shared" ca="1" si="29"/>
        <v>0</v>
      </c>
      <c r="U258">
        <f t="shared" ca="1" si="30"/>
        <v>0</v>
      </c>
    </row>
    <row r="259" spans="2:21">
      <c r="B259">
        <v>256</v>
      </c>
      <c r="C259">
        <f>CONFIG!C259</f>
        <v>0</v>
      </c>
      <c r="D259">
        <f t="array" ref="D259">_xlfn.SWITCH(E259,CONFIG!$F$8,L258,D258-F259)</f>
        <v>0</v>
      </c>
      <c r="E259">
        <f>IF(L258,CONFIG!$F$8,MAX(E258-1,0))</f>
        <v>0</v>
      </c>
      <c r="F259">
        <f t="shared" si="31"/>
        <v>0</v>
      </c>
      <c r="G259">
        <f t="shared" ca="1" si="24"/>
        <v>0</v>
      </c>
      <c r="H259">
        <f t="shared" ca="1" si="25"/>
        <v>0</v>
      </c>
      <c r="I259">
        <f t="shared" ca="1" si="26"/>
        <v>0</v>
      </c>
      <c r="J259">
        <f t="shared" ca="1" si="27"/>
        <v>0</v>
      </c>
      <c r="M259">
        <f t="shared" ca="1" si="28"/>
        <v>78</v>
      </c>
      <c r="O259">
        <f ca="1">CONFIG!$F$2*H259</f>
        <v>0</v>
      </c>
      <c r="P259">
        <f>CONFIG!$F$3*F259</f>
        <v>0</v>
      </c>
      <c r="Q259">
        <f>SIGN(L259)*CONFIG!$F$4</f>
        <v>0</v>
      </c>
      <c r="R259">
        <f ca="1">CONFIG!$F$6*(G259+J259)/2</f>
        <v>0</v>
      </c>
      <c r="S259">
        <f ca="1">(CONFIG!$F$2-CONFIG!$F$3)*I259</f>
        <v>0</v>
      </c>
      <c r="T259">
        <f t="shared" ca="1" si="29"/>
        <v>0</v>
      </c>
      <c r="U259">
        <f t="shared" ca="1" si="30"/>
        <v>0</v>
      </c>
    </row>
    <row r="260" spans="2:21">
      <c r="B260">
        <v>257</v>
      </c>
      <c r="C260">
        <f>CONFIG!C260</f>
        <v>0</v>
      </c>
      <c r="D260">
        <f t="array" ref="D260">_xlfn.SWITCH(E260,CONFIG!$F$8,L259,D259-F260)</f>
        <v>0</v>
      </c>
      <c r="E260">
        <f>IF(L259,CONFIG!$F$8,MAX(E259-1,0))</f>
        <v>0</v>
      </c>
      <c r="F260">
        <f t="shared" si="31"/>
        <v>0</v>
      </c>
      <c r="G260">
        <f t="shared" ref="G260:G323" ca="1" si="32">J259+F260</f>
        <v>0</v>
      </c>
      <c r="H260">
        <f t="shared" ref="H260:H323" ca="1" si="33">MIN(G260,C260)</f>
        <v>0</v>
      </c>
      <c r="I260">
        <f t="shared" ref="I260:I323" ca="1" si="34">C260-H260</f>
        <v>0</v>
      </c>
      <c r="J260">
        <f t="shared" ref="J260:J323" ca="1" si="35">G260-H260</f>
        <v>0</v>
      </c>
      <c r="M260">
        <f t="shared" ref="M260:M323" ca="1" si="36">IF(J260+D260&lt;=$X$6,$X$5,0)</f>
        <v>78</v>
      </c>
      <c r="O260">
        <f ca="1">CONFIG!$F$2*H260</f>
        <v>0</v>
      </c>
      <c r="P260">
        <f>CONFIG!$F$3*F260</f>
        <v>0</v>
      </c>
      <c r="Q260">
        <f>SIGN(L260)*CONFIG!$F$4</f>
        <v>0</v>
      </c>
      <c r="R260">
        <f ca="1">CONFIG!$F$6*(G260+J260)/2</f>
        <v>0</v>
      </c>
      <c r="S260">
        <f ca="1">(CONFIG!$F$2-CONFIG!$F$3)*I260</f>
        <v>0</v>
      </c>
      <c r="T260">
        <f t="shared" ref="T260:T323" ca="1" si="37">O260-P260-Q260-R260</f>
        <v>0</v>
      </c>
      <c r="U260">
        <f t="shared" ref="U260:U323" ca="1" si="38">SUM(Q260:S260)</f>
        <v>0</v>
      </c>
    </row>
    <row r="261" spans="2:21">
      <c r="B261">
        <v>258</v>
      </c>
      <c r="C261">
        <f>CONFIG!C261</f>
        <v>0</v>
      </c>
      <c r="D261">
        <f t="array" ref="D261">_xlfn.SWITCH(E261,CONFIG!$F$8,L260,D260-F261)</f>
        <v>0</v>
      </c>
      <c r="E261">
        <f>IF(L260,CONFIG!$F$8,MAX(E260-1,0))</f>
        <v>0</v>
      </c>
      <c r="F261">
        <f t="shared" ref="F261:F324" si="39">IF(E261,0,D260)</f>
        <v>0</v>
      </c>
      <c r="G261">
        <f t="shared" ca="1" si="32"/>
        <v>0</v>
      </c>
      <c r="H261">
        <f t="shared" ca="1" si="33"/>
        <v>0</v>
      </c>
      <c r="I261">
        <f t="shared" ca="1" si="34"/>
        <v>0</v>
      </c>
      <c r="J261">
        <f t="shared" ca="1" si="35"/>
        <v>0</v>
      </c>
      <c r="M261">
        <f t="shared" ca="1" si="36"/>
        <v>78</v>
      </c>
      <c r="O261">
        <f ca="1">CONFIG!$F$2*H261</f>
        <v>0</v>
      </c>
      <c r="P261">
        <f>CONFIG!$F$3*F261</f>
        <v>0</v>
      </c>
      <c r="Q261">
        <f>SIGN(L261)*CONFIG!$F$4</f>
        <v>0</v>
      </c>
      <c r="R261">
        <f ca="1">CONFIG!$F$6*(G261+J261)/2</f>
        <v>0</v>
      </c>
      <c r="S261">
        <f ca="1">(CONFIG!$F$2-CONFIG!$F$3)*I261</f>
        <v>0</v>
      </c>
      <c r="T261">
        <f t="shared" ca="1" si="37"/>
        <v>0</v>
      </c>
      <c r="U261">
        <f t="shared" ca="1" si="38"/>
        <v>0</v>
      </c>
    </row>
    <row r="262" spans="2:21">
      <c r="B262">
        <v>259</v>
      </c>
      <c r="C262">
        <f>CONFIG!C262</f>
        <v>0</v>
      </c>
      <c r="D262">
        <f t="array" ref="D262">_xlfn.SWITCH(E262,CONFIG!$F$8,L261,D261-F262)</f>
        <v>0</v>
      </c>
      <c r="E262">
        <f>IF(L261,CONFIG!$F$8,MAX(E261-1,0))</f>
        <v>0</v>
      </c>
      <c r="F262">
        <f t="shared" si="39"/>
        <v>0</v>
      </c>
      <c r="G262">
        <f t="shared" ca="1" si="32"/>
        <v>0</v>
      </c>
      <c r="H262">
        <f t="shared" ca="1" si="33"/>
        <v>0</v>
      </c>
      <c r="I262">
        <f t="shared" ca="1" si="34"/>
        <v>0</v>
      </c>
      <c r="J262">
        <f t="shared" ca="1" si="35"/>
        <v>0</v>
      </c>
      <c r="M262">
        <f t="shared" ca="1" si="36"/>
        <v>78</v>
      </c>
      <c r="O262">
        <f ca="1">CONFIG!$F$2*H262</f>
        <v>0</v>
      </c>
      <c r="P262">
        <f>CONFIG!$F$3*F262</f>
        <v>0</v>
      </c>
      <c r="Q262">
        <f>SIGN(L262)*CONFIG!$F$4</f>
        <v>0</v>
      </c>
      <c r="R262">
        <f ca="1">CONFIG!$F$6*(G262+J262)/2</f>
        <v>0</v>
      </c>
      <c r="S262">
        <f ca="1">(CONFIG!$F$2-CONFIG!$F$3)*I262</f>
        <v>0</v>
      </c>
      <c r="T262">
        <f t="shared" ca="1" si="37"/>
        <v>0</v>
      </c>
      <c r="U262">
        <f t="shared" ca="1" si="38"/>
        <v>0</v>
      </c>
    </row>
    <row r="263" spans="2:21">
      <c r="B263">
        <v>260</v>
      </c>
      <c r="C263">
        <f>CONFIG!C263</f>
        <v>0</v>
      </c>
      <c r="D263">
        <f t="array" ref="D263">_xlfn.SWITCH(E263,CONFIG!$F$8,L262,D262-F263)</f>
        <v>0</v>
      </c>
      <c r="E263">
        <f>IF(L262,CONFIG!$F$8,MAX(E262-1,0))</f>
        <v>0</v>
      </c>
      <c r="F263">
        <f t="shared" si="39"/>
        <v>0</v>
      </c>
      <c r="G263">
        <f t="shared" ca="1" si="32"/>
        <v>0</v>
      </c>
      <c r="H263">
        <f t="shared" ca="1" si="33"/>
        <v>0</v>
      </c>
      <c r="I263">
        <f t="shared" ca="1" si="34"/>
        <v>0</v>
      </c>
      <c r="J263">
        <f t="shared" ca="1" si="35"/>
        <v>0</v>
      </c>
      <c r="M263">
        <f t="shared" ca="1" si="36"/>
        <v>78</v>
      </c>
      <c r="O263">
        <f ca="1">CONFIG!$F$2*H263</f>
        <v>0</v>
      </c>
      <c r="P263">
        <f>CONFIG!$F$3*F263</f>
        <v>0</v>
      </c>
      <c r="Q263">
        <f>SIGN(L263)*CONFIG!$F$4</f>
        <v>0</v>
      </c>
      <c r="R263">
        <f ca="1">CONFIG!$F$6*(G263+J263)/2</f>
        <v>0</v>
      </c>
      <c r="S263">
        <f ca="1">(CONFIG!$F$2-CONFIG!$F$3)*I263</f>
        <v>0</v>
      </c>
      <c r="T263">
        <f t="shared" ca="1" si="37"/>
        <v>0</v>
      </c>
      <c r="U263">
        <f t="shared" ca="1" si="38"/>
        <v>0</v>
      </c>
    </row>
    <row r="264" spans="2:21">
      <c r="B264">
        <v>261</v>
      </c>
      <c r="C264">
        <f>CONFIG!C264</f>
        <v>0</v>
      </c>
      <c r="D264">
        <f t="array" ref="D264">_xlfn.SWITCH(E264,CONFIG!$F$8,L263,D263-F264)</f>
        <v>0</v>
      </c>
      <c r="E264">
        <f>IF(L263,CONFIG!$F$8,MAX(E263-1,0))</f>
        <v>0</v>
      </c>
      <c r="F264">
        <f t="shared" si="39"/>
        <v>0</v>
      </c>
      <c r="G264">
        <f t="shared" ca="1" si="32"/>
        <v>0</v>
      </c>
      <c r="H264">
        <f t="shared" ca="1" si="33"/>
        <v>0</v>
      </c>
      <c r="I264">
        <f t="shared" ca="1" si="34"/>
        <v>0</v>
      </c>
      <c r="J264">
        <f t="shared" ca="1" si="35"/>
        <v>0</v>
      </c>
      <c r="M264">
        <f t="shared" ca="1" si="36"/>
        <v>78</v>
      </c>
      <c r="O264">
        <f ca="1">CONFIG!$F$2*H264</f>
        <v>0</v>
      </c>
      <c r="P264">
        <f>CONFIG!$F$3*F264</f>
        <v>0</v>
      </c>
      <c r="Q264">
        <f>SIGN(L264)*CONFIG!$F$4</f>
        <v>0</v>
      </c>
      <c r="R264">
        <f ca="1">CONFIG!$F$6*(G264+J264)/2</f>
        <v>0</v>
      </c>
      <c r="S264">
        <f ca="1">(CONFIG!$F$2-CONFIG!$F$3)*I264</f>
        <v>0</v>
      </c>
      <c r="T264">
        <f t="shared" ca="1" si="37"/>
        <v>0</v>
      </c>
      <c r="U264">
        <f t="shared" ca="1" si="38"/>
        <v>0</v>
      </c>
    </row>
    <row r="265" spans="2:21">
      <c r="B265">
        <v>262</v>
      </c>
      <c r="C265">
        <f>CONFIG!C265</f>
        <v>0</v>
      </c>
      <c r="D265">
        <f t="array" ref="D265">_xlfn.SWITCH(E265,CONFIG!$F$8,L264,D264-F265)</f>
        <v>0</v>
      </c>
      <c r="E265">
        <f>IF(L264,CONFIG!$F$8,MAX(E264-1,0))</f>
        <v>0</v>
      </c>
      <c r="F265">
        <f t="shared" si="39"/>
        <v>0</v>
      </c>
      <c r="G265">
        <f t="shared" ca="1" si="32"/>
        <v>0</v>
      </c>
      <c r="H265">
        <f t="shared" ca="1" si="33"/>
        <v>0</v>
      </c>
      <c r="I265">
        <f t="shared" ca="1" si="34"/>
        <v>0</v>
      </c>
      <c r="J265">
        <f t="shared" ca="1" si="35"/>
        <v>0</v>
      </c>
      <c r="M265">
        <f t="shared" ca="1" si="36"/>
        <v>78</v>
      </c>
      <c r="O265">
        <f ca="1">CONFIG!$F$2*H265</f>
        <v>0</v>
      </c>
      <c r="P265">
        <f>CONFIG!$F$3*F265</f>
        <v>0</v>
      </c>
      <c r="Q265">
        <f>SIGN(L265)*CONFIG!$F$4</f>
        <v>0</v>
      </c>
      <c r="R265">
        <f ca="1">CONFIG!$F$6*(G265+J265)/2</f>
        <v>0</v>
      </c>
      <c r="S265">
        <f ca="1">(CONFIG!$F$2-CONFIG!$F$3)*I265</f>
        <v>0</v>
      </c>
      <c r="T265">
        <f t="shared" ca="1" si="37"/>
        <v>0</v>
      </c>
      <c r="U265">
        <f t="shared" ca="1" si="38"/>
        <v>0</v>
      </c>
    </row>
    <row r="266" spans="2:21">
      <c r="B266">
        <v>263</v>
      </c>
      <c r="C266">
        <f>CONFIG!C266</f>
        <v>0</v>
      </c>
      <c r="D266">
        <f t="array" ref="D266">_xlfn.SWITCH(E266,CONFIG!$F$8,L265,D265-F266)</f>
        <v>0</v>
      </c>
      <c r="E266">
        <f>IF(L265,CONFIG!$F$8,MAX(E265-1,0))</f>
        <v>0</v>
      </c>
      <c r="F266">
        <f t="shared" si="39"/>
        <v>0</v>
      </c>
      <c r="G266">
        <f t="shared" ca="1" si="32"/>
        <v>0</v>
      </c>
      <c r="H266">
        <f t="shared" ca="1" si="33"/>
        <v>0</v>
      </c>
      <c r="I266">
        <f t="shared" ca="1" si="34"/>
        <v>0</v>
      </c>
      <c r="J266">
        <f t="shared" ca="1" si="35"/>
        <v>0</v>
      </c>
      <c r="M266">
        <f t="shared" ca="1" si="36"/>
        <v>78</v>
      </c>
      <c r="O266">
        <f ca="1">CONFIG!$F$2*H266</f>
        <v>0</v>
      </c>
      <c r="P266">
        <f>CONFIG!$F$3*F266</f>
        <v>0</v>
      </c>
      <c r="Q266">
        <f>SIGN(L266)*CONFIG!$F$4</f>
        <v>0</v>
      </c>
      <c r="R266">
        <f ca="1">CONFIG!$F$6*(G266+J266)/2</f>
        <v>0</v>
      </c>
      <c r="S266">
        <f ca="1">(CONFIG!$F$2-CONFIG!$F$3)*I266</f>
        <v>0</v>
      </c>
      <c r="T266">
        <f t="shared" ca="1" si="37"/>
        <v>0</v>
      </c>
      <c r="U266">
        <f t="shared" ca="1" si="38"/>
        <v>0</v>
      </c>
    </row>
    <row r="267" spans="2:21">
      <c r="B267">
        <v>264</v>
      </c>
      <c r="C267">
        <f>CONFIG!C267</f>
        <v>0</v>
      </c>
      <c r="D267">
        <f t="array" ref="D267">_xlfn.SWITCH(E267,CONFIG!$F$8,L266,D266-F267)</f>
        <v>0</v>
      </c>
      <c r="E267">
        <f>IF(L266,CONFIG!$F$8,MAX(E266-1,0))</f>
        <v>0</v>
      </c>
      <c r="F267">
        <f t="shared" si="39"/>
        <v>0</v>
      </c>
      <c r="G267">
        <f t="shared" ca="1" si="32"/>
        <v>0</v>
      </c>
      <c r="H267">
        <f t="shared" ca="1" si="33"/>
        <v>0</v>
      </c>
      <c r="I267">
        <f t="shared" ca="1" si="34"/>
        <v>0</v>
      </c>
      <c r="J267">
        <f t="shared" ca="1" si="35"/>
        <v>0</v>
      </c>
      <c r="M267">
        <f t="shared" ca="1" si="36"/>
        <v>78</v>
      </c>
      <c r="O267">
        <f ca="1">CONFIG!$F$2*H267</f>
        <v>0</v>
      </c>
      <c r="P267">
        <f>CONFIG!$F$3*F267</f>
        <v>0</v>
      </c>
      <c r="Q267">
        <f>SIGN(L267)*CONFIG!$F$4</f>
        <v>0</v>
      </c>
      <c r="R267">
        <f ca="1">CONFIG!$F$6*(G267+J267)/2</f>
        <v>0</v>
      </c>
      <c r="S267">
        <f ca="1">(CONFIG!$F$2-CONFIG!$F$3)*I267</f>
        <v>0</v>
      </c>
      <c r="T267">
        <f t="shared" ca="1" si="37"/>
        <v>0</v>
      </c>
      <c r="U267">
        <f t="shared" ca="1" si="38"/>
        <v>0</v>
      </c>
    </row>
    <row r="268" spans="2:21">
      <c r="B268">
        <v>265</v>
      </c>
      <c r="C268">
        <f>CONFIG!C268</f>
        <v>0</v>
      </c>
      <c r="D268">
        <f t="array" ref="D268">_xlfn.SWITCH(E268,CONFIG!$F$8,L267,D267-F268)</f>
        <v>0</v>
      </c>
      <c r="E268">
        <f>IF(L267,CONFIG!$F$8,MAX(E267-1,0))</f>
        <v>0</v>
      </c>
      <c r="F268">
        <f t="shared" si="39"/>
        <v>0</v>
      </c>
      <c r="G268">
        <f t="shared" ca="1" si="32"/>
        <v>0</v>
      </c>
      <c r="H268">
        <f t="shared" ca="1" si="33"/>
        <v>0</v>
      </c>
      <c r="I268">
        <f t="shared" ca="1" si="34"/>
        <v>0</v>
      </c>
      <c r="J268">
        <f t="shared" ca="1" si="35"/>
        <v>0</v>
      </c>
      <c r="M268">
        <f t="shared" ca="1" si="36"/>
        <v>78</v>
      </c>
      <c r="O268">
        <f ca="1">CONFIG!$F$2*H268</f>
        <v>0</v>
      </c>
      <c r="P268">
        <f>CONFIG!$F$3*F268</f>
        <v>0</v>
      </c>
      <c r="Q268">
        <f>SIGN(L268)*CONFIG!$F$4</f>
        <v>0</v>
      </c>
      <c r="R268">
        <f ca="1">CONFIG!$F$6*(G268+J268)/2</f>
        <v>0</v>
      </c>
      <c r="S268">
        <f ca="1">(CONFIG!$F$2-CONFIG!$F$3)*I268</f>
        <v>0</v>
      </c>
      <c r="T268">
        <f t="shared" ca="1" si="37"/>
        <v>0</v>
      </c>
      <c r="U268">
        <f t="shared" ca="1" si="38"/>
        <v>0</v>
      </c>
    </row>
    <row r="269" spans="2:21">
      <c r="B269">
        <v>266</v>
      </c>
      <c r="C269">
        <f>CONFIG!C269</f>
        <v>0</v>
      </c>
      <c r="D269">
        <f t="array" ref="D269">_xlfn.SWITCH(E269,CONFIG!$F$8,L268,D268-F269)</f>
        <v>0</v>
      </c>
      <c r="E269">
        <f>IF(L268,CONFIG!$F$8,MAX(E268-1,0))</f>
        <v>0</v>
      </c>
      <c r="F269">
        <f t="shared" si="39"/>
        <v>0</v>
      </c>
      <c r="G269">
        <f t="shared" ca="1" si="32"/>
        <v>0</v>
      </c>
      <c r="H269">
        <f t="shared" ca="1" si="33"/>
        <v>0</v>
      </c>
      <c r="I269">
        <f t="shared" ca="1" si="34"/>
        <v>0</v>
      </c>
      <c r="J269">
        <f t="shared" ca="1" si="35"/>
        <v>0</v>
      </c>
      <c r="M269">
        <f t="shared" ca="1" si="36"/>
        <v>78</v>
      </c>
      <c r="O269">
        <f ca="1">CONFIG!$F$2*H269</f>
        <v>0</v>
      </c>
      <c r="P269">
        <f>CONFIG!$F$3*F269</f>
        <v>0</v>
      </c>
      <c r="Q269">
        <f>SIGN(L269)*CONFIG!$F$4</f>
        <v>0</v>
      </c>
      <c r="R269">
        <f ca="1">CONFIG!$F$6*(G269+J269)/2</f>
        <v>0</v>
      </c>
      <c r="S269">
        <f ca="1">(CONFIG!$F$2-CONFIG!$F$3)*I269</f>
        <v>0</v>
      </c>
      <c r="T269">
        <f t="shared" ca="1" si="37"/>
        <v>0</v>
      </c>
      <c r="U269">
        <f t="shared" ca="1" si="38"/>
        <v>0</v>
      </c>
    </row>
    <row r="270" spans="2:21">
      <c r="B270">
        <v>267</v>
      </c>
      <c r="C270">
        <f>CONFIG!C270</f>
        <v>0</v>
      </c>
      <c r="D270">
        <f t="array" ref="D270">_xlfn.SWITCH(E270,CONFIG!$F$8,L269,D269-F270)</f>
        <v>0</v>
      </c>
      <c r="E270">
        <f>IF(L269,CONFIG!$F$8,MAX(E269-1,0))</f>
        <v>0</v>
      </c>
      <c r="F270">
        <f t="shared" si="39"/>
        <v>0</v>
      </c>
      <c r="G270">
        <f t="shared" ca="1" si="32"/>
        <v>0</v>
      </c>
      <c r="H270">
        <f t="shared" ca="1" si="33"/>
        <v>0</v>
      </c>
      <c r="I270">
        <f t="shared" ca="1" si="34"/>
        <v>0</v>
      </c>
      <c r="J270">
        <f t="shared" ca="1" si="35"/>
        <v>0</v>
      </c>
      <c r="M270">
        <f t="shared" ca="1" si="36"/>
        <v>78</v>
      </c>
      <c r="O270">
        <f ca="1">CONFIG!$F$2*H270</f>
        <v>0</v>
      </c>
      <c r="P270">
        <f>CONFIG!$F$3*F270</f>
        <v>0</v>
      </c>
      <c r="Q270">
        <f>SIGN(L270)*CONFIG!$F$4</f>
        <v>0</v>
      </c>
      <c r="R270">
        <f ca="1">CONFIG!$F$6*(G270+J270)/2</f>
        <v>0</v>
      </c>
      <c r="S270">
        <f ca="1">(CONFIG!$F$2-CONFIG!$F$3)*I270</f>
        <v>0</v>
      </c>
      <c r="T270">
        <f t="shared" ca="1" si="37"/>
        <v>0</v>
      </c>
      <c r="U270">
        <f t="shared" ca="1" si="38"/>
        <v>0</v>
      </c>
    </row>
    <row r="271" spans="2:21">
      <c r="B271">
        <v>268</v>
      </c>
      <c r="C271">
        <f>CONFIG!C271</f>
        <v>0</v>
      </c>
      <c r="D271">
        <f t="array" ref="D271">_xlfn.SWITCH(E271,CONFIG!$F$8,L270,D270-F271)</f>
        <v>0</v>
      </c>
      <c r="E271">
        <f>IF(L270,CONFIG!$F$8,MAX(E270-1,0))</f>
        <v>0</v>
      </c>
      <c r="F271">
        <f t="shared" si="39"/>
        <v>0</v>
      </c>
      <c r="G271">
        <f t="shared" ca="1" si="32"/>
        <v>0</v>
      </c>
      <c r="H271">
        <f t="shared" ca="1" si="33"/>
        <v>0</v>
      </c>
      <c r="I271">
        <f t="shared" ca="1" si="34"/>
        <v>0</v>
      </c>
      <c r="J271">
        <f t="shared" ca="1" si="35"/>
        <v>0</v>
      </c>
      <c r="M271">
        <f t="shared" ca="1" si="36"/>
        <v>78</v>
      </c>
      <c r="O271">
        <f ca="1">CONFIG!$F$2*H271</f>
        <v>0</v>
      </c>
      <c r="P271">
        <f>CONFIG!$F$3*F271</f>
        <v>0</v>
      </c>
      <c r="Q271">
        <f>SIGN(L271)*CONFIG!$F$4</f>
        <v>0</v>
      </c>
      <c r="R271">
        <f ca="1">CONFIG!$F$6*(G271+J271)/2</f>
        <v>0</v>
      </c>
      <c r="S271">
        <f ca="1">(CONFIG!$F$2-CONFIG!$F$3)*I271</f>
        <v>0</v>
      </c>
      <c r="T271">
        <f t="shared" ca="1" si="37"/>
        <v>0</v>
      </c>
      <c r="U271">
        <f t="shared" ca="1" si="38"/>
        <v>0</v>
      </c>
    </row>
    <row r="272" spans="2:21">
      <c r="B272">
        <v>269</v>
      </c>
      <c r="C272">
        <f>CONFIG!C272</f>
        <v>0</v>
      </c>
      <c r="D272">
        <f t="array" ref="D272">_xlfn.SWITCH(E272,CONFIG!$F$8,L271,D271-F272)</f>
        <v>0</v>
      </c>
      <c r="E272">
        <f>IF(L271,CONFIG!$F$8,MAX(E271-1,0))</f>
        <v>0</v>
      </c>
      <c r="F272">
        <f t="shared" si="39"/>
        <v>0</v>
      </c>
      <c r="G272">
        <f t="shared" ca="1" si="32"/>
        <v>0</v>
      </c>
      <c r="H272">
        <f t="shared" ca="1" si="33"/>
        <v>0</v>
      </c>
      <c r="I272">
        <f t="shared" ca="1" si="34"/>
        <v>0</v>
      </c>
      <c r="J272">
        <f t="shared" ca="1" si="35"/>
        <v>0</v>
      </c>
      <c r="M272">
        <f t="shared" ca="1" si="36"/>
        <v>78</v>
      </c>
      <c r="O272">
        <f ca="1">CONFIG!$F$2*H272</f>
        <v>0</v>
      </c>
      <c r="P272">
        <f>CONFIG!$F$3*F272</f>
        <v>0</v>
      </c>
      <c r="Q272">
        <f>SIGN(L272)*CONFIG!$F$4</f>
        <v>0</v>
      </c>
      <c r="R272">
        <f ca="1">CONFIG!$F$6*(G272+J272)/2</f>
        <v>0</v>
      </c>
      <c r="S272">
        <f ca="1">(CONFIG!$F$2-CONFIG!$F$3)*I272</f>
        <v>0</v>
      </c>
      <c r="T272">
        <f t="shared" ca="1" si="37"/>
        <v>0</v>
      </c>
      <c r="U272">
        <f t="shared" ca="1" si="38"/>
        <v>0</v>
      </c>
    </row>
    <row r="273" spans="2:21">
      <c r="B273">
        <v>270</v>
      </c>
      <c r="C273">
        <f>CONFIG!C273</f>
        <v>0</v>
      </c>
      <c r="D273">
        <f t="array" ref="D273">_xlfn.SWITCH(E273,CONFIG!$F$8,L272,D272-F273)</f>
        <v>0</v>
      </c>
      <c r="E273">
        <f>IF(L272,CONFIG!$F$8,MAX(E272-1,0))</f>
        <v>0</v>
      </c>
      <c r="F273">
        <f t="shared" si="39"/>
        <v>0</v>
      </c>
      <c r="G273">
        <f t="shared" ca="1" si="32"/>
        <v>0</v>
      </c>
      <c r="H273">
        <f t="shared" ca="1" si="33"/>
        <v>0</v>
      </c>
      <c r="I273">
        <f t="shared" ca="1" si="34"/>
        <v>0</v>
      </c>
      <c r="J273">
        <f t="shared" ca="1" si="35"/>
        <v>0</v>
      </c>
      <c r="M273">
        <f t="shared" ca="1" si="36"/>
        <v>78</v>
      </c>
      <c r="O273">
        <f ca="1">CONFIG!$F$2*H273</f>
        <v>0</v>
      </c>
      <c r="P273">
        <f>CONFIG!$F$3*F273</f>
        <v>0</v>
      </c>
      <c r="Q273">
        <f>SIGN(L273)*CONFIG!$F$4</f>
        <v>0</v>
      </c>
      <c r="R273">
        <f ca="1">CONFIG!$F$6*(G273+J273)/2</f>
        <v>0</v>
      </c>
      <c r="S273">
        <f ca="1">(CONFIG!$F$2-CONFIG!$F$3)*I273</f>
        <v>0</v>
      </c>
      <c r="T273">
        <f t="shared" ca="1" si="37"/>
        <v>0</v>
      </c>
      <c r="U273">
        <f t="shared" ca="1" si="38"/>
        <v>0</v>
      </c>
    </row>
    <row r="274" spans="2:21">
      <c r="B274">
        <v>271</v>
      </c>
      <c r="C274">
        <f>CONFIG!C274</f>
        <v>0</v>
      </c>
      <c r="D274">
        <f t="array" ref="D274">_xlfn.SWITCH(E274,CONFIG!$F$8,L273,D273-F274)</f>
        <v>0</v>
      </c>
      <c r="E274">
        <f>IF(L273,CONFIG!$F$8,MAX(E273-1,0))</f>
        <v>0</v>
      </c>
      <c r="F274">
        <f t="shared" si="39"/>
        <v>0</v>
      </c>
      <c r="G274">
        <f t="shared" ca="1" si="32"/>
        <v>0</v>
      </c>
      <c r="H274">
        <f t="shared" ca="1" si="33"/>
        <v>0</v>
      </c>
      <c r="I274">
        <f t="shared" ca="1" si="34"/>
        <v>0</v>
      </c>
      <c r="J274">
        <f t="shared" ca="1" si="35"/>
        <v>0</v>
      </c>
      <c r="M274">
        <f t="shared" ca="1" si="36"/>
        <v>78</v>
      </c>
      <c r="O274">
        <f ca="1">CONFIG!$F$2*H274</f>
        <v>0</v>
      </c>
      <c r="P274">
        <f>CONFIG!$F$3*F274</f>
        <v>0</v>
      </c>
      <c r="Q274">
        <f>SIGN(L274)*CONFIG!$F$4</f>
        <v>0</v>
      </c>
      <c r="R274">
        <f ca="1">CONFIG!$F$6*(G274+J274)/2</f>
        <v>0</v>
      </c>
      <c r="S274">
        <f ca="1">(CONFIG!$F$2-CONFIG!$F$3)*I274</f>
        <v>0</v>
      </c>
      <c r="T274">
        <f t="shared" ca="1" si="37"/>
        <v>0</v>
      </c>
      <c r="U274">
        <f t="shared" ca="1" si="38"/>
        <v>0</v>
      </c>
    </row>
    <row r="275" spans="2:21">
      <c r="B275">
        <v>272</v>
      </c>
      <c r="C275">
        <f>CONFIG!C275</f>
        <v>0</v>
      </c>
      <c r="D275">
        <f t="array" ref="D275">_xlfn.SWITCH(E275,CONFIG!$F$8,L274,D274-F275)</f>
        <v>0</v>
      </c>
      <c r="E275">
        <f>IF(L274,CONFIG!$F$8,MAX(E274-1,0))</f>
        <v>0</v>
      </c>
      <c r="F275">
        <f t="shared" si="39"/>
        <v>0</v>
      </c>
      <c r="G275">
        <f t="shared" ca="1" si="32"/>
        <v>0</v>
      </c>
      <c r="H275">
        <f t="shared" ca="1" si="33"/>
        <v>0</v>
      </c>
      <c r="I275">
        <f t="shared" ca="1" si="34"/>
        <v>0</v>
      </c>
      <c r="J275">
        <f t="shared" ca="1" si="35"/>
        <v>0</v>
      </c>
      <c r="M275">
        <f t="shared" ca="1" si="36"/>
        <v>78</v>
      </c>
      <c r="O275">
        <f ca="1">CONFIG!$F$2*H275</f>
        <v>0</v>
      </c>
      <c r="P275">
        <f>CONFIG!$F$3*F275</f>
        <v>0</v>
      </c>
      <c r="Q275">
        <f>SIGN(L275)*CONFIG!$F$4</f>
        <v>0</v>
      </c>
      <c r="R275">
        <f ca="1">CONFIG!$F$6*(G275+J275)/2</f>
        <v>0</v>
      </c>
      <c r="S275">
        <f ca="1">(CONFIG!$F$2-CONFIG!$F$3)*I275</f>
        <v>0</v>
      </c>
      <c r="T275">
        <f t="shared" ca="1" si="37"/>
        <v>0</v>
      </c>
      <c r="U275">
        <f t="shared" ca="1" si="38"/>
        <v>0</v>
      </c>
    </row>
    <row r="276" spans="2:21">
      <c r="B276">
        <v>273</v>
      </c>
      <c r="C276">
        <f>CONFIG!C276</f>
        <v>0</v>
      </c>
      <c r="D276">
        <f t="array" ref="D276">_xlfn.SWITCH(E276,CONFIG!$F$8,L275,D275-F276)</f>
        <v>0</v>
      </c>
      <c r="E276">
        <f>IF(L275,CONFIG!$F$8,MAX(E275-1,0))</f>
        <v>0</v>
      </c>
      <c r="F276">
        <f t="shared" si="39"/>
        <v>0</v>
      </c>
      <c r="G276">
        <f t="shared" ca="1" si="32"/>
        <v>0</v>
      </c>
      <c r="H276">
        <f t="shared" ca="1" si="33"/>
        <v>0</v>
      </c>
      <c r="I276">
        <f t="shared" ca="1" si="34"/>
        <v>0</v>
      </c>
      <c r="J276">
        <f t="shared" ca="1" si="35"/>
        <v>0</v>
      </c>
      <c r="M276">
        <f t="shared" ca="1" si="36"/>
        <v>78</v>
      </c>
      <c r="O276">
        <f ca="1">CONFIG!$F$2*H276</f>
        <v>0</v>
      </c>
      <c r="P276">
        <f>CONFIG!$F$3*F276</f>
        <v>0</v>
      </c>
      <c r="Q276">
        <f>SIGN(L276)*CONFIG!$F$4</f>
        <v>0</v>
      </c>
      <c r="R276">
        <f ca="1">CONFIG!$F$6*(G276+J276)/2</f>
        <v>0</v>
      </c>
      <c r="S276">
        <f ca="1">(CONFIG!$F$2-CONFIG!$F$3)*I276</f>
        <v>0</v>
      </c>
      <c r="T276">
        <f t="shared" ca="1" si="37"/>
        <v>0</v>
      </c>
      <c r="U276">
        <f t="shared" ca="1" si="38"/>
        <v>0</v>
      </c>
    </row>
    <row r="277" spans="2:21">
      <c r="B277">
        <v>274</v>
      </c>
      <c r="C277">
        <f>CONFIG!C277</f>
        <v>0</v>
      </c>
      <c r="D277">
        <f t="array" ref="D277">_xlfn.SWITCH(E277,CONFIG!$F$8,L276,D276-F277)</f>
        <v>0</v>
      </c>
      <c r="E277">
        <f>IF(L276,CONFIG!$F$8,MAX(E276-1,0))</f>
        <v>0</v>
      </c>
      <c r="F277">
        <f t="shared" si="39"/>
        <v>0</v>
      </c>
      <c r="G277">
        <f t="shared" ca="1" si="32"/>
        <v>0</v>
      </c>
      <c r="H277">
        <f t="shared" ca="1" si="33"/>
        <v>0</v>
      </c>
      <c r="I277">
        <f t="shared" ca="1" si="34"/>
        <v>0</v>
      </c>
      <c r="J277">
        <f t="shared" ca="1" si="35"/>
        <v>0</v>
      </c>
      <c r="M277">
        <f t="shared" ca="1" si="36"/>
        <v>78</v>
      </c>
      <c r="O277">
        <f ca="1">CONFIG!$F$2*H277</f>
        <v>0</v>
      </c>
      <c r="P277">
        <f>CONFIG!$F$3*F277</f>
        <v>0</v>
      </c>
      <c r="Q277">
        <f>SIGN(L277)*CONFIG!$F$4</f>
        <v>0</v>
      </c>
      <c r="R277">
        <f ca="1">CONFIG!$F$6*(G277+J277)/2</f>
        <v>0</v>
      </c>
      <c r="S277">
        <f ca="1">(CONFIG!$F$2-CONFIG!$F$3)*I277</f>
        <v>0</v>
      </c>
      <c r="T277">
        <f t="shared" ca="1" si="37"/>
        <v>0</v>
      </c>
      <c r="U277">
        <f t="shared" ca="1" si="38"/>
        <v>0</v>
      </c>
    </row>
    <row r="278" spans="2:21">
      <c r="B278">
        <v>275</v>
      </c>
      <c r="C278">
        <f>CONFIG!C278</f>
        <v>0</v>
      </c>
      <c r="D278">
        <f t="array" ref="D278">_xlfn.SWITCH(E278,CONFIG!$F$8,L277,D277-F278)</f>
        <v>0</v>
      </c>
      <c r="E278">
        <f>IF(L277,CONFIG!$F$8,MAX(E277-1,0))</f>
        <v>0</v>
      </c>
      <c r="F278">
        <f t="shared" si="39"/>
        <v>0</v>
      </c>
      <c r="G278">
        <f t="shared" ca="1" si="32"/>
        <v>0</v>
      </c>
      <c r="H278">
        <f t="shared" ca="1" si="33"/>
        <v>0</v>
      </c>
      <c r="I278">
        <f t="shared" ca="1" si="34"/>
        <v>0</v>
      </c>
      <c r="J278">
        <f t="shared" ca="1" si="35"/>
        <v>0</v>
      </c>
      <c r="M278">
        <f t="shared" ca="1" si="36"/>
        <v>78</v>
      </c>
      <c r="O278">
        <f ca="1">CONFIG!$F$2*H278</f>
        <v>0</v>
      </c>
      <c r="P278">
        <f>CONFIG!$F$3*F278</f>
        <v>0</v>
      </c>
      <c r="Q278">
        <f>SIGN(L278)*CONFIG!$F$4</f>
        <v>0</v>
      </c>
      <c r="R278">
        <f ca="1">CONFIG!$F$6*(G278+J278)/2</f>
        <v>0</v>
      </c>
      <c r="S278">
        <f ca="1">(CONFIG!$F$2-CONFIG!$F$3)*I278</f>
        <v>0</v>
      </c>
      <c r="T278">
        <f t="shared" ca="1" si="37"/>
        <v>0</v>
      </c>
      <c r="U278">
        <f t="shared" ca="1" si="38"/>
        <v>0</v>
      </c>
    </row>
    <row r="279" spans="2:21">
      <c r="B279">
        <v>276</v>
      </c>
      <c r="C279">
        <f>CONFIG!C279</f>
        <v>0</v>
      </c>
      <c r="D279">
        <f t="array" ref="D279">_xlfn.SWITCH(E279,CONFIG!$F$8,L278,D278-F279)</f>
        <v>0</v>
      </c>
      <c r="E279">
        <f>IF(L278,CONFIG!$F$8,MAX(E278-1,0))</f>
        <v>0</v>
      </c>
      <c r="F279">
        <f t="shared" si="39"/>
        <v>0</v>
      </c>
      <c r="G279">
        <f t="shared" ca="1" si="32"/>
        <v>0</v>
      </c>
      <c r="H279">
        <f t="shared" ca="1" si="33"/>
        <v>0</v>
      </c>
      <c r="I279">
        <f t="shared" ca="1" si="34"/>
        <v>0</v>
      </c>
      <c r="J279">
        <f t="shared" ca="1" si="35"/>
        <v>0</v>
      </c>
      <c r="M279">
        <f t="shared" ca="1" si="36"/>
        <v>78</v>
      </c>
      <c r="O279">
        <f ca="1">CONFIG!$F$2*H279</f>
        <v>0</v>
      </c>
      <c r="P279">
        <f>CONFIG!$F$3*F279</f>
        <v>0</v>
      </c>
      <c r="Q279">
        <f>SIGN(L279)*CONFIG!$F$4</f>
        <v>0</v>
      </c>
      <c r="R279">
        <f ca="1">CONFIG!$F$6*(G279+J279)/2</f>
        <v>0</v>
      </c>
      <c r="S279">
        <f ca="1">(CONFIG!$F$2-CONFIG!$F$3)*I279</f>
        <v>0</v>
      </c>
      <c r="T279">
        <f t="shared" ca="1" si="37"/>
        <v>0</v>
      </c>
      <c r="U279">
        <f t="shared" ca="1" si="38"/>
        <v>0</v>
      </c>
    </row>
    <row r="280" spans="2:21">
      <c r="B280">
        <v>277</v>
      </c>
      <c r="C280">
        <f>CONFIG!C280</f>
        <v>0</v>
      </c>
      <c r="D280">
        <f t="array" ref="D280">_xlfn.SWITCH(E280,CONFIG!$F$8,L279,D279-F280)</f>
        <v>0</v>
      </c>
      <c r="E280">
        <f>IF(L279,CONFIG!$F$8,MAX(E279-1,0))</f>
        <v>0</v>
      </c>
      <c r="F280">
        <f t="shared" si="39"/>
        <v>0</v>
      </c>
      <c r="G280">
        <f t="shared" ca="1" si="32"/>
        <v>0</v>
      </c>
      <c r="H280">
        <f t="shared" ca="1" si="33"/>
        <v>0</v>
      </c>
      <c r="I280">
        <f t="shared" ca="1" si="34"/>
        <v>0</v>
      </c>
      <c r="J280">
        <f t="shared" ca="1" si="35"/>
        <v>0</v>
      </c>
      <c r="M280">
        <f t="shared" ca="1" si="36"/>
        <v>78</v>
      </c>
      <c r="O280">
        <f ca="1">CONFIG!$F$2*H280</f>
        <v>0</v>
      </c>
      <c r="P280">
        <f>CONFIG!$F$3*F280</f>
        <v>0</v>
      </c>
      <c r="Q280">
        <f>SIGN(L280)*CONFIG!$F$4</f>
        <v>0</v>
      </c>
      <c r="R280">
        <f ca="1">CONFIG!$F$6*(G280+J280)/2</f>
        <v>0</v>
      </c>
      <c r="S280">
        <f ca="1">(CONFIG!$F$2-CONFIG!$F$3)*I280</f>
        <v>0</v>
      </c>
      <c r="T280">
        <f t="shared" ca="1" si="37"/>
        <v>0</v>
      </c>
      <c r="U280">
        <f t="shared" ca="1" si="38"/>
        <v>0</v>
      </c>
    </row>
    <row r="281" spans="2:21">
      <c r="B281">
        <v>278</v>
      </c>
      <c r="C281">
        <f>CONFIG!C281</f>
        <v>0</v>
      </c>
      <c r="D281">
        <f t="array" ref="D281">_xlfn.SWITCH(E281,CONFIG!$F$8,L280,D280-F281)</f>
        <v>0</v>
      </c>
      <c r="E281">
        <f>IF(L280,CONFIG!$F$8,MAX(E280-1,0))</f>
        <v>0</v>
      </c>
      <c r="F281">
        <f t="shared" si="39"/>
        <v>0</v>
      </c>
      <c r="G281">
        <f t="shared" ca="1" si="32"/>
        <v>0</v>
      </c>
      <c r="H281">
        <f t="shared" ca="1" si="33"/>
        <v>0</v>
      </c>
      <c r="I281">
        <f t="shared" ca="1" si="34"/>
        <v>0</v>
      </c>
      <c r="J281">
        <f t="shared" ca="1" si="35"/>
        <v>0</v>
      </c>
      <c r="M281">
        <f t="shared" ca="1" si="36"/>
        <v>78</v>
      </c>
      <c r="O281">
        <f ca="1">CONFIG!$F$2*H281</f>
        <v>0</v>
      </c>
      <c r="P281">
        <f>CONFIG!$F$3*F281</f>
        <v>0</v>
      </c>
      <c r="Q281">
        <f>SIGN(L281)*CONFIG!$F$4</f>
        <v>0</v>
      </c>
      <c r="R281">
        <f ca="1">CONFIG!$F$6*(G281+J281)/2</f>
        <v>0</v>
      </c>
      <c r="S281">
        <f ca="1">(CONFIG!$F$2-CONFIG!$F$3)*I281</f>
        <v>0</v>
      </c>
      <c r="T281">
        <f t="shared" ca="1" si="37"/>
        <v>0</v>
      </c>
      <c r="U281">
        <f t="shared" ca="1" si="38"/>
        <v>0</v>
      </c>
    </row>
    <row r="282" spans="2:21">
      <c r="B282">
        <v>279</v>
      </c>
      <c r="C282">
        <f>CONFIG!C282</f>
        <v>0</v>
      </c>
      <c r="D282">
        <f t="array" ref="D282">_xlfn.SWITCH(E282,CONFIG!$F$8,L281,D281-F282)</f>
        <v>0</v>
      </c>
      <c r="E282">
        <f>IF(L281,CONFIG!$F$8,MAX(E281-1,0))</f>
        <v>0</v>
      </c>
      <c r="F282">
        <f t="shared" si="39"/>
        <v>0</v>
      </c>
      <c r="G282">
        <f t="shared" ca="1" si="32"/>
        <v>0</v>
      </c>
      <c r="H282">
        <f t="shared" ca="1" si="33"/>
        <v>0</v>
      </c>
      <c r="I282">
        <f t="shared" ca="1" si="34"/>
        <v>0</v>
      </c>
      <c r="J282">
        <f t="shared" ca="1" si="35"/>
        <v>0</v>
      </c>
      <c r="M282">
        <f t="shared" ca="1" si="36"/>
        <v>78</v>
      </c>
      <c r="O282">
        <f ca="1">CONFIG!$F$2*H282</f>
        <v>0</v>
      </c>
      <c r="P282">
        <f>CONFIG!$F$3*F282</f>
        <v>0</v>
      </c>
      <c r="Q282">
        <f>SIGN(L282)*CONFIG!$F$4</f>
        <v>0</v>
      </c>
      <c r="R282">
        <f ca="1">CONFIG!$F$6*(G282+J282)/2</f>
        <v>0</v>
      </c>
      <c r="S282">
        <f ca="1">(CONFIG!$F$2-CONFIG!$F$3)*I282</f>
        <v>0</v>
      </c>
      <c r="T282">
        <f t="shared" ca="1" si="37"/>
        <v>0</v>
      </c>
      <c r="U282">
        <f t="shared" ca="1" si="38"/>
        <v>0</v>
      </c>
    </row>
    <row r="283" spans="2:21">
      <c r="B283">
        <v>280</v>
      </c>
      <c r="C283">
        <f>CONFIG!C283</f>
        <v>0</v>
      </c>
      <c r="D283">
        <f t="array" ref="D283">_xlfn.SWITCH(E283,CONFIG!$F$8,L282,D282-F283)</f>
        <v>0</v>
      </c>
      <c r="E283">
        <f>IF(L282,CONFIG!$F$8,MAX(E282-1,0))</f>
        <v>0</v>
      </c>
      <c r="F283">
        <f t="shared" si="39"/>
        <v>0</v>
      </c>
      <c r="G283">
        <f t="shared" ca="1" si="32"/>
        <v>0</v>
      </c>
      <c r="H283">
        <f t="shared" ca="1" si="33"/>
        <v>0</v>
      </c>
      <c r="I283">
        <f t="shared" ca="1" si="34"/>
        <v>0</v>
      </c>
      <c r="J283">
        <f t="shared" ca="1" si="35"/>
        <v>0</v>
      </c>
      <c r="M283">
        <f t="shared" ca="1" si="36"/>
        <v>78</v>
      </c>
      <c r="O283">
        <f ca="1">CONFIG!$F$2*H283</f>
        <v>0</v>
      </c>
      <c r="P283">
        <f>CONFIG!$F$3*F283</f>
        <v>0</v>
      </c>
      <c r="Q283">
        <f>SIGN(L283)*CONFIG!$F$4</f>
        <v>0</v>
      </c>
      <c r="R283">
        <f ca="1">CONFIG!$F$6*(G283+J283)/2</f>
        <v>0</v>
      </c>
      <c r="S283">
        <f ca="1">(CONFIG!$F$2-CONFIG!$F$3)*I283</f>
        <v>0</v>
      </c>
      <c r="T283">
        <f t="shared" ca="1" si="37"/>
        <v>0</v>
      </c>
      <c r="U283">
        <f t="shared" ca="1" si="38"/>
        <v>0</v>
      </c>
    </row>
    <row r="284" spans="2:21">
      <c r="B284">
        <v>281</v>
      </c>
      <c r="C284">
        <f>CONFIG!C284</f>
        <v>0</v>
      </c>
      <c r="D284">
        <f t="array" ref="D284">_xlfn.SWITCH(E284,CONFIG!$F$8,L283,D283-F284)</f>
        <v>0</v>
      </c>
      <c r="E284">
        <f>IF(L283,CONFIG!$F$8,MAX(E283-1,0))</f>
        <v>0</v>
      </c>
      <c r="F284">
        <f t="shared" si="39"/>
        <v>0</v>
      </c>
      <c r="G284">
        <f t="shared" ca="1" si="32"/>
        <v>0</v>
      </c>
      <c r="H284">
        <f t="shared" ca="1" si="33"/>
        <v>0</v>
      </c>
      <c r="I284">
        <f t="shared" ca="1" si="34"/>
        <v>0</v>
      </c>
      <c r="J284">
        <f t="shared" ca="1" si="35"/>
        <v>0</v>
      </c>
      <c r="M284">
        <f t="shared" ca="1" si="36"/>
        <v>78</v>
      </c>
      <c r="O284">
        <f ca="1">CONFIG!$F$2*H284</f>
        <v>0</v>
      </c>
      <c r="P284">
        <f>CONFIG!$F$3*F284</f>
        <v>0</v>
      </c>
      <c r="Q284">
        <f>SIGN(L284)*CONFIG!$F$4</f>
        <v>0</v>
      </c>
      <c r="R284">
        <f ca="1">CONFIG!$F$6*(G284+J284)/2</f>
        <v>0</v>
      </c>
      <c r="S284">
        <f ca="1">(CONFIG!$F$2-CONFIG!$F$3)*I284</f>
        <v>0</v>
      </c>
      <c r="T284">
        <f t="shared" ca="1" si="37"/>
        <v>0</v>
      </c>
      <c r="U284">
        <f t="shared" ca="1" si="38"/>
        <v>0</v>
      </c>
    </row>
    <row r="285" spans="2:21">
      <c r="B285">
        <v>282</v>
      </c>
      <c r="C285">
        <f>CONFIG!C285</f>
        <v>0</v>
      </c>
      <c r="D285">
        <f t="array" ref="D285">_xlfn.SWITCH(E285,CONFIG!$F$8,L284,D284-F285)</f>
        <v>0</v>
      </c>
      <c r="E285">
        <f>IF(L284,CONFIG!$F$8,MAX(E284-1,0))</f>
        <v>0</v>
      </c>
      <c r="F285">
        <f t="shared" si="39"/>
        <v>0</v>
      </c>
      <c r="G285">
        <f t="shared" ca="1" si="32"/>
        <v>0</v>
      </c>
      <c r="H285">
        <f t="shared" ca="1" si="33"/>
        <v>0</v>
      </c>
      <c r="I285">
        <f t="shared" ca="1" si="34"/>
        <v>0</v>
      </c>
      <c r="J285">
        <f t="shared" ca="1" si="35"/>
        <v>0</v>
      </c>
      <c r="M285">
        <f t="shared" ca="1" si="36"/>
        <v>78</v>
      </c>
      <c r="O285">
        <f ca="1">CONFIG!$F$2*H285</f>
        <v>0</v>
      </c>
      <c r="P285">
        <f>CONFIG!$F$3*F285</f>
        <v>0</v>
      </c>
      <c r="Q285">
        <f>SIGN(L285)*CONFIG!$F$4</f>
        <v>0</v>
      </c>
      <c r="R285">
        <f ca="1">CONFIG!$F$6*(G285+J285)/2</f>
        <v>0</v>
      </c>
      <c r="S285">
        <f ca="1">(CONFIG!$F$2-CONFIG!$F$3)*I285</f>
        <v>0</v>
      </c>
      <c r="T285">
        <f t="shared" ca="1" si="37"/>
        <v>0</v>
      </c>
      <c r="U285">
        <f t="shared" ca="1" si="38"/>
        <v>0</v>
      </c>
    </row>
    <row r="286" spans="2:21">
      <c r="B286">
        <v>283</v>
      </c>
      <c r="C286">
        <f>CONFIG!C286</f>
        <v>0</v>
      </c>
      <c r="D286">
        <f t="array" ref="D286">_xlfn.SWITCH(E286,CONFIG!$F$8,L285,D285-F286)</f>
        <v>0</v>
      </c>
      <c r="E286">
        <f>IF(L285,CONFIG!$F$8,MAX(E285-1,0))</f>
        <v>0</v>
      </c>
      <c r="F286">
        <f t="shared" si="39"/>
        <v>0</v>
      </c>
      <c r="G286">
        <f t="shared" ca="1" si="32"/>
        <v>0</v>
      </c>
      <c r="H286">
        <f t="shared" ca="1" si="33"/>
        <v>0</v>
      </c>
      <c r="I286">
        <f t="shared" ca="1" si="34"/>
        <v>0</v>
      </c>
      <c r="J286">
        <f t="shared" ca="1" si="35"/>
        <v>0</v>
      </c>
      <c r="M286">
        <f t="shared" ca="1" si="36"/>
        <v>78</v>
      </c>
      <c r="O286">
        <f ca="1">CONFIG!$F$2*H286</f>
        <v>0</v>
      </c>
      <c r="P286">
        <f>CONFIG!$F$3*F286</f>
        <v>0</v>
      </c>
      <c r="Q286">
        <f>SIGN(L286)*CONFIG!$F$4</f>
        <v>0</v>
      </c>
      <c r="R286">
        <f ca="1">CONFIG!$F$6*(G286+J286)/2</f>
        <v>0</v>
      </c>
      <c r="S286">
        <f ca="1">(CONFIG!$F$2-CONFIG!$F$3)*I286</f>
        <v>0</v>
      </c>
      <c r="T286">
        <f t="shared" ca="1" si="37"/>
        <v>0</v>
      </c>
      <c r="U286">
        <f t="shared" ca="1" si="38"/>
        <v>0</v>
      </c>
    </row>
    <row r="287" spans="2:21">
      <c r="B287">
        <v>284</v>
      </c>
      <c r="C287">
        <f>CONFIG!C287</f>
        <v>0</v>
      </c>
      <c r="D287">
        <f t="array" ref="D287">_xlfn.SWITCH(E287,CONFIG!$F$8,L286,D286-F287)</f>
        <v>0</v>
      </c>
      <c r="E287">
        <f>IF(L286,CONFIG!$F$8,MAX(E286-1,0))</f>
        <v>0</v>
      </c>
      <c r="F287">
        <f t="shared" si="39"/>
        <v>0</v>
      </c>
      <c r="G287">
        <f t="shared" ca="1" si="32"/>
        <v>0</v>
      </c>
      <c r="H287">
        <f t="shared" ca="1" si="33"/>
        <v>0</v>
      </c>
      <c r="I287">
        <f t="shared" ca="1" si="34"/>
        <v>0</v>
      </c>
      <c r="J287">
        <f t="shared" ca="1" si="35"/>
        <v>0</v>
      </c>
      <c r="M287">
        <f t="shared" ca="1" si="36"/>
        <v>78</v>
      </c>
      <c r="O287">
        <f ca="1">CONFIG!$F$2*H287</f>
        <v>0</v>
      </c>
      <c r="P287">
        <f>CONFIG!$F$3*F287</f>
        <v>0</v>
      </c>
      <c r="Q287">
        <f>SIGN(L287)*CONFIG!$F$4</f>
        <v>0</v>
      </c>
      <c r="R287">
        <f ca="1">CONFIG!$F$6*(G287+J287)/2</f>
        <v>0</v>
      </c>
      <c r="S287">
        <f ca="1">(CONFIG!$F$2-CONFIG!$F$3)*I287</f>
        <v>0</v>
      </c>
      <c r="T287">
        <f t="shared" ca="1" si="37"/>
        <v>0</v>
      </c>
      <c r="U287">
        <f t="shared" ca="1" si="38"/>
        <v>0</v>
      </c>
    </row>
    <row r="288" spans="2:21">
      <c r="B288">
        <v>285</v>
      </c>
      <c r="C288">
        <f>CONFIG!C288</f>
        <v>0</v>
      </c>
      <c r="D288">
        <f t="array" ref="D288">_xlfn.SWITCH(E288,CONFIG!$F$8,L287,D287-F288)</f>
        <v>0</v>
      </c>
      <c r="E288">
        <f>IF(L287,CONFIG!$F$8,MAX(E287-1,0))</f>
        <v>0</v>
      </c>
      <c r="F288">
        <f t="shared" si="39"/>
        <v>0</v>
      </c>
      <c r="G288">
        <f t="shared" ca="1" si="32"/>
        <v>0</v>
      </c>
      <c r="H288">
        <f t="shared" ca="1" si="33"/>
        <v>0</v>
      </c>
      <c r="I288">
        <f t="shared" ca="1" si="34"/>
        <v>0</v>
      </c>
      <c r="J288">
        <f t="shared" ca="1" si="35"/>
        <v>0</v>
      </c>
      <c r="M288">
        <f t="shared" ca="1" si="36"/>
        <v>78</v>
      </c>
      <c r="O288">
        <f ca="1">CONFIG!$F$2*H288</f>
        <v>0</v>
      </c>
      <c r="P288">
        <f>CONFIG!$F$3*F288</f>
        <v>0</v>
      </c>
      <c r="Q288">
        <f>SIGN(L288)*CONFIG!$F$4</f>
        <v>0</v>
      </c>
      <c r="R288">
        <f ca="1">CONFIG!$F$6*(G288+J288)/2</f>
        <v>0</v>
      </c>
      <c r="S288">
        <f ca="1">(CONFIG!$F$2-CONFIG!$F$3)*I288</f>
        <v>0</v>
      </c>
      <c r="T288">
        <f t="shared" ca="1" si="37"/>
        <v>0</v>
      </c>
      <c r="U288">
        <f t="shared" ca="1" si="38"/>
        <v>0</v>
      </c>
    </row>
    <row r="289" spans="2:21">
      <c r="B289">
        <v>286</v>
      </c>
      <c r="C289">
        <f>CONFIG!C289</f>
        <v>0</v>
      </c>
      <c r="D289">
        <f t="array" ref="D289">_xlfn.SWITCH(E289,CONFIG!$F$8,L288,D288-F289)</f>
        <v>0</v>
      </c>
      <c r="E289">
        <f>IF(L288,CONFIG!$F$8,MAX(E288-1,0))</f>
        <v>0</v>
      </c>
      <c r="F289">
        <f t="shared" si="39"/>
        <v>0</v>
      </c>
      <c r="G289">
        <f t="shared" ca="1" si="32"/>
        <v>0</v>
      </c>
      <c r="H289">
        <f t="shared" ca="1" si="33"/>
        <v>0</v>
      </c>
      <c r="I289">
        <f t="shared" ca="1" si="34"/>
        <v>0</v>
      </c>
      <c r="J289">
        <f t="shared" ca="1" si="35"/>
        <v>0</v>
      </c>
      <c r="M289">
        <f t="shared" ca="1" si="36"/>
        <v>78</v>
      </c>
      <c r="O289">
        <f ca="1">CONFIG!$F$2*H289</f>
        <v>0</v>
      </c>
      <c r="P289">
        <f>CONFIG!$F$3*F289</f>
        <v>0</v>
      </c>
      <c r="Q289">
        <f>SIGN(L289)*CONFIG!$F$4</f>
        <v>0</v>
      </c>
      <c r="R289">
        <f ca="1">CONFIG!$F$6*(G289+J289)/2</f>
        <v>0</v>
      </c>
      <c r="S289">
        <f ca="1">(CONFIG!$F$2-CONFIG!$F$3)*I289</f>
        <v>0</v>
      </c>
      <c r="T289">
        <f t="shared" ca="1" si="37"/>
        <v>0</v>
      </c>
      <c r="U289">
        <f t="shared" ca="1" si="38"/>
        <v>0</v>
      </c>
    </row>
    <row r="290" spans="2:21">
      <c r="B290">
        <v>287</v>
      </c>
      <c r="C290">
        <f>CONFIG!C290</f>
        <v>0</v>
      </c>
      <c r="D290">
        <f t="array" ref="D290">_xlfn.SWITCH(E290,CONFIG!$F$8,L289,D289-F290)</f>
        <v>0</v>
      </c>
      <c r="E290">
        <f>IF(L289,CONFIG!$F$8,MAX(E289-1,0))</f>
        <v>0</v>
      </c>
      <c r="F290">
        <f t="shared" si="39"/>
        <v>0</v>
      </c>
      <c r="G290">
        <f t="shared" ca="1" si="32"/>
        <v>0</v>
      </c>
      <c r="H290">
        <f t="shared" ca="1" si="33"/>
        <v>0</v>
      </c>
      <c r="I290">
        <f t="shared" ca="1" si="34"/>
        <v>0</v>
      </c>
      <c r="J290">
        <f t="shared" ca="1" si="35"/>
        <v>0</v>
      </c>
      <c r="M290">
        <f t="shared" ca="1" si="36"/>
        <v>78</v>
      </c>
      <c r="O290">
        <f ca="1">CONFIG!$F$2*H290</f>
        <v>0</v>
      </c>
      <c r="P290">
        <f>CONFIG!$F$3*F290</f>
        <v>0</v>
      </c>
      <c r="Q290">
        <f>SIGN(L290)*CONFIG!$F$4</f>
        <v>0</v>
      </c>
      <c r="R290">
        <f ca="1">CONFIG!$F$6*(G290+J290)/2</f>
        <v>0</v>
      </c>
      <c r="S290">
        <f ca="1">(CONFIG!$F$2-CONFIG!$F$3)*I290</f>
        <v>0</v>
      </c>
      <c r="T290">
        <f t="shared" ca="1" si="37"/>
        <v>0</v>
      </c>
      <c r="U290">
        <f t="shared" ca="1" si="38"/>
        <v>0</v>
      </c>
    </row>
    <row r="291" spans="2:21">
      <c r="B291">
        <v>288</v>
      </c>
      <c r="C291">
        <f>CONFIG!C291</f>
        <v>0</v>
      </c>
      <c r="D291">
        <f t="array" ref="D291">_xlfn.SWITCH(E291,CONFIG!$F$8,L290,D290-F291)</f>
        <v>0</v>
      </c>
      <c r="E291">
        <f>IF(L290,CONFIG!$F$8,MAX(E290-1,0))</f>
        <v>0</v>
      </c>
      <c r="F291">
        <f t="shared" si="39"/>
        <v>0</v>
      </c>
      <c r="G291">
        <f t="shared" ca="1" si="32"/>
        <v>0</v>
      </c>
      <c r="H291">
        <f t="shared" ca="1" si="33"/>
        <v>0</v>
      </c>
      <c r="I291">
        <f t="shared" ca="1" si="34"/>
        <v>0</v>
      </c>
      <c r="J291">
        <f t="shared" ca="1" si="35"/>
        <v>0</v>
      </c>
      <c r="M291">
        <f t="shared" ca="1" si="36"/>
        <v>78</v>
      </c>
      <c r="O291">
        <f ca="1">CONFIG!$F$2*H291</f>
        <v>0</v>
      </c>
      <c r="P291">
        <f>CONFIG!$F$3*F291</f>
        <v>0</v>
      </c>
      <c r="Q291">
        <f>SIGN(L291)*CONFIG!$F$4</f>
        <v>0</v>
      </c>
      <c r="R291">
        <f ca="1">CONFIG!$F$6*(G291+J291)/2</f>
        <v>0</v>
      </c>
      <c r="S291">
        <f ca="1">(CONFIG!$F$2-CONFIG!$F$3)*I291</f>
        <v>0</v>
      </c>
      <c r="T291">
        <f t="shared" ca="1" si="37"/>
        <v>0</v>
      </c>
      <c r="U291">
        <f t="shared" ca="1" si="38"/>
        <v>0</v>
      </c>
    </row>
    <row r="292" spans="2:21">
      <c r="B292">
        <v>289</v>
      </c>
      <c r="C292">
        <f>CONFIG!C292</f>
        <v>0</v>
      </c>
      <c r="D292">
        <f t="array" ref="D292">_xlfn.SWITCH(E292,CONFIG!$F$8,L291,D291-F292)</f>
        <v>0</v>
      </c>
      <c r="E292">
        <f>IF(L291,CONFIG!$F$8,MAX(E291-1,0))</f>
        <v>0</v>
      </c>
      <c r="F292">
        <f t="shared" si="39"/>
        <v>0</v>
      </c>
      <c r="G292">
        <f t="shared" ca="1" si="32"/>
        <v>0</v>
      </c>
      <c r="H292">
        <f t="shared" ca="1" si="33"/>
        <v>0</v>
      </c>
      <c r="I292">
        <f t="shared" ca="1" si="34"/>
        <v>0</v>
      </c>
      <c r="J292">
        <f t="shared" ca="1" si="35"/>
        <v>0</v>
      </c>
      <c r="M292">
        <f t="shared" ca="1" si="36"/>
        <v>78</v>
      </c>
      <c r="O292">
        <f ca="1">CONFIG!$F$2*H292</f>
        <v>0</v>
      </c>
      <c r="P292">
        <f>CONFIG!$F$3*F292</f>
        <v>0</v>
      </c>
      <c r="Q292">
        <f>SIGN(L292)*CONFIG!$F$4</f>
        <v>0</v>
      </c>
      <c r="R292">
        <f ca="1">CONFIG!$F$6*(G292+J292)/2</f>
        <v>0</v>
      </c>
      <c r="S292">
        <f ca="1">(CONFIG!$F$2-CONFIG!$F$3)*I292</f>
        <v>0</v>
      </c>
      <c r="T292">
        <f t="shared" ca="1" si="37"/>
        <v>0</v>
      </c>
      <c r="U292">
        <f t="shared" ca="1" si="38"/>
        <v>0</v>
      </c>
    </row>
    <row r="293" spans="2:21">
      <c r="B293">
        <v>290</v>
      </c>
      <c r="C293">
        <f>CONFIG!C293</f>
        <v>0</v>
      </c>
      <c r="D293">
        <f t="array" ref="D293">_xlfn.SWITCH(E293,CONFIG!$F$8,L292,D292-F293)</f>
        <v>0</v>
      </c>
      <c r="E293">
        <f>IF(L292,CONFIG!$F$8,MAX(E292-1,0))</f>
        <v>0</v>
      </c>
      <c r="F293">
        <f t="shared" si="39"/>
        <v>0</v>
      </c>
      <c r="G293">
        <f t="shared" ca="1" si="32"/>
        <v>0</v>
      </c>
      <c r="H293">
        <f t="shared" ca="1" si="33"/>
        <v>0</v>
      </c>
      <c r="I293">
        <f t="shared" ca="1" si="34"/>
        <v>0</v>
      </c>
      <c r="J293">
        <f t="shared" ca="1" si="35"/>
        <v>0</v>
      </c>
      <c r="M293">
        <f t="shared" ca="1" si="36"/>
        <v>78</v>
      </c>
      <c r="O293">
        <f ca="1">CONFIG!$F$2*H293</f>
        <v>0</v>
      </c>
      <c r="P293">
        <f>CONFIG!$F$3*F293</f>
        <v>0</v>
      </c>
      <c r="Q293">
        <f>SIGN(L293)*CONFIG!$F$4</f>
        <v>0</v>
      </c>
      <c r="R293">
        <f ca="1">CONFIG!$F$6*(G293+J293)/2</f>
        <v>0</v>
      </c>
      <c r="S293">
        <f ca="1">(CONFIG!$F$2-CONFIG!$F$3)*I293</f>
        <v>0</v>
      </c>
      <c r="T293">
        <f t="shared" ca="1" si="37"/>
        <v>0</v>
      </c>
      <c r="U293">
        <f t="shared" ca="1" si="38"/>
        <v>0</v>
      </c>
    </row>
    <row r="294" spans="2:21">
      <c r="B294">
        <v>291</v>
      </c>
      <c r="C294">
        <f>CONFIG!C294</f>
        <v>0</v>
      </c>
      <c r="D294">
        <f t="array" ref="D294">_xlfn.SWITCH(E294,CONFIG!$F$8,L293,D293-F294)</f>
        <v>0</v>
      </c>
      <c r="E294">
        <f>IF(L293,CONFIG!$F$8,MAX(E293-1,0))</f>
        <v>0</v>
      </c>
      <c r="F294">
        <f t="shared" si="39"/>
        <v>0</v>
      </c>
      <c r="G294">
        <f t="shared" ca="1" si="32"/>
        <v>0</v>
      </c>
      <c r="H294">
        <f t="shared" ca="1" si="33"/>
        <v>0</v>
      </c>
      <c r="I294">
        <f t="shared" ca="1" si="34"/>
        <v>0</v>
      </c>
      <c r="J294">
        <f t="shared" ca="1" si="35"/>
        <v>0</v>
      </c>
      <c r="M294">
        <f t="shared" ca="1" si="36"/>
        <v>78</v>
      </c>
      <c r="O294">
        <f ca="1">CONFIG!$F$2*H294</f>
        <v>0</v>
      </c>
      <c r="P294">
        <f>CONFIG!$F$3*F294</f>
        <v>0</v>
      </c>
      <c r="Q294">
        <f>SIGN(L294)*CONFIG!$F$4</f>
        <v>0</v>
      </c>
      <c r="R294">
        <f ca="1">CONFIG!$F$6*(G294+J294)/2</f>
        <v>0</v>
      </c>
      <c r="S294">
        <f ca="1">(CONFIG!$F$2-CONFIG!$F$3)*I294</f>
        <v>0</v>
      </c>
      <c r="T294">
        <f t="shared" ca="1" si="37"/>
        <v>0</v>
      </c>
      <c r="U294">
        <f t="shared" ca="1" si="38"/>
        <v>0</v>
      </c>
    </row>
    <row r="295" spans="2:21">
      <c r="B295">
        <v>292</v>
      </c>
      <c r="C295">
        <f>CONFIG!C295</f>
        <v>0</v>
      </c>
      <c r="D295">
        <f t="array" ref="D295">_xlfn.SWITCH(E295,CONFIG!$F$8,L294,D294-F295)</f>
        <v>0</v>
      </c>
      <c r="E295">
        <f>IF(L294,CONFIG!$F$8,MAX(E294-1,0))</f>
        <v>0</v>
      </c>
      <c r="F295">
        <f t="shared" si="39"/>
        <v>0</v>
      </c>
      <c r="G295">
        <f t="shared" ca="1" si="32"/>
        <v>0</v>
      </c>
      <c r="H295">
        <f t="shared" ca="1" si="33"/>
        <v>0</v>
      </c>
      <c r="I295">
        <f t="shared" ca="1" si="34"/>
        <v>0</v>
      </c>
      <c r="J295">
        <f t="shared" ca="1" si="35"/>
        <v>0</v>
      </c>
      <c r="M295">
        <f t="shared" ca="1" si="36"/>
        <v>78</v>
      </c>
      <c r="O295">
        <f ca="1">CONFIG!$F$2*H295</f>
        <v>0</v>
      </c>
      <c r="P295">
        <f>CONFIG!$F$3*F295</f>
        <v>0</v>
      </c>
      <c r="Q295">
        <f>SIGN(L295)*CONFIG!$F$4</f>
        <v>0</v>
      </c>
      <c r="R295">
        <f ca="1">CONFIG!$F$6*(G295+J295)/2</f>
        <v>0</v>
      </c>
      <c r="S295">
        <f ca="1">(CONFIG!$F$2-CONFIG!$F$3)*I295</f>
        <v>0</v>
      </c>
      <c r="T295">
        <f t="shared" ca="1" si="37"/>
        <v>0</v>
      </c>
      <c r="U295">
        <f t="shared" ca="1" si="38"/>
        <v>0</v>
      </c>
    </row>
    <row r="296" spans="2:21">
      <c r="B296">
        <v>293</v>
      </c>
      <c r="C296">
        <f>CONFIG!C296</f>
        <v>0</v>
      </c>
      <c r="D296">
        <f t="array" ref="D296">_xlfn.SWITCH(E296,CONFIG!$F$8,L295,D295-F296)</f>
        <v>0</v>
      </c>
      <c r="E296">
        <f>IF(L295,CONFIG!$F$8,MAX(E295-1,0))</f>
        <v>0</v>
      </c>
      <c r="F296">
        <f t="shared" si="39"/>
        <v>0</v>
      </c>
      <c r="G296">
        <f t="shared" ca="1" si="32"/>
        <v>0</v>
      </c>
      <c r="H296">
        <f t="shared" ca="1" si="33"/>
        <v>0</v>
      </c>
      <c r="I296">
        <f t="shared" ca="1" si="34"/>
        <v>0</v>
      </c>
      <c r="J296">
        <f t="shared" ca="1" si="35"/>
        <v>0</v>
      </c>
      <c r="M296">
        <f t="shared" ca="1" si="36"/>
        <v>78</v>
      </c>
      <c r="O296">
        <f ca="1">CONFIG!$F$2*H296</f>
        <v>0</v>
      </c>
      <c r="P296">
        <f>CONFIG!$F$3*F296</f>
        <v>0</v>
      </c>
      <c r="Q296">
        <f>SIGN(L296)*CONFIG!$F$4</f>
        <v>0</v>
      </c>
      <c r="R296">
        <f ca="1">CONFIG!$F$6*(G296+J296)/2</f>
        <v>0</v>
      </c>
      <c r="S296">
        <f ca="1">(CONFIG!$F$2-CONFIG!$F$3)*I296</f>
        <v>0</v>
      </c>
      <c r="T296">
        <f t="shared" ca="1" si="37"/>
        <v>0</v>
      </c>
      <c r="U296">
        <f t="shared" ca="1" si="38"/>
        <v>0</v>
      </c>
    </row>
    <row r="297" spans="2:21">
      <c r="B297">
        <v>294</v>
      </c>
      <c r="C297">
        <f>CONFIG!C297</f>
        <v>0</v>
      </c>
      <c r="D297">
        <f t="array" ref="D297">_xlfn.SWITCH(E297,CONFIG!$F$8,L296,D296-F297)</f>
        <v>0</v>
      </c>
      <c r="E297">
        <f>IF(L296,CONFIG!$F$8,MAX(E296-1,0))</f>
        <v>0</v>
      </c>
      <c r="F297">
        <f t="shared" si="39"/>
        <v>0</v>
      </c>
      <c r="G297">
        <f t="shared" ca="1" si="32"/>
        <v>0</v>
      </c>
      <c r="H297">
        <f t="shared" ca="1" si="33"/>
        <v>0</v>
      </c>
      <c r="I297">
        <f t="shared" ca="1" si="34"/>
        <v>0</v>
      </c>
      <c r="J297">
        <f t="shared" ca="1" si="35"/>
        <v>0</v>
      </c>
      <c r="M297">
        <f t="shared" ca="1" si="36"/>
        <v>78</v>
      </c>
      <c r="O297">
        <f ca="1">CONFIG!$F$2*H297</f>
        <v>0</v>
      </c>
      <c r="P297">
        <f>CONFIG!$F$3*F297</f>
        <v>0</v>
      </c>
      <c r="Q297">
        <f>SIGN(L297)*CONFIG!$F$4</f>
        <v>0</v>
      </c>
      <c r="R297">
        <f ca="1">CONFIG!$F$6*(G297+J297)/2</f>
        <v>0</v>
      </c>
      <c r="S297">
        <f ca="1">(CONFIG!$F$2-CONFIG!$F$3)*I297</f>
        <v>0</v>
      </c>
      <c r="T297">
        <f t="shared" ca="1" si="37"/>
        <v>0</v>
      </c>
      <c r="U297">
        <f t="shared" ca="1" si="38"/>
        <v>0</v>
      </c>
    </row>
    <row r="298" spans="2:21">
      <c r="B298">
        <v>295</v>
      </c>
      <c r="C298">
        <f>CONFIG!C298</f>
        <v>0</v>
      </c>
      <c r="D298">
        <f t="array" ref="D298">_xlfn.SWITCH(E298,CONFIG!$F$8,L297,D297-F298)</f>
        <v>0</v>
      </c>
      <c r="E298">
        <f>IF(L297,CONFIG!$F$8,MAX(E297-1,0))</f>
        <v>0</v>
      </c>
      <c r="F298">
        <f t="shared" si="39"/>
        <v>0</v>
      </c>
      <c r="G298">
        <f t="shared" ca="1" si="32"/>
        <v>0</v>
      </c>
      <c r="H298">
        <f t="shared" ca="1" si="33"/>
        <v>0</v>
      </c>
      <c r="I298">
        <f t="shared" ca="1" si="34"/>
        <v>0</v>
      </c>
      <c r="J298">
        <f t="shared" ca="1" si="35"/>
        <v>0</v>
      </c>
      <c r="M298">
        <f t="shared" ca="1" si="36"/>
        <v>78</v>
      </c>
      <c r="O298">
        <f ca="1">CONFIG!$F$2*H298</f>
        <v>0</v>
      </c>
      <c r="P298">
        <f>CONFIG!$F$3*F298</f>
        <v>0</v>
      </c>
      <c r="Q298">
        <f>SIGN(L298)*CONFIG!$F$4</f>
        <v>0</v>
      </c>
      <c r="R298">
        <f ca="1">CONFIG!$F$6*(G298+J298)/2</f>
        <v>0</v>
      </c>
      <c r="S298">
        <f ca="1">(CONFIG!$F$2-CONFIG!$F$3)*I298</f>
        <v>0</v>
      </c>
      <c r="T298">
        <f t="shared" ca="1" si="37"/>
        <v>0</v>
      </c>
      <c r="U298">
        <f t="shared" ca="1" si="38"/>
        <v>0</v>
      </c>
    </row>
    <row r="299" spans="2:21">
      <c r="B299">
        <v>296</v>
      </c>
      <c r="C299">
        <f>CONFIG!C299</f>
        <v>0</v>
      </c>
      <c r="D299">
        <f t="array" ref="D299">_xlfn.SWITCH(E299,CONFIG!$F$8,L298,D298-F299)</f>
        <v>0</v>
      </c>
      <c r="E299">
        <f>IF(L298,CONFIG!$F$8,MAX(E298-1,0))</f>
        <v>0</v>
      </c>
      <c r="F299">
        <f t="shared" si="39"/>
        <v>0</v>
      </c>
      <c r="G299">
        <f t="shared" ca="1" si="32"/>
        <v>0</v>
      </c>
      <c r="H299">
        <f t="shared" ca="1" si="33"/>
        <v>0</v>
      </c>
      <c r="I299">
        <f t="shared" ca="1" si="34"/>
        <v>0</v>
      </c>
      <c r="J299">
        <f t="shared" ca="1" si="35"/>
        <v>0</v>
      </c>
      <c r="M299">
        <f t="shared" ca="1" si="36"/>
        <v>78</v>
      </c>
      <c r="O299">
        <f ca="1">CONFIG!$F$2*H299</f>
        <v>0</v>
      </c>
      <c r="P299">
        <f>CONFIG!$F$3*F299</f>
        <v>0</v>
      </c>
      <c r="Q299">
        <f>SIGN(L299)*CONFIG!$F$4</f>
        <v>0</v>
      </c>
      <c r="R299">
        <f ca="1">CONFIG!$F$6*(G299+J299)/2</f>
        <v>0</v>
      </c>
      <c r="S299">
        <f ca="1">(CONFIG!$F$2-CONFIG!$F$3)*I299</f>
        <v>0</v>
      </c>
      <c r="T299">
        <f t="shared" ca="1" si="37"/>
        <v>0</v>
      </c>
      <c r="U299">
        <f t="shared" ca="1" si="38"/>
        <v>0</v>
      </c>
    </row>
    <row r="300" spans="2:21">
      <c r="B300">
        <v>297</v>
      </c>
      <c r="C300">
        <f>CONFIG!C300</f>
        <v>0</v>
      </c>
      <c r="D300">
        <f t="array" ref="D300">_xlfn.SWITCH(E300,CONFIG!$F$8,L299,D299-F300)</f>
        <v>0</v>
      </c>
      <c r="E300">
        <f>IF(L299,CONFIG!$F$8,MAX(E299-1,0))</f>
        <v>0</v>
      </c>
      <c r="F300">
        <f t="shared" si="39"/>
        <v>0</v>
      </c>
      <c r="G300">
        <f t="shared" ca="1" si="32"/>
        <v>0</v>
      </c>
      <c r="H300">
        <f t="shared" ca="1" si="33"/>
        <v>0</v>
      </c>
      <c r="I300">
        <f t="shared" ca="1" si="34"/>
        <v>0</v>
      </c>
      <c r="J300">
        <f t="shared" ca="1" si="35"/>
        <v>0</v>
      </c>
      <c r="M300">
        <f t="shared" ca="1" si="36"/>
        <v>78</v>
      </c>
      <c r="O300">
        <f ca="1">CONFIG!$F$2*H300</f>
        <v>0</v>
      </c>
      <c r="P300">
        <f>CONFIG!$F$3*F300</f>
        <v>0</v>
      </c>
      <c r="Q300">
        <f>SIGN(L300)*CONFIG!$F$4</f>
        <v>0</v>
      </c>
      <c r="R300">
        <f ca="1">CONFIG!$F$6*(G300+J300)/2</f>
        <v>0</v>
      </c>
      <c r="S300">
        <f ca="1">(CONFIG!$F$2-CONFIG!$F$3)*I300</f>
        <v>0</v>
      </c>
      <c r="T300">
        <f t="shared" ca="1" si="37"/>
        <v>0</v>
      </c>
      <c r="U300">
        <f t="shared" ca="1" si="38"/>
        <v>0</v>
      </c>
    </row>
    <row r="301" spans="2:21">
      <c r="B301">
        <v>298</v>
      </c>
      <c r="C301">
        <f>CONFIG!C301</f>
        <v>0</v>
      </c>
      <c r="D301">
        <f t="array" ref="D301">_xlfn.SWITCH(E301,CONFIG!$F$8,L300,D300-F301)</f>
        <v>0</v>
      </c>
      <c r="E301">
        <f>IF(L300,CONFIG!$F$8,MAX(E300-1,0))</f>
        <v>0</v>
      </c>
      <c r="F301">
        <f t="shared" si="39"/>
        <v>0</v>
      </c>
      <c r="G301">
        <f t="shared" ca="1" si="32"/>
        <v>0</v>
      </c>
      <c r="H301">
        <f t="shared" ca="1" si="33"/>
        <v>0</v>
      </c>
      <c r="I301">
        <f t="shared" ca="1" si="34"/>
        <v>0</v>
      </c>
      <c r="J301">
        <f t="shared" ca="1" si="35"/>
        <v>0</v>
      </c>
      <c r="M301">
        <f t="shared" ca="1" si="36"/>
        <v>78</v>
      </c>
      <c r="O301">
        <f ca="1">CONFIG!$F$2*H301</f>
        <v>0</v>
      </c>
      <c r="P301">
        <f>CONFIG!$F$3*F301</f>
        <v>0</v>
      </c>
      <c r="Q301">
        <f>SIGN(L301)*CONFIG!$F$4</f>
        <v>0</v>
      </c>
      <c r="R301">
        <f ca="1">CONFIG!$F$6*(G301+J301)/2</f>
        <v>0</v>
      </c>
      <c r="S301">
        <f ca="1">(CONFIG!$F$2-CONFIG!$F$3)*I301</f>
        <v>0</v>
      </c>
      <c r="T301">
        <f t="shared" ca="1" si="37"/>
        <v>0</v>
      </c>
      <c r="U301">
        <f t="shared" ca="1" si="38"/>
        <v>0</v>
      </c>
    </row>
    <row r="302" spans="2:21">
      <c r="B302">
        <v>299</v>
      </c>
      <c r="C302">
        <f>CONFIG!C302</f>
        <v>0</v>
      </c>
      <c r="D302">
        <f t="array" ref="D302">_xlfn.SWITCH(E302,CONFIG!$F$8,L301,D301-F302)</f>
        <v>0</v>
      </c>
      <c r="E302">
        <f>IF(L301,CONFIG!$F$8,MAX(E301-1,0))</f>
        <v>0</v>
      </c>
      <c r="F302">
        <f t="shared" si="39"/>
        <v>0</v>
      </c>
      <c r="G302">
        <f t="shared" ca="1" si="32"/>
        <v>0</v>
      </c>
      <c r="H302">
        <f t="shared" ca="1" si="33"/>
        <v>0</v>
      </c>
      <c r="I302">
        <f t="shared" ca="1" si="34"/>
        <v>0</v>
      </c>
      <c r="J302">
        <f t="shared" ca="1" si="35"/>
        <v>0</v>
      </c>
      <c r="M302">
        <f t="shared" ca="1" si="36"/>
        <v>78</v>
      </c>
      <c r="O302">
        <f ca="1">CONFIG!$F$2*H302</f>
        <v>0</v>
      </c>
      <c r="P302">
        <f>CONFIG!$F$3*F302</f>
        <v>0</v>
      </c>
      <c r="Q302">
        <f>SIGN(L302)*CONFIG!$F$4</f>
        <v>0</v>
      </c>
      <c r="R302">
        <f ca="1">CONFIG!$F$6*(G302+J302)/2</f>
        <v>0</v>
      </c>
      <c r="S302">
        <f ca="1">(CONFIG!$F$2-CONFIG!$F$3)*I302</f>
        <v>0</v>
      </c>
      <c r="T302">
        <f t="shared" ca="1" si="37"/>
        <v>0</v>
      </c>
      <c r="U302">
        <f t="shared" ca="1" si="38"/>
        <v>0</v>
      </c>
    </row>
    <row r="303" spans="2:21">
      <c r="B303">
        <v>300</v>
      </c>
      <c r="C303">
        <f>CONFIG!C303</f>
        <v>0</v>
      </c>
      <c r="D303">
        <f t="array" ref="D303">_xlfn.SWITCH(E303,CONFIG!$F$8,L302,D302-F303)</f>
        <v>0</v>
      </c>
      <c r="E303">
        <f>IF(L302,CONFIG!$F$8,MAX(E302-1,0))</f>
        <v>0</v>
      </c>
      <c r="F303">
        <f t="shared" si="39"/>
        <v>0</v>
      </c>
      <c r="G303">
        <f t="shared" ca="1" si="32"/>
        <v>0</v>
      </c>
      <c r="H303">
        <f t="shared" ca="1" si="33"/>
        <v>0</v>
      </c>
      <c r="I303">
        <f t="shared" ca="1" si="34"/>
        <v>0</v>
      </c>
      <c r="J303">
        <f t="shared" ca="1" si="35"/>
        <v>0</v>
      </c>
      <c r="M303">
        <f t="shared" ca="1" si="36"/>
        <v>78</v>
      </c>
      <c r="O303">
        <f ca="1">CONFIG!$F$2*H303</f>
        <v>0</v>
      </c>
      <c r="P303">
        <f>CONFIG!$F$3*F303</f>
        <v>0</v>
      </c>
      <c r="Q303">
        <f>SIGN(L303)*CONFIG!$F$4</f>
        <v>0</v>
      </c>
      <c r="R303">
        <f ca="1">CONFIG!$F$6*(G303+J303)/2</f>
        <v>0</v>
      </c>
      <c r="S303">
        <f ca="1">(CONFIG!$F$2-CONFIG!$F$3)*I303</f>
        <v>0</v>
      </c>
      <c r="T303">
        <f t="shared" ca="1" si="37"/>
        <v>0</v>
      </c>
      <c r="U303">
        <f t="shared" ca="1" si="38"/>
        <v>0</v>
      </c>
    </row>
    <row r="304" spans="2:21">
      <c r="B304">
        <v>301</v>
      </c>
      <c r="C304">
        <f>CONFIG!C304</f>
        <v>0</v>
      </c>
      <c r="D304">
        <f t="array" ref="D304">_xlfn.SWITCH(E304,CONFIG!$F$8,L303,D303-F304)</f>
        <v>0</v>
      </c>
      <c r="E304">
        <f>IF(L303,CONFIG!$F$8,MAX(E303-1,0))</f>
        <v>0</v>
      </c>
      <c r="F304">
        <f t="shared" si="39"/>
        <v>0</v>
      </c>
      <c r="G304">
        <f t="shared" ca="1" si="32"/>
        <v>0</v>
      </c>
      <c r="H304">
        <f t="shared" ca="1" si="33"/>
        <v>0</v>
      </c>
      <c r="I304">
        <f t="shared" ca="1" si="34"/>
        <v>0</v>
      </c>
      <c r="J304">
        <f t="shared" ca="1" si="35"/>
        <v>0</v>
      </c>
      <c r="M304">
        <f t="shared" ca="1" si="36"/>
        <v>78</v>
      </c>
      <c r="O304">
        <f ca="1">CONFIG!$F$2*H304</f>
        <v>0</v>
      </c>
      <c r="P304">
        <f>CONFIG!$F$3*F304</f>
        <v>0</v>
      </c>
      <c r="Q304">
        <f>SIGN(L304)*CONFIG!$F$4</f>
        <v>0</v>
      </c>
      <c r="R304">
        <f ca="1">CONFIG!$F$6*(G304+J304)/2</f>
        <v>0</v>
      </c>
      <c r="S304">
        <f ca="1">(CONFIG!$F$2-CONFIG!$F$3)*I304</f>
        <v>0</v>
      </c>
      <c r="T304">
        <f t="shared" ca="1" si="37"/>
        <v>0</v>
      </c>
      <c r="U304">
        <f t="shared" ca="1" si="38"/>
        <v>0</v>
      </c>
    </row>
    <row r="305" spans="2:21">
      <c r="B305">
        <v>302</v>
      </c>
      <c r="C305">
        <f>CONFIG!C305</f>
        <v>0</v>
      </c>
      <c r="D305">
        <f t="array" ref="D305">_xlfn.SWITCH(E305,CONFIG!$F$8,L304,D304-F305)</f>
        <v>0</v>
      </c>
      <c r="E305">
        <f>IF(L304,CONFIG!$F$8,MAX(E304-1,0))</f>
        <v>0</v>
      </c>
      <c r="F305">
        <f t="shared" si="39"/>
        <v>0</v>
      </c>
      <c r="G305">
        <f t="shared" ca="1" si="32"/>
        <v>0</v>
      </c>
      <c r="H305">
        <f t="shared" ca="1" si="33"/>
        <v>0</v>
      </c>
      <c r="I305">
        <f t="shared" ca="1" si="34"/>
        <v>0</v>
      </c>
      <c r="J305">
        <f t="shared" ca="1" si="35"/>
        <v>0</v>
      </c>
      <c r="M305">
        <f t="shared" ca="1" si="36"/>
        <v>78</v>
      </c>
      <c r="O305">
        <f ca="1">CONFIG!$F$2*H305</f>
        <v>0</v>
      </c>
      <c r="P305">
        <f>CONFIG!$F$3*F305</f>
        <v>0</v>
      </c>
      <c r="Q305">
        <f>SIGN(L305)*CONFIG!$F$4</f>
        <v>0</v>
      </c>
      <c r="R305">
        <f ca="1">CONFIG!$F$6*(G305+J305)/2</f>
        <v>0</v>
      </c>
      <c r="S305">
        <f ca="1">(CONFIG!$F$2-CONFIG!$F$3)*I305</f>
        <v>0</v>
      </c>
      <c r="T305">
        <f t="shared" ca="1" si="37"/>
        <v>0</v>
      </c>
      <c r="U305">
        <f t="shared" ca="1" si="38"/>
        <v>0</v>
      </c>
    </row>
    <row r="306" spans="2:21">
      <c r="B306">
        <v>303</v>
      </c>
      <c r="C306">
        <f>CONFIG!C306</f>
        <v>0</v>
      </c>
      <c r="D306">
        <f t="array" ref="D306">_xlfn.SWITCH(E306,CONFIG!$F$8,L305,D305-F306)</f>
        <v>0</v>
      </c>
      <c r="E306">
        <f>IF(L305,CONFIG!$F$8,MAX(E305-1,0))</f>
        <v>0</v>
      </c>
      <c r="F306">
        <f t="shared" si="39"/>
        <v>0</v>
      </c>
      <c r="G306">
        <f t="shared" ca="1" si="32"/>
        <v>0</v>
      </c>
      <c r="H306">
        <f t="shared" ca="1" si="33"/>
        <v>0</v>
      </c>
      <c r="I306">
        <f t="shared" ca="1" si="34"/>
        <v>0</v>
      </c>
      <c r="J306">
        <f t="shared" ca="1" si="35"/>
        <v>0</v>
      </c>
      <c r="M306">
        <f t="shared" ca="1" si="36"/>
        <v>78</v>
      </c>
      <c r="O306">
        <f ca="1">CONFIG!$F$2*H306</f>
        <v>0</v>
      </c>
      <c r="P306">
        <f>CONFIG!$F$3*F306</f>
        <v>0</v>
      </c>
      <c r="Q306">
        <f>SIGN(L306)*CONFIG!$F$4</f>
        <v>0</v>
      </c>
      <c r="R306">
        <f ca="1">CONFIG!$F$6*(G306+J306)/2</f>
        <v>0</v>
      </c>
      <c r="S306">
        <f ca="1">(CONFIG!$F$2-CONFIG!$F$3)*I306</f>
        <v>0</v>
      </c>
      <c r="T306">
        <f t="shared" ca="1" si="37"/>
        <v>0</v>
      </c>
      <c r="U306">
        <f t="shared" ca="1" si="38"/>
        <v>0</v>
      </c>
    </row>
    <row r="307" spans="2:21">
      <c r="B307">
        <v>304</v>
      </c>
      <c r="C307">
        <f>CONFIG!C307</f>
        <v>0</v>
      </c>
      <c r="D307">
        <f t="array" ref="D307">_xlfn.SWITCH(E307,CONFIG!$F$8,L306,D306-F307)</f>
        <v>0</v>
      </c>
      <c r="E307">
        <f>IF(L306,CONFIG!$F$8,MAX(E306-1,0))</f>
        <v>0</v>
      </c>
      <c r="F307">
        <f t="shared" si="39"/>
        <v>0</v>
      </c>
      <c r="G307">
        <f t="shared" ca="1" si="32"/>
        <v>0</v>
      </c>
      <c r="H307">
        <f t="shared" ca="1" si="33"/>
        <v>0</v>
      </c>
      <c r="I307">
        <f t="shared" ca="1" si="34"/>
        <v>0</v>
      </c>
      <c r="J307">
        <f t="shared" ca="1" si="35"/>
        <v>0</v>
      </c>
      <c r="M307">
        <f t="shared" ca="1" si="36"/>
        <v>78</v>
      </c>
      <c r="O307">
        <f ca="1">CONFIG!$F$2*H307</f>
        <v>0</v>
      </c>
      <c r="P307">
        <f>CONFIG!$F$3*F307</f>
        <v>0</v>
      </c>
      <c r="Q307">
        <f>SIGN(L307)*CONFIG!$F$4</f>
        <v>0</v>
      </c>
      <c r="R307">
        <f ca="1">CONFIG!$F$6*(G307+J307)/2</f>
        <v>0</v>
      </c>
      <c r="S307">
        <f ca="1">(CONFIG!$F$2-CONFIG!$F$3)*I307</f>
        <v>0</v>
      </c>
      <c r="T307">
        <f t="shared" ca="1" si="37"/>
        <v>0</v>
      </c>
      <c r="U307">
        <f t="shared" ca="1" si="38"/>
        <v>0</v>
      </c>
    </row>
    <row r="308" spans="2:21">
      <c r="B308">
        <v>305</v>
      </c>
      <c r="C308">
        <f>CONFIG!C308</f>
        <v>0</v>
      </c>
      <c r="D308">
        <f t="array" ref="D308">_xlfn.SWITCH(E308,CONFIG!$F$8,L307,D307-F308)</f>
        <v>0</v>
      </c>
      <c r="E308">
        <f>IF(L307,CONFIG!$F$8,MAX(E307-1,0))</f>
        <v>0</v>
      </c>
      <c r="F308">
        <f t="shared" si="39"/>
        <v>0</v>
      </c>
      <c r="G308">
        <f t="shared" ca="1" si="32"/>
        <v>0</v>
      </c>
      <c r="H308">
        <f t="shared" ca="1" si="33"/>
        <v>0</v>
      </c>
      <c r="I308">
        <f t="shared" ca="1" si="34"/>
        <v>0</v>
      </c>
      <c r="J308">
        <f t="shared" ca="1" si="35"/>
        <v>0</v>
      </c>
      <c r="M308">
        <f t="shared" ca="1" si="36"/>
        <v>78</v>
      </c>
      <c r="O308">
        <f ca="1">CONFIG!$F$2*H308</f>
        <v>0</v>
      </c>
      <c r="P308">
        <f>CONFIG!$F$3*F308</f>
        <v>0</v>
      </c>
      <c r="Q308">
        <f>SIGN(L308)*CONFIG!$F$4</f>
        <v>0</v>
      </c>
      <c r="R308">
        <f ca="1">CONFIG!$F$6*(G308+J308)/2</f>
        <v>0</v>
      </c>
      <c r="S308">
        <f ca="1">(CONFIG!$F$2-CONFIG!$F$3)*I308</f>
        <v>0</v>
      </c>
      <c r="T308">
        <f t="shared" ca="1" si="37"/>
        <v>0</v>
      </c>
      <c r="U308">
        <f t="shared" ca="1" si="38"/>
        <v>0</v>
      </c>
    </row>
    <row r="309" spans="2:21">
      <c r="B309">
        <v>306</v>
      </c>
      <c r="C309">
        <f>CONFIG!C309</f>
        <v>0</v>
      </c>
      <c r="D309">
        <f t="array" ref="D309">_xlfn.SWITCH(E309,CONFIG!$F$8,L308,D308-F309)</f>
        <v>0</v>
      </c>
      <c r="E309">
        <f>IF(L308,CONFIG!$F$8,MAX(E308-1,0))</f>
        <v>0</v>
      </c>
      <c r="F309">
        <f t="shared" si="39"/>
        <v>0</v>
      </c>
      <c r="G309">
        <f t="shared" ca="1" si="32"/>
        <v>0</v>
      </c>
      <c r="H309">
        <f t="shared" ca="1" si="33"/>
        <v>0</v>
      </c>
      <c r="I309">
        <f t="shared" ca="1" si="34"/>
        <v>0</v>
      </c>
      <c r="J309">
        <f t="shared" ca="1" si="35"/>
        <v>0</v>
      </c>
      <c r="M309">
        <f t="shared" ca="1" si="36"/>
        <v>78</v>
      </c>
      <c r="O309">
        <f ca="1">CONFIG!$F$2*H309</f>
        <v>0</v>
      </c>
      <c r="P309">
        <f>CONFIG!$F$3*F309</f>
        <v>0</v>
      </c>
      <c r="Q309">
        <f>SIGN(L309)*CONFIG!$F$4</f>
        <v>0</v>
      </c>
      <c r="R309">
        <f ca="1">CONFIG!$F$6*(G309+J309)/2</f>
        <v>0</v>
      </c>
      <c r="S309">
        <f ca="1">(CONFIG!$F$2-CONFIG!$F$3)*I309</f>
        <v>0</v>
      </c>
      <c r="T309">
        <f t="shared" ca="1" si="37"/>
        <v>0</v>
      </c>
      <c r="U309">
        <f t="shared" ca="1" si="38"/>
        <v>0</v>
      </c>
    </row>
    <row r="310" spans="2:21">
      <c r="B310">
        <v>307</v>
      </c>
      <c r="C310">
        <f>CONFIG!C310</f>
        <v>0</v>
      </c>
      <c r="D310">
        <f t="array" ref="D310">_xlfn.SWITCH(E310,CONFIG!$F$8,L309,D309-F310)</f>
        <v>0</v>
      </c>
      <c r="E310">
        <f>IF(L309,CONFIG!$F$8,MAX(E309-1,0))</f>
        <v>0</v>
      </c>
      <c r="F310">
        <f t="shared" si="39"/>
        <v>0</v>
      </c>
      <c r="G310">
        <f t="shared" ca="1" si="32"/>
        <v>0</v>
      </c>
      <c r="H310">
        <f t="shared" ca="1" si="33"/>
        <v>0</v>
      </c>
      <c r="I310">
        <f t="shared" ca="1" si="34"/>
        <v>0</v>
      </c>
      <c r="J310">
        <f t="shared" ca="1" si="35"/>
        <v>0</v>
      </c>
      <c r="M310">
        <f t="shared" ca="1" si="36"/>
        <v>78</v>
      </c>
      <c r="O310">
        <f ca="1">CONFIG!$F$2*H310</f>
        <v>0</v>
      </c>
      <c r="P310">
        <f>CONFIG!$F$3*F310</f>
        <v>0</v>
      </c>
      <c r="Q310">
        <f>SIGN(L310)*CONFIG!$F$4</f>
        <v>0</v>
      </c>
      <c r="R310">
        <f ca="1">CONFIG!$F$6*(G310+J310)/2</f>
        <v>0</v>
      </c>
      <c r="S310">
        <f ca="1">(CONFIG!$F$2-CONFIG!$F$3)*I310</f>
        <v>0</v>
      </c>
      <c r="T310">
        <f t="shared" ca="1" si="37"/>
        <v>0</v>
      </c>
      <c r="U310">
        <f t="shared" ca="1" si="38"/>
        <v>0</v>
      </c>
    </row>
    <row r="311" spans="2:21">
      <c r="B311">
        <v>308</v>
      </c>
      <c r="C311">
        <f>CONFIG!C311</f>
        <v>0</v>
      </c>
      <c r="D311">
        <f t="array" ref="D311">_xlfn.SWITCH(E311,CONFIG!$F$8,L310,D310-F311)</f>
        <v>0</v>
      </c>
      <c r="E311">
        <f>IF(L310,CONFIG!$F$8,MAX(E310-1,0))</f>
        <v>0</v>
      </c>
      <c r="F311">
        <f t="shared" si="39"/>
        <v>0</v>
      </c>
      <c r="G311">
        <f t="shared" ca="1" si="32"/>
        <v>0</v>
      </c>
      <c r="H311">
        <f t="shared" ca="1" si="33"/>
        <v>0</v>
      </c>
      <c r="I311">
        <f t="shared" ca="1" si="34"/>
        <v>0</v>
      </c>
      <c r="J311">
        <f t="shared" ca="1" si="35"/>
        <v>0</v>
      </c>
      <c r="M311">
        <f t="shared" ca="1" si="36"/>
        <v>78</v>
      </c>
      <c r="O311">
        <f ca="1">CONFIG!$F$2*H311</f>
        <v>0</v>
      </c>
      <c r="P311">
        <f>CONFIG!$F$3*F311</f>
        <v>0</v>
      </c>
      <c r="Q311">
        <f>SIGN(L311)*CONFIG!$F$4</f>
        <v>0</v>
      </c>
      <c r="R311">
        <f ca="1">CONFIG!$F$6*(G311+J311)/2</f>
        <v>0</v>
      </c>
      <c r="S311">
        <f ca="1">(CONFIG!$F$2-CONFIG!$F$3)*I311</f>
        <v>0</v>
      </c>
      <c r="T311">
        <f t="shared" ca="1" si="37"/>
        <v>0</v>
      </c>
      <c r="U311">
        <f t="shared" ca="1" si="38"/>
        <v>0</v>
      </c>
    </row>
    <row r="312" spans="2:21">
      <c r="B312">
        <v>309</v>
      </c>
      <c r="C312">
        <f>CONFIG!C312</f>
        <v>0</v>
      </c>
      <c r="D312">
        <f t="array" ref="D312">_xlfn.SWITCH(E312,CONFIG!$F$8,L311,D311-F312)</f>
        <v>0</v>
      </c>
      <c r="E312">
        <f>IF(L311,CONFIG!$F$8,MAX(E311-1,0))</f>
        <v>0</v>
      </c>
      <c r="F312">
        <f t="shared" si="39"/>
        <v>0</v>
      </c>
      <c r="G312">
        <f t="shared" ca="1" si="32"/>
        <v>0</v>
      </c>
      <c r="H312">
        <f t="shared" ca="1" si="33"/>
        <v>0</v>
      </c>
      <c r="I312">
        <f t="shared" ca="1" si="34"/>
        <v>0</v>
      </c>
      <c r="J312">
        <f t="shared" ca="1" si="35"/>
        <v>0</v>
      </c>
      <c r="M312">
        <f t="shared" ca="1" si="36"/>
        <v>78</v>
      </c>
      <c r="O312">
        <f ca="1">CONFIG!$F$2*H312</f>
        <v>0</v>
      </c>
      <c r="P312">
        <f>CONFIG!$F$3*F312</f>
        <v>0</v>
      </c>
      <c r="Q312">
        <f>SIGN(L312)*CONFIG!$F$4</f>
        <v>0</v>
      </c>
      <c r="R312">
        <f ca="1">CONFIG!$F$6*(G312+J312)/2</f>
        <v>0</v>
      </c>
      <c r="S312">
        <f ca="1">(CONFIG!$F$2-CONFIG!$F$3)*I312</f>
        <v>0</v>
      </c>
      <c r="T312">
        <f t="shared" ca="1" si="37"/>
        <v>0</v>
      </c>
      <c r="U312">
        <f t="shared" ca="1" si="38"/>
        <v>0</v>
      </c>
    </row>
    <row r="313" spans="2:21">
      <c r="B313">
        <v>310</v>
      </c>
      <c r="C313">
        <f>CONFIG!C313</f>
        <v>0</v>
      </c>
      <c r="D313">
        <f t="array" ref="D313">_xlfn.SWITCH(E313,CONFIG!$F$8,L312,D312-F313)</f>
        <v>0</v>
      </c>
      <c r="E313">
        <f>IF(L312,CONFIG!$F$8,MAX(E312-1,0))</f>
        <v>0</v>
      </c>
      <c r="F313">
        <f t="shared" si="39"/>
        <v>0</v>
      </c>
      <c r="G313">
        <f t="shared" ca="1" si="32"/>
        <v>0</v>
      </c>
      <c r="H313">
        <f t="shared" ca="1" si="33"/>
        <v>0</v>
      </c>
      <c r="I313">
        <f t="shared" ca="1" si="34"/>
        <v>0</v>
      </c>
      <c r="J313">
        <f t="shared" ca="1" si="35"/>
        <v>0</v>
      </c>
      <c r="M313">
        <f t="shared" ca="1" si="36"/>
        <v>78</v>
      </c>
      <c r="O313">
        <f ca="1">CONFIG!$F$2*H313</f>
        <v>0</v>
      </c>
      <c r="P313">
        <f>CONFIG!$F$3*F313</f>
        <v>0</v>
      </c>
      <c r="Q313">
        <f>SIGN(L313)*CONFIG!$F$4</f>
        <v>0</v>
      </c>
      <c r="R313">
        <f ca="1">CONFIG!$F$6*(G313+J313)/2</f>
        <v>0</v>
      </c>
      <c r="S313">
        <f ca="1">(CONFIG!$F$2-CONFIG!$F$3)*I313</f>
        <v>0</v>
      </c>
      <c r="T313">
        <f t="shared" ca="1" si="37"/>
        <v>0</v>
      </c>
      <c r="U313">
        <f t="shared" ca="1" si="38"/>
        <v>0</v>
      </c>
    </row>
    <row r="314" spans="2:21">
      <c r="B314">
        <v>311</v>
      </c>
      <c r="C314">
        <f>CONFIG!C314</f>
        <v>0</v>
      </c>
      <c r="D314">
        <f t="array" ref="D314">_xlfn.SWITCH(E314,CONFIG!$F$8,L313,D313-F314)</f>
        <v>0</v>
      </c>
      <c r="E314">
        <f>IF(L313,CONFIG!$F$8,MAX(E313-1,0))</f>
        <v>0</v>
      </c>
      <c r="F314">
        <f t="shared" si="39"/>
        <v>0</v>
      </c>
      <c r="G314">
        <f t="shared" ca="1" si="32"/>
        <v>0</v>
      </c>
      <c r="H314">
        <f t="shared" ca="1" si="33"/>
        <v>0</v>
      </c>
      <c r="I314">
        <f t="shared" ca="1" si="34"/>
        <v>0</v>
      </c>
      <c r="J314">
        <f t="shared" ca="1" si="35"/>
        <v>0</v>
      </c>
      <c r="M314">
        <f t="shared" ca="1" si="36"/>
        <v>78</v>
      </c>
      <c r="O314">
        <f ca="1">CONFIG!$F$2*H314</f>
        <v>0</v>
      </c>
      <c r="P314">
        <f>CONFIG!$F$3*F314</f>
        <v>0</v>
      </c>
      <c r="Q314">
        <f>SIGN(L314)*CONFIG!$F$4</f>
        <v>0</v>
      </c>
      <c r="R314">
        <f ca="1">CONFIG!$F$6*(G314+J314)/2</f>
        <v>0</v>
      </c>
      <c r="S314">
        <f ca="1">(CONFIG!$F$2-CONFIG!$F$3)*I314</f>
        <v>0</v>
      </c>
      <c r="T314">
        <f t="shared" ca="1" si="37"/>
        <v>0</v>
      </c>
      <c r="U314">
        <f t="shared" ca="1" si="38"/>
        <v>0</v>
      </c>
    </row>
    <row r="315" spans="2:21">
      <c r="B315">
        <v>312</v>
      </c>
      <c r="C315">
        <f>CONFIG!C315</f>
        <v>0</v>
      </c>
      <c r="D315">
        <f t="array" ref="D315">_xlfn.SWITCH(E315,CONFIG!$F$8,L314,D314-F315)</f>
        <v>0</v>
      </c>
      <c r="E315">
        <f>IF(L314,CONFIG!$F$8,MAX(E314-1,0))</f>
        <v>0</v>
      </c>
      <c r="F315">
        <f t="shared" si="39"/>
        <v>0</v>
      </c>
      <c r="G315">
        <f t="shared" ca="1" si="32"/>
        <v>0</v>
      </c>
      <c r="H315">
        <f t="shared" ca="1" si="33"/>
        <v>0</v>
      </c>
      <c r="I315">
        <f t="shared" ca="1" si="34"/>
        <v>0</v>
      </c>
      <c r="J315">
        <f t="shared" ca="1" si="35"/>
        <v>0</v>
      </c>
      <c r="M315">
        <f t="shared" ca="1" si="36"/>
        <v>78</v>
      </c>
      <c r="O315">
        <f ca="1">CONFIG!$F$2*H315</f>
        <v>0</v>
      </c>
      <c r="P315">
        <f>CONFIG!$F$3*F315</f>
        <v>0</v>
      </c>
      <c r="Q315">
        <f>SIGN(L315)*CONFIG!$F$4</f>
        <v>0</v>
      </c>
      <c r="R315">
        <f ca="1">CONFIG!$F$6*(G315+J315)/2</f>
        <v>0</v>
      </c>
      <c r="S315">
        <f ca="1">(CONFIG!$F$2-CONFIG!$F$3)*I315</f>
        <v>0</v>
      </c>
      <c r="T315">
        <f t="shared" ca="1" si="37"/>
        <v>0</v>
      </c>
      <c r="U315">
        <f t="shared" ca="1" si="38"/>
        <v>0</v>
      </c>
    </row>
    <row r="316" spans="2:21">
      <c r="B316">
        <v>313</v>
      </c>
      <c r="C316">
        <f>CONFIG!C316</f>
        <v>0</v>
      </c>
      <c r="D316">
        <f t="array" ref="D316">_xlfn.SWITCH(E316,CONFIG!$F$8,L315,D315-F316)</f>
        <v>0</v>
      </c>
      <c r="E316">
        <f>IF(L315,CONFIG!$F$8,MAX(E315-1,0))</f>
        <v>0</v>
      </c>
      <c r="F316">
        <f t="shared" si="39"/>
        <v>0</v>
      </c>
      <c r="G316">
        <f t="shared" ca="1" si="32"/>
        <v>0</v>
      </c>
      <c r="H316">
        <f t="shared" ca="1" si="33"/>
        <v>0</v>
      </c>
      <c r="I316">
        <f t="shared" ca="1" si="34"/>
        <v>0</v>
      </c>
      <c r="J316">
        <f t="shared" ca="1" si="35"/>
        <v>0</v>
      </c>
      <c r="M316">
        <f t="shared" ca="1" si="36"/>
        <v>78</v>
      </c>
      <c r="O316">
        <f ca="1">CONFIG!$F$2*H316</f>
        <v>0</v>
      </c>
      <c r="P316">
        <f>CONFIG!$F$3*F316</f>
        <v>0</v>
      </c>
      <c r="Q316">
        <f>SIGN(L316)*CONFIG!$F$4</f>
        <v>0</v>
      </c>
      <c r="R316">
        <f ca="1">CONFIG!$F$6*(G316+J316)/2</f>
        <v>0</v>
      </c>
      <c r="S316">
        <f ca="1">(CONFIG!$F$2-CONFIG!$F$3)*I316</f>
        <v>0</v>
      </c>
      <c r="T316">
        <f t="shared" ca="1" si="37"/>
        <v>0</v>
      </c>
      <c r="U316">
        <f t="shared" ca="1" si="38"/>
        <v>0</v>
      </c>
    </row>
    <row r="317" spans="2:21">
      <c r="B317">
        <v>314</v>
      </c>
      <c r="C317">
        <f>CONFIG!C317</f>
        <v>0</v>
      </c>
      <c r="D317">
        <f t="array" ref="D317">_xlfn.SWITCH(E317,CONFIG!$F$8,L316,D316-F317)</f>
        <v>0</v>
      </c>
      <c r="E317">
        <f>IF(L316,CONFIG!$F$8,MAX(E316-1,0))</f>
        <v>0</v>
      </c>
      <c r="F317">
        <f t="shared" si="39"/>
        <v>0</v>
      </c>
      <c r="G317">
        <f t="shared" ca="1" si="32"/>
        <v>0</v>
      </c>
      <c r="H317">
        <f t="shared" ca="1" si="33"/>
        <v>0</v>
      </c>
      <c r="I317">
        <f t="shared" ca="1" si="34"/>
        <v>0</v>
      </c>
      <c r="J317">
        <f t="shared" ca="1" si="35"/>
        <v>0</v>
      </c>
      <c r="M317">
        <f t="shared" ca="1" si="36"/>
        <v>78</v>
      </c>
      <c r="O317">
        <f ca="1">CONFIG!$F$2*H317</f>
        <v>0</v>
      </c>
      <c r="P317">
        <f>CONFIG!$F$3*F317</f>
        <v>0</v>
      </c>
      <c r="Q317">
        <f>SIGN(L317)*CONFIG!$F$4</f>
        <v>0</v>
      </c>
      <c r="R317">
        <f ca="1">CONFIG!$F$6*(G317+J317)/2</f>
        <v>0</v>
      </c>
      <c r="S317">
        <f ca="1">(CONFIG!$F$2-CONFIG!$F$3)*I317</f>
        <v>0</v>
      </c>
      <c r="T317">
        <f t="shared" ca="1" si="37"/>
        <v>0</v>
      </c>
      <c r="U317">
        <f t="shared" ca="1" si="38"/>
        <v>0</v>
      </c>
    </row>
    <row r="318" spans="2:21">
      <c r="B318">
        <v>315</v>
      </c>
      <c r="C318">
        <f>CONFIG!C318</f>
        <v>0</v>
      </c>
      <c r="D318">
        <f t="array" ref="D318">_xlfn.SWITCH(E318,CONFIG!$F$8,L317,D317-F318)</f>
        <v>0</v>
      </c>
      <c r="E318">
        <f>IF(L317,CONFIG!$F$8,MAX(E317-1,0))</f>
        <v>0</v>
      </c>
      <c r="F318">
        <f t="shared" si="39"/>
        <v>0</v>
      </c>
      <c r="G318">
        <f t="shared" ca="1" si="32"/>
        <v>0</v>
      </c>
      <c r="H318">
        <f t="shared" ca="1" si="33"/>
        <v>0</v>
      </c>
      <c r="I318">
        <f t="shared" ca="1" si="34"/>
        <v>0</v>
      </c>
      <c r="J318">
        <f t="shared" ca="1" si="35"/>
        <v>0</v>
      </c>
      <c r="M318">
        <f t="shared" ca="1" si="36"/>
        <v>78</v>
      </c>
      <c r="O318">
        <f ca="1">CONFIG!$F$2*H318</f>
        <v>0</v>
      </c>
      <c r="P318">
        <f>CONFIG!$F$3*F318</f>
        <v>0</v>
      </c>
      <c r="Q318">
        <f>SIGN(L318)*CONFIG!$F$4</f>
        <v>0</v>
      </c>
      <c r="R318">
        <f ca="1">CONFIG!$F$6*(G318+J318)/2</f>
        <v>0</v>
      </c>
      <c r="S318">
        <f ca="1">(CONFIG!$F$2-CONFIG!$F$3)*I318</f>
        <v>0</v>
      </c>
      <c r="T318">
        <f t="shared" ca="1" si="37"/>
        <v>0</v>
      </c>
      <c r="U318">
        <f t="shared" ca="1" si="38"/>
        <v>0</v>
      </c>
    </row>
    <row r="319" spans="2:21">
      <c r="B319">
        <v>316</v>
      </c>
      <c r="C319">
        <f>CONFIG!C319</f>
        <v>0</v>
      </c>
      <c r="D319">
        <f t="array" ref="D319">_xlfn.SWITCH(E319,CONFIG!$F$8,L318,D318-F319)</f>
        <v>0</v>
      </c>
      <c r="E319">
        <f>IF(L318,CONFIG!$F$8,MAX(E318-1,0))</f>
        <v>0</v>
      </c>
      <c r="F319">
        <f t="shared" si="39"/>
        <v>0</v>
      </c>
      <c r="G319">
        <f t="shared" ca="1" si="32"/>
        <v>0</v>
      </c>
      <c r="H319">
        <f t="shared" ca="1" si="33"/>
        <v>0</v>
      </c>
      <c r="I319">
        <f t="shared" ca="1" si="34"/>
        <v>0</v>
      </c>
      <c r="J319">
        <f t="shared" ca="1" si="35"/>
        <v>0</v>
      </c>
      <c r="M319">
        <f t="shared" ca="1" si="36"/>
        <v>78</v>
      </c>
      <c r="O319">
        <f ca="1">CONFIG!$F$2*H319</f>
        <v>0</v>
      </c>
      <c r="P319">
        <f>CONFIG!$F$3*F319</f>
        <v>0</v>
      </c>
      <c r="Q319">
        <f>SIGN(L319)*CONFIG!$F$4</f>
        <v>0</v>
      </c>
      <c r="R319">
        <f ca="1">CONFIG!$F$6*(G319+J319)/2</f>
        <v>0</v>
      </c>
      <c r="S319">
        <f ca="1">(CONFIG!$F$2-CONFIG!$F$3)*I319</f>
        <v>0</v>
      </c>
      <c r="T319">
        <f t="shared" ca="1" si="37"/>
        <v>0</v>
      </c>
      <c r="U319">
        <f t="shared" ca="1" si="38"/>
        <v>0</v>
      </c>
    </row>
    <row r="320" spans="2:21">
      <c r="B320">
        <v>317</v>
      </c>
      <c r="C320">
        <f>CONFIG!C320</f>
        <v>0</v>
      </c>
      <c r="D320">
        <f t="array" ref="D320">_xlfn.SWITCH(E320,CONFIG!$F$8,L319,D319-F320)</f>
        <v>0</v>
      </c>
      <c r="E320">
        <f>IF(L319,CONFIG!$F$8,MAX(E319-1,0))</f>
        <v>0</v>
      </c>
      <c r="F320">
        <f t="shared" si="39"/>
        <v>0</v>
      </c>
      <c r="G320">
        <f t="shared" ca="1" si="32"/>
        <v>0</v>
      </c>
      <c r="H320">
        <f t="shared" ca="1" si="33"/>
        <v>0</v>
      </c>
      <c r="I320">
        <f t="shared" ca="1" si="34"/>
        <v>0</v>
      </c>
      <c r="J320">
        <f t="shared" ca="1" si="35"/>
        <v>0</v>
      </c>
      <c r="M320">
        <f t="shared" ca="1" si="36"/>
        <v>78</v>
      </c>
      <c r="O320">
        <f ca="1">CONFIG!$F$2*H320</f>
        <v>0</v>
      </c>
      <c r="P320">
        <f>CONFIG!$F$3*F320</f>
        <v>0</v>
      </c>
      <c r="Q320">
        <f>SIGN(L320)*CONFIG!$F$4</f>
        <v>0</v>
      </c>
      <c r="R320">
        <f ca="1">CONFIG!$F$6*(G320+J320)/2</f>
        <v>0</v>
      </c>
      <c r="S320">
        <f ca="1">(CONFIG!$F$2-CONFIG!$F$3)*I320</f>
        <v>0</v>
      </c>
      <c r="T320">
        <f t="shared" ca="1" si="37"/>
        <v>0</v>
      </c>
      <c r="U320">
        <f t="shared" ca="1" si="38"/>
        <v>0</v>
      </c>
    </row>
    <row r="321" spans="2:21">
      <c r="B321">
        <v>318</v>
      </c>
      <c r="C321">
        <f>CONFIG!C321</f>
        <v>0</v>
      </c>
      <c r="D321">
        <f t="array" ref="D321">_xlfn.SWITCH(E321,CONFIG!$F$8,L320,D320-F321)</f>
        <v>0</v>
      </c>
      <c r="E321">
        <f>IF(L320,CONFIG!$F$8,MAX(E320-1,0))</f>
        <v>0</v>
      </c>
      <c r="F321">
        <f t="shared" si="39"/>
        <v>0</v>
      </c>
      <c r="G321">
        <f t="shared" ca="1" si="32"/>
        <v>0</v>
      </c>
      <c r="H321">
        <f t="shared" ca="1" si="33"/>
        <v>0</v>
      </c>
      <c r="I321">
        <f t="shared" ca="1" si="34"/>
        <v>0</v>
      </c>
      <c r="J321">
        <f t="shared" ca="1" si="35"/>
        <v>0</v>
      </c>
      <c r="M321">
        <f t="shared" ca="1" si="36"/>
        <v>78</v>
      </c>
      <c r="O321">
        <f ca="1">CONFIG!$F$2*H321</f>
        <v>0</v>
      </c>
      <c r="P321">
        <f>CONFIG!$F$3*F321</f>
        <v>0</v>
      </c>
      <c r="Q321">
        <f>SIGN(L321)*CONFIG!$F$4</f>
        <v>0</v>
      </c>
      <c r="R321">
        <f ca="1">CONFIG!$F$6*(G321+J321)/2</f>
        <v>0</v>
      </c>
      <c r="S321">
        <f ca="1">(CONFIG!$F$2-CONFIG!$F$3)*I321</f>
        <v>0</v>
      </c>
      <c r="T321">
        <f t="shared" ca="1" si="37"/>
        <v>0</v>
      </c>
      <c r="U321">
        <f t="shared" ca="1" si="38"/>
        <v>0</v>
      </c>
    </row>
    <row r="322" spans="2:21">
      <c r="B322">
        <v>319</v>
      </c>
      <c r="C322">
        <f>CONFIG!C322</f>
        <v>0</v>
      </c>
      <c r="D322">
        <f t="array" ref="D322">_xlfn.SWITCH(E322,CONFIG!$F$8,L321,D321-F322)</f>
        <v>0</v>
      </c>
      <c r="E322">
        <f>IF(L321,CONFIG!$F$8,MAX(E321-1,0))</f>
        <v>0</v>
      </c>
      <c r="F322">
        <f t="shared" si="39"/>
        <v>0</v>
      </c>
      <c r="G322">
        <f t="shared" ca="1" si="32"/>
        <v>0</v>
      </c>
      <c r="H322">
        <f t="shared" ca="1" si="33"/>
        <v>0</v>
      </c>
      <c r="I322">
        <f t="shared" ca="1" si="34"/>
        <v>0</v>
      </c>
      <c r="J322">
        <f t="shared" ca="1" si="35"/>
        <v>0</v>
      </c>
      <c r="M322">
        <f t="shared" ca="1" si="36"/>
        <v>78</v>
      </c>
      <c r="O322">
        <f ca="1">CONFIG!$F$2*H322</f>
        <v>0</v>
      </c>
      <c r="P322">
        <f>CONFIG!$F$3*F322</f>
        <v>0</v>
      </c>
      <c r="Q322">
        <f>SIGN(L322)*CONFIG!$F$4</f>
        <v>0</v>
      </c>
      <c r="R322">
        <f ca="1">CONFIG!$F$6*(G322+J322)/2</f>
        <v>0</v>
      </c>
      <c r="S322">
        <f ca="1">(CONFIG!$F$2-CONFIG!$F$3)*I322</f>
        <v>0</v>
      </c>
      <c r="T322">
        <f t="shared" ca="1" si="37"/>
        <v>0</v>
      </c>
      <c r="U322">
        <f t="shared" ca="1" si="38"/>
        <v>0</v>
      </c>
    </row>
    <row r="323" spans="2:21">
      <c r="B323">
        <v>320</v>
      </c>
      <c r="C323">
        <f>CONFIG!C323</f>
        <v>0</v>
      </c>
      <c r="D323">
        <f t="array" ref="D323">_xlfn.SWITCH(E323,CONFIG!$F$8,L322,D322-F323)</f>
        <v>0</v>
      </c>
      <c r="E323">
        <f>IF(L322,CONFIG!$F$8,MAX(E322-1,0))</f>
        <v>0</v>
      </c>
      <c r="F323">
        <f t="shared" si="39"/>
        <v>0</v>
      </c>
      <c r="G323">
        <f t="shared" ca="1" si="32"/>
        <v>0</v>
      </c>
      <c r="H323">
        <f t="shared" ca="1" si="33"/>
        <v>0</v>
      </c>
      <c r="I323">
        <f t="shared" ca="1" si="34"/>
        <v>0</v>
      </c>
      <c r="J323">
        <f t="shared" ca="1" si="35"/>
        <v>0</v>
      </c>
      <c r="M323">
        <f t="shared" ca="1" si="36"/>
        <v>78</v>
      </c>
      <c r="O323">
        <f ca="1">CONFIG!$F$2*H323</f>
        <v>0</v>
      </c>
      <c r="P323">
        <f>CONFIG!$F$3*F323</f>
        <v>0</v>
      </c>
      <c r="Q323">
        <f>SIGN(L323)*CONFIG!$F$4</f>
        <v>0</v>
      </c>
      <c r="R323">
        <f ca="1">CONFIG!$F$6*(G323+J323)/2</f>
        <v>0</v>
      </c>
      <c r="S323">
        <f ca="1">(CONFIG!$F$2-CONFIG!$F$3)*I323</f>
        <v>0</v>
      </c>
      <c r="T323">
        <f t="shared" ca="1" si="37"/>
        <v>0</v>
      </c>
      <c r="U323">
        <f t="shared" ca="1" si="38"/>
        <v>0</v>
      </c>
    </row>
    <row r="324" spans="2:21">
      <c r="B324">
        <v>321</v>
      </c>
      <c r="C324">
        <f>CONFIG!C324</f>
        <v>0</v>
      </c>
      <c r="D324">
        <f t="array" ref="D324">_xlfn.SWITCH(E324,CONFIG!$F$8,L323,D323-F324)</f>
        <v>0</v>
      </c>
      <c r="E324">
        <f>IF(L323,CONFIG!$F$8,MAX(E323-1,0))</f>
        <v>0</v>
      </c>
      <c r="F324">
        <f t="shared" si="39"/>
        <v>0</v>
      </c>
      <c r="G324">
        <f t="shared" ref="G324:G387" ca="1" si="40">J323+F324</f>
        <v>0</v>
      </c>
      <c r="H324">
        <f t="shared" ref="H324:H387" ca="1" si="41">MIN(G324,C324)</f>
        <v>0</v>
      </c>
      <c r="I324">
        <f t="shared" ref="I324:I387" ca="1" si="42">C324-H324</f>
        <v>0</v>
      </c>
      <c r="J324">
        <f t="shared" ref="J324:J387" ca="1" si="43">G324-H324</f>
        <v>0</v>
      </c>
      <c r="M324">
        <f t="shared" ref="M324:M387" ca="1" si="44">IF(J324+D324&lt;=$X$6,$X$5,0)</f>
        <v>78</v>
      </c>
      <c r="O324">
        <f ca="1">CONFIG!$F$2*H324</f>
        <v>0</v>
      </c>
      <c r="P324">
        <f>CONFIG!$F$3*F324</f>
        <v>0</v>
      </c>
      <c r="Q324">
        <f>SIGN(L324)*CONFIG!$F$4</f>
        <v>0</v>
      </c>
      <c r="R324">
        <f ca="1">CONFIG!$F$6*(G324+J324)/2</f>
        <v>0</v>
      </c>
      <c r="S324">
        <f ca="1">(CONFIG!$F$2-CONFIG!$F$3)*I324</f>
        <v>0</v>
      </c>
      <c r="T324">
        <f t="shared" ref="T324:T387" ca="1" si="45">O324-P324-Q324-R324</f>
        <v>0</v>
      </c>
      <c r="U324">
        <f t="shared" ref="U324:U387" ca="1" si="46">SUM(Q324:S324)</f>
        <v>0</v>
      </c>
    </row>
    <row r="325" spans="2:21">
      <c r="B325">
        <v>322</v>
      </c>
      <c r="C325">
        <f>CONFIG!C325</f>
        <v>0</v>
      </c>
      <c r="D325">
        <f t="array" ref="D325">_xlfn.SWITCH(E325,CONFIG!$F$8,L324,D324-F325)</f>
        <v>0</v>
      </c>
      <c r="E325">
        <f>IF(L324,CONFIG!$F$8,MAX(E324-1,0))</f>
        <v>0</v>
      </c>
      <c r="F325">
        <f t="shared" ref="F325:F388" si="47">IF(E325,0,D324)</f>
        <v>0</v>
      </c>
      <c r="G325">
        <f t="shared" ca="1" si="40"/>
        <v>0</v>
      </c>
      <c r="H325">
        <f t="shared" ca="1" si="41"/>
        <v>0</v>
      </c>
      <c r="I325">
        <f t="shared" ca="1" si="42"/>
        <v>0</v>
      </c>
      <c r="J325">
        <f t="shared" ca="1" si="43"/>
        <v>0</v>
      </c>
      <c r="M325">
        <f t="shared" ca="1" si="44"/>
        <v>78</v>
      </c>
      <c r="O325">
        <f ca="1">CONFIG!$F$2*H325</f>
        <v>0</v>
      </c>
      <c r="P325">
        <f>CONFIG!$F$3*F325</f>
        <v>0</v>
      </c>
      <c r="Q325">
        <f>SIGN(L325)*CONFIG!$F$4</f>
        <v>0</v>
      </c>
      <c r="R325">
        <f ca="1">CONFIG!$F$6*(G325+J325)/2</f>
        <v>0</v>
      </c>
      <c r="S325">
        <f ca="1">(CONFIG!$F$2-CONFIG!$F$3)*I325</f>
        <v>0</v>
      </c>
      <c r="T325">
        <f t="shared" ca="1" si="45"/>
        <v>0</v>
      </c>
      <c r="U325">
        <f t="shared" ca="1" si="46"/>
        <v>0</v>
      </c>
    </row>
    <row r="326" spans="2:21">
      <c r="B326">
        <v>323</v>
      </c>
      <c r="C326">
        <f>CONFIG!C326</f>
        <v>0</v>
      </c>
      <c r="D326">
        <f t="array" ref="D326">_xlfn.SWITCH(E326,CONFIG!$F$8,L325,D325-F326)</f>
        <v>0</v>
      </c>
      <c r="E326">
        <f>IF(L325,CONFIG!$F$8,MAX(E325-1,0))</f>
        <v>0</v>
      </c>
      <c r="F326">
        <f t="shared" si="47"/>
        <v>0</v>
      </c>
      <c r="G326">
        <f t="shared" ca="1" si="40"/>
        <v>0</v>
      </c>
      <c r="H326">
        <f t="shared" ca="1" si="41"/>
        <v>0</v>
      </c>
      <c r="I326">
        <f t="shared" ca="1" si="42"/>
        <v>0</v>
      </c>
      <c r="J326">
        <f t="shared" ca="1" si="43"/>
        <v>0</v>
      </c>
      <c r="M326">
        <f t="shared" ca="1" si="44"/>
        <v>78</v>
      </c>
      <c r="O326">
        <f ca="1">CONFIG!$F$2*H326</f>
        <v>0</v>
      </c>
      <c r="P326">
        <f>CONFIG!$F$3*F326</f>
        <v>0</v>
      </c>
      <c r="Q326">
        <f>SIGN(L326)*CONFIG!$F$4</f>
        <v>0</v>
      </c>
      <c r="R326">
        <f ca="1">CONFIG!$F$6*(G326+J326)/2</f>
        <v>0</v>
      </c>
      <c r="S326">
        <f ca="1">(CONFIG!$F$2-CONFIG!$F$3)*I326</f>
        <v>0</v>
      </c>
      <c r="T326">
        <f t="shared" ca="1" si="45"/>
        <v>0</v>
      </c>
      <c r="U326">
        <f t="shared" ca="1" si="46"/>
        <v>0</v>
      </c>
    </row>
    <row r="327" spans="2:21">
      <c r="B327">
        <v>324</v>
      </c>
      <c r="C327">
        <f>CONFIG!C327</f>
        <v>0</v>
      </c>
      <c r="D327">
        <f t="array" ref="D327">_xlfn.SWITCH(E327,CONFIG!$F$8,L326,D326-F327)</f>
        <v>0</v>
      </c>
      <c r="E327">
        <f>IF(L326,CONFIG!$F$8,MAX(E326-1,0))</f>
        <v>0</v>
      </c>
      <c r="F327">
        <f t="shared" si="47"/>
        <v>0</v>
      </c>
      <c r="G327">
        <f t="shared" ca="1" si="40"/>
        <v>0</v>
      </c>
      <c r="H327">
        <f t="shared" ca="1" si="41"/>
        <v>0</v>
      </c>
      <c r="I327">
        <f t="shared" ca="1" si="42"/>
        <v>0</v>
      </c>
      <c r="J327">
        <f t="shared" ca="1" si="43"/>
        <v>0</v>
      </c>
      <c r="M327">
        <f t="shared" ca="1" si="44"/>
        <v>78</v>
      </c>
      <c r="O327">
        <f ca="1">CONFIG!$F$2*H327</f>
        <v>0</v>
      </c>
      <c r="P327">
        <f>CONFIG!$F$3*F327</f>
        <v>0</v>
      </c>
      <c r="Q327">
        <f>SIGN(L327)*CONFIG!$F$4</f>
        <v>0</v>
      </c>
      <c r="R327">
        <f ca="1">CONFIG!$F$6*(G327+J327)/2</f>
        <v>0</v>
      </c>
      <c r="S327">
        <f ca="1">(CONFIG!$F$2-CONFIG!$F$3)*I327</f>
        <v>0</v>
      </c>
      <c r="T327">
        <f t="shared" ca="1" si="45"/>
        <v>0</v>
      </c>
      <c r="U327">
        <f t="shared" ca="1" si="46"/>
        <v>0</v>
      </c>
    </row>
    <row r="328" spans="2:21">
      <c r="B328">
        <v>325</v>
      </c>
      <c r="C328">
        <f>CONFIG!C328</f>
        <v>0</v>
      </c>
      <c r="D328">
        <f t="array" ref="D328">_xlfn.SWITCH(E328,CONFIG!$F$8,L327,D327-F328)</f>
        <v>0</v>
      </c>
      <c r="E328">
        <f>IF(L327,CONFIG!$F$8,MAX(E327-1,0))</f>
        <v>0</v>
      </c>
      <c r="F328">
        <f t="shared" si="47"/>
        <v>0</v>
      </c>
      <c r="G328">
        <f t="shared" ca="1" si="40"/>
        <v>0</v>
      </c>
      <c r="H328">
        <f t="shared" ca="1" si="41"/>
        <v>0</v>
      </c>
      <c r="I328">
        <f t="shared" ca="1" si="42"/>
        <v>0</v>
      </c>
      <c r="J328">
        <f t="shared" ca="1" si="43"/>
        <v>0</v>
      </c>
      <c r="M328">
        <f t="shared" ca="1" si="44"/>
        <v>78</v>
      </c>
      <c r="O328">
        <f ca="1">CONFIG!$F$2*H328</f>
        <v>0</v>
      </c>
      <c r="P328">
        <f>CONFIG!$F$3*F328</f>
        <v>0</v>
      </c>
      <c r="Q328">
        <f>SIGN(L328)*CONFIG!$F$4</f>
        <v>0</v>
      </c>
      <c r="R328">
        <f ca="1">CONFIG!$F$6*(G328+J328)/2</f>
        <v>0</v>
      </c>
      <c r="S328">
        <f ca="1">(CONFIG!$F$2-CONFIG!$F$3)*I328</f>
        <v>0</v>
      </c>
      <c r="T328">
        <f t="shared" ca="1" si="45"/>
        <v>0</v>
      </c>
      <c r="U328">
        <f t="shared" ca="1" si="46"/>
        <v>0</v>
      </c>
    </row>
    <row r="329" spans="2:21">
      <c r="B329">
        <v>326</v>
      </c>
      <c r="C329">
        <f>CONFIG!C329</f>
        <v>0</v>
      </c>
      <c r="D329">
        <f t="array" ref="D329">_xlfn.SWITCH(E329,CONFIG!$F$8,L328,D328-F329)</f>
        <v>0</v>
      </c>
      <c r="E329">
        <f>IF(L328,CONFIG!$F$8,MAX(E328-1,0))</f>
        <v>0</v>
      </c>
      <c r="F329">
        <f t="shared" si="47"/>
        <v>0</v>
      </c>
      <c r="G329">
        <f t="shared" ca="1" si="40"/>
        <v>0</v>
      </c>
      <c r="H329">
        <f t="shared" ca="1" si="41"/>
        <v>0</v>
      </c>
      <c r="I329">
        <f t="shared" ca="1" si="42"/>
        <v>0</v>
      </c>
      <c r="J329">
        <f t="shared" ca="1" si="43"/>
        <v>0</v>
      </c>
      <c r="M329">
        <f t="shared" ca="1" si="44"/>
        <v>78</v>
      </c>
      <c r="O329">
        <f ca="1">CONFIG!$F$2*H329</f>
        <v>0</v>
      </c>
      <c r="P329">
        <f>CONFIG!$F$3*F329</f>
        <v>0</v>
      </c>
      <c r="Q329">
        <f>SIGN(L329)*CONFIG!$F$4</f>
        <v>0</v>
      </c>
      <c r="R329">
        <f ca="1">CONFIG!$F$6*(G329+J329)/2</f>
        <v>0</v>
      </c>
      <c r="S329">
        <f ca="1">(CONFIG!$F$2-CONFIG!$F$3)*I329</f>
        <v>0</v>
      </c>
      <c r="T329">
        <f t="shared" ca="1" si="45"/>
        <v>0</v>
      </c>
      <c r="U329">
        <f t="shared" ca="1" si="46"/>
        <v>0</v>
      </c>
    </row>
    <row r="330" spans="2:21">
      <c r="B330">
        <v>327</v>
      </c>
      <c r="C330">
        <f>CONFIG!C330</f>
        <v>0</v>
      </c>
      <c r="D330">
        <f t="array" ref="D330">_xlfn.SWITCH(E330,CONFIG!$F$8,L329,D329-F330)</f>
        <v>0</v>
      </c>
      <c r="E330">
        <f>IF(L329,CONFIG!$F$8,MAX(E329-1,0))</f>
        <v>0</v>
      </c>
      <c r="F330">
        <f t="shared" si="47"/>
        <v>0</v>
      </c>
      <c r="G330">
        <f t="shared" ca="1" si="40"/>
        <v>0</v>
      </c>
      <c r="H330">
        <f t="shared" ca="1" si="41"/>
        <v>0</v>
      </c>
      <c r="I330">
        <f t="shared" ca="1" si="42"/>
        <v>0</v>
      </c>
      <c r="J330">
        <f t="shared" ca="1" si="43"/>
        <v>0</v>
      </c>
      <c r="M330">
        <f t="shared" ca="1" si="44"/>
        <v>78</v>
      </c>
      <c r="O330">
        <f ca="1">CONFIG!$F$2*H330</f>
        <v>0</v>
      </c>
      <c r="P330">
        <f>CONFIG!$F$3*F330</f>
        <v>0</v>
      </c>
      <c r="Q330">
        <f>SIGN(L330)*CONFIG!$F$4</f>
        <v>0</v>
      </c>
      <c r="R330">
        <f ca="1">CONFIG!$F$6*(G330+J330)/2</f>
        <v>0</v>
      </c>
      <c r="S330">
        <f ca="1">(CONFIG!$F$2-CONFIG!$F$3)*I330</f>
        <v>0</v>
      </c>
      <c r="T330">
        <f t="shared" ca="1" si="45"/>
        <v>0</v>
      </c>
      <c r="U330">
        <f t="shared" ca="1" si="46"/>
        <v>0</v>
      </c>
    </row>
    <row r="331" spans="2:21">
      <c r="B331">
        <v>328</v>
      </c>
      <c r="C331">
        <f>CONFIG!C331</f>
        <v>0</v>
      </c>
      <c r="D331">
        <f t="array" ref="D331">_xlfn.SWITCH(E331,CONFIG!$F$8,L330,D330-F331)</f>
        <v>0</v>
      </c>
      <c r="E331">
        <f>IF(L330,CONFIG!$F$8,MAX(E330-1,0))</f>
        <v>0</v>
      </c>
      <c r="F331">
        <f t="shared" si="47"/>
        <v>0</v>
      </c>
      <c r="G331">
        <f t="shared" ca="1" si="40"/>
        <v>0</v>
      </c>
      <c r="H331">
        <f t="shared" ca="1" si="41"/>
        <v>0</v>
      </c>
      <c r="I331">
        <f t="shared" ca="1" si="42"/>
        <v>0</v>
      </c>
      <c r="J331">
        <f t="shared" ca="1" si="43"/>
        <v>0</v>
      </c>
      <c r="M331">
        <f t="shared" ca="1" si="44"/>
        <v>78</v>
      </c>
      <c r="O331">
        <f ca="1">CONFIG!$F$2*H331</f>
        <v>0</v>
      </c>
      <c r="P331">
        <f>CONFIG!$F$3*F331</f>
        <v>0</v>
      </c>
      <c r="Q331">
        <f>SIGN(L331)*CONFIG!$F$4</f>
        <v>0</v>
      </c>
      <c r="R331">
        <f ca="1">CONFIG!$F$6*(G331+J331)/2</f>
        <v>0</v>
      </c>
      <c r="S331">
        <f ca="1">(CONFIG!$F$2-CONFIG!$F$3)*I331</f>
        <v>0</v>
      </c>
      <c r="T331">
        <f t="shared" ca="1" si="45"/>
        <v>0</v>
      </c>
      <c r="U331">
        <f t="shared" ca="1" si="46"/>
        <v>0</v>
      </c>
    </row>
    <row r="332" spans="2:21">
      <c r="B332">
        <v>329</v>
      </c>
      <c r="C332">
        <f>CONFIG!C332</f>
        <v>0</v>
      </c>
      <c r="D332">
        <f t="array" ref="D332">_xlfn.SWITCH(E332,CONFIG!$F$8,L331,D331-F332)</f>
        <v>0</v>
      </c>
      <c r="E332">
        <f>IF(L331,CONFIG!$F$8,MAX(E331-1,0))</f>
        <v>0</v>
      </c>
      <c r="F332">
        <f t="shared" si="47"/>
        <v>0</v>
      </c>
      <c r="G332">
        <f t="shared" ca="1" si="40"/>
        <v>0</v>
      </c>
      <c r="H332">
        <f t="shared" ca="1" si="41"/>
        <v>0</v>
      </c>
      <c r="I332">
        <f t="shared" ca="1" si="42"/>
        <v>0</v>
      </c>
      <c r="J332">
        <f t="shared" ca="1" si="43"/>
        <v>0</v>
      </c>
      <c r="M332">
        <f t="shared" ca="1" si="44"/>
        <v>78</v>
      </c>
      <c r="O332">
        <f ca="1">CONFIG!$F$2*H332</f>
        <v>0</v>
      </c>
      <c r="P332">
        <f>CONFIG!$F$3*F332</f>
        <v>0</v>
      </c>
      <c r="Q332">
        <f>SIGN(L332)*CONFIG!$F$4</f>
        <v>0</v>
      </c>
      <c r="R332">
        <f ca="1">CONFIG!$F$6*(G332+J332)/2</f>
        <v>0</v>
      </c>
      <c r="S332">
        <f ca="1">(CONFIG!$F$2-CONFIG!$F$3)*I332</f>
        <v>0</v>
      </c>
      <c r="T332">
        <f t="shared" ca="1" si="45"/>
        <v>0</v>
      </c>
      <c r="U332">
        <f t="shared" ca="1" si="46"/>
        <v>0</v>
      </c>
    </row>
    <row r="333" spans="2:21">
      <c r="B333">
        <v>330</v>
      </c>
      <c r="C333">
        <f>CONFIG!C333</f>
        <v>0</v>
      </c>
      <c r="D333">
        <f t="array" ref="D333">_xlfn.SWITCH(E333,CONFIG!$F$8,L332,D332-F333)</f>
        <v>0</v>
      </c>
      <c r="E333">
        <f>IF(L332,CONFIG!$F$8,MAX(E332-1,0))</f>
        <v>0</v>
      </c>
      <c r="F333">
        <f t="shared" si="47"/>
        <v>0</v>
      </c>
      <c r="G333">
        <f t="shared" ca="1" si="40"/>
        <v>0</v>
      </c>
      <c r="H333">
        <f t="shared" ca="1" si="41"/>
        <v>0</v>
      </c>
      <c r="I333">
        <f t="shared" ca="1" si="42"/>
        <v>0</v>
      </c>
      <c r="J333">
        <f t="shared" ca="1" si="43"/>
        <v>0</v>
      </c>
      <c r="M333">
        <f t="shared" ca="1" si="44"/>
        <v>78</v>
      </c>
      <c r="O333">
        <f ca="1">CONFIG!$F$2*H333</f>
        <v>0</v>
      </c>
      <c r="P333">
        <f>CONFIG!$F$3*F333</f>
        <v>0</v>
      </c>
      <c r="Q333">
        <f>SIGN(L333)*CONFIG!$F$4</f>
        <v>0</v>
      </c>
      <c r="R333">
        <f ca="1">CONFIG!$F$6*(G333+J333)/2</f>
        <v>0</v>
      </c>
      <c r="S333">
        <f ca="1">(CONFIG!$F$2-CONFIG!$F$3)*I333</f>
        <v>0</v>
      </c>
      <c r="T333">
        <f t="shared" ca="1" si="45"/>
        <v>0</v>
      </c>
      <c r="U333">
        <f t="shared" ca="1" si="46"/>
        <v>0</v>
      </c>
    </row>
    <row r="334" spans="2:21">
      <c r="B334">
        <v>331</v>
      </c>
      <c r="C334">
        <f>CONFIG!C334</f>
        <v>0</v>
      </c>
      <c r="D334">
        <f t="array" ref="D334">_xlfn.SWITCH(E334,CONFIG!$F$8,L333,D333-F334)</f>
        <v>0</v>
      </c>
      <c r="E334">
        <f>IF(L333,CONFIG!$F$8,MAX(E333-1,0))</f>
        <v>0</v>
      </c>
      <c r="F334">
        <f t="shared" si="47"/>
        <v>0</v>
      </c>
      <c r="G334">
        <f t="shared" ca="1" si="40"/>
        <v>0</v>
      </c>
      <c r="H334">
        <f t="shared" ca="1" si="41"/>
        <v>0</v>
      </c>
      <c r="I334">
        <f t="shared" ca="1" si="42"/>
        <v>0</v>
      </c>
      <c r="J334">
        <f t="shared" ca="1" si="43"/>
        <v>0</v>
      </c>
      <c r="M334">
        <f t="shared" ca="1" si="44"/>
        <v>78</v>
      </c>
      <c r="O334">
        <f ca="1">CONFIG!$F$2*H334</f>
        <v>0</v>
      </c>
      <c r="P334">
        <f>CONFIG!$F$3*F334</f>
        <v>0</v>
      </c>
      <c r="Q334">
        <f>SIGN(L334)*CONFIG!$F$4</f>
        <v>0</v>
      </c>
      <c r="R334">
        <f ca="1">CONFIG!$F$6*(G334+J334)/2</f>
        <v>0</v>
      </c>
      <c r="S334">
        <f ca="1">(CONFIG!$F$2-CONFIG!$F$3)*I334</f>
        <v>0</v>
      </c>
      <c r="T334">
        <f t="shared" ca="1" si="45"/>
        <v>0</v>
      </c>
      <c r="U334">
        <f t="shared" ca="1" si="46"/>
        <v>0</v>
      </c>
    </row>
    <row r="335" spans="2:21">
      <c r="B335">
        <v>332</v>
      </c>
      <c r="C335">
        <f>CONFIG!C335</f>
        <v>0</v>
      </c>
      <c r="D335">
        <f t="array" ref="D335">_xlfn.SWITCH(E335,CONFIG!$F$8,L334,D334-F335)</f>
        <v>0</v>
      </c>
      <c r="E335">
        <f>IF(L334,CONFIG!$F$8,MAX(E334-1,0))</f>
        <v>0</v>
      </c>
      <c r="F335">
        <f t="shared" si="47"/>
        <v>0</v>
      </c>
      <c r="G335">
        <f t="shared" ca="1" si="40"/>
        <v>0</v>
      </c>
      <c r="H335">
        <f t="shared" ca="1" si="41"/>
        <v>0</v>
      </c>
      <c r="I335">
        <f t="shared" ca="1" si="42"/>
        <v>0</v>
      </c>
      <c r="J335">
        <f t="shared" ca="1" si="43"/>
        <v>0</v>
      </c>
      <c r="M335">
        <f t="shared" ca="1" si="44"/>
        <v>78</v>
      </c>
      <c r="O335">
        <f ca="1">CONFIG!$F$2*H335</f>
        <v>0</v>
      </c>
      <c r="P335">
        <f>CONFIG!$F$3*F335</f>
        <v>0</v>
      </c>
      <c r="Q335">
        <f>SIGN(L335)*CONFIG!$F$4</f>
        <v>0</v>
      </c>
      <c r="R335">
        <f ca="1">CONFIG!$F$6*(G335+J335)/2</f>
        <v>0</v>
      </c>
      <c r="S335">
        <f ca="1">(CONFIG!$F$2-CONFIG!$F$3)*I335</f>
        <v>0</v>
      </c>
      <c r="T335">
        <f t="shared" ca="1" si="45"/>
        <v>0</v>
      </c>
      <c r="U335">
        <f t="shared" ca="1" si="46"/>
        <v>0</v>
      </c>
    </row>
    <row r="336" spans="2:21">
      <c r="B336">
        <v>333</v>
      </c>
      <c r="C336">
        <f>CONFIG!C336</f>
        <v>0</v>
      </c>
      <c r="D336">
        <f t="array" ref="D336">_xlfn.SWITCH(E336,CONFIG!$F$8,L335,D335-F336)</f>
        <v>0</v>
      </c>
      <c r="E336">
        <f>IF(L335,CONFIG!$F$8,MAX(E335-1,0))</f>
        <v>0</v>
      </c>
      <c r="F336">
        <f t="shared" si="47"/>
        <v>0</v>
      </c>
      <c r="G336">
        <f t="shared" ca="1" si="40"/>
        <v>0</v>
      </c>
      <c r="H336">
        <f t="shared" ca="1" si="41"/>
        <v>0</v>
      </c>
      <c r="I336">
        <f t="shared" ca="1" si="42"/>
        <v>0</v>
      </c>
      <c r="J336">
        <f t="shared" ca="1" si="43"/>
        <v>0</v>
      </c>
      <c r="M336">
        <f t="shared" ca="1" si="44"/>
        <v>78</v>
      </c>
      <c r="O336">
        <f ca="1">CONFIG!$F$2*H336</f>
        <v>0</v>
      </c>
      <c r="P336">
        <f>CONFIG!$F$3*F336</f>
        <v>0</v>
      </c>
      <c r="Q336">
        <f>SIGN(L336)*CONFIG!$F$4</f>
        <v>0</v>
      </c>
      <c r="R336">
        <f ca="1">CONFIG!$F$6*(G336+J336)/2</f>
        <v>0</v>
      </c>
      <c r="S336">
        <f ca="1">(CONFIG!$F$2-CONFIG!$F$3)*I336</f>
        <v>0</v>
      </c>
      <c r="T336">
        <f t="shared" ca="1" si="45"/>
        <v>0</v>
      </c>
      <c r="U336">
        <f t="shared" ca="1" si="46"/>
        <v>0</v>
      </c>
    </row>
    <row r="337" spans="2:21">
      <c r="B337">
        <v>334</v>
      </c>
      <c r="C337">
        <f>CONFIG!C337</f>
        <v>0</v>
      </c>
      <c r="D337">
        <f t="array" ref="D337">_xlfn.SWITCH(E337,CONFIG!$F$8,L336,D336-F337)</f>
        <v>0</v>
      </c>
      <c r="E337">
        <f>IF(L336,CONFIG!$F$8,MAX(E336-1,0))</f>
        <v>0</v>
      </c>
      <c r="F337">
        <f t="shared" si="47"/>
        <v>0</v>
      </c>
      <c r="G337">
        <f t="shared" ca="1" si="40"/>
        <v>0</v>
      </c>
      <c r="H337">
        <f t="shared" ca="1" si="41"/>
        <v>0</v>
      </c>
      <c r="I337">
        <f t="shared" ca="1" si="42"/>
        <v>0</v>
      </c>
      <c r="J337">
        <f t="shared" ca="1" si="43"/>
        <v>0</v>
      </c>
      <c r="M337">
        <f t="shared" ca="1" si="44"/>
        <v>78</v>
      </c>
      <c r="O337">
        <f ca="1">CONFIG!$F$2*H337</f>
        <v>0</v>
      </c>
      <c r="P337">
        <f>CONFIG!$F$3*F337</f>
        <v>0</v>
      </c>
      <c r="Q337">
        <f>SIGN(L337)*CONFIG!$F$4</f>
        <v>0</v>
      </c>
      <c r="R337">
        <f ca="1">CONFIG!$F$6*(G337+J337)/2</f>
        <v>0</v>
      </c>
      <c r="S337">
        <f ca="1">(CONFIG!$F$2-CONFIG!$F$3)*I337</f>
        <v>0</v>
      </c>
      <c r="T337">
        <f t="shared" ca="1" si="45"/>
        <v>0</v>
      </c>
      <c r="U337">
        <f t="shared" ca="1" si="46"/>
        <v>0</v>
      </c>
    </row>
    <row r="338" spans="2:21">
      <c r="B338">
        <v>335</v>
      </c>
      <c r="C338">
        <f>CONFIG!C338</f>
        <v>0</v>
      </c>
      <c r="D338">
        <f t="array" ref="D338">_xlfn.SWITCH(E338,CONFIG!$F$8,L337,D337-F338)</f>
        <v>0</v>
      </c>
      <c r="E338">
        <f>IF(L337,CONFIG!$F$8,MAX(E337-1,0))</f>
        <v>0</v>
      </c>
      <c r="F338">
        <f t="shared" si="47"/>
        <v>0</v>
      </c>
      <c r="G338">
        <f t="shared" ca="1" si="40"/>
        <v>0</v>
      </c>
      <c r="H338">
        <f t="shared" ca="1" si="41"/>
        <v>0</v>
      </c>
      <c r="I338">
        <f t="shared" ca="1" si="42"/>
        <v>0</v>
      </c>
      <c r="J338">
        <f t="shared" ca="1" si="43"/>
        <v>0</v>
      </c>
      <c r="M338">
        <f t="shared" ca="1" si="44"/>
        <v>78</v>
      </c>
      <c r="O338">
        <f ca="1">CONFIG!$F$2*H338</f>
        <v>0</v>
      </c>
      <c r="P338">
        <f>CONFIG!$F$3*F338</f>
        <v>0</v>
      </c>
      <c r="Q338">
        <f>SIGN(L338)*CONFIG!$F$4</f>
        <v>0</v>
      </c>
      <c r="R338">
        <f ca="1">CONFIG!$F$6*(G338+J338)/2</f>
        <v>0</v>
      </c>
      <c r="S338">
        <f ca="1">(CONFIG!$F$2-CONFIG!$F$3)*I338</f>
        <v>0</v>
      </c>
      <c r="T338">
        <f t="shared" ca="1" si="45"/>
        <v>0</v>
      </c>
      <c r="U338">
        <f t="shared" ca="1" si="46"/>
        <v>0</v>
      </c>
    </row>
    <row r="339" spans="2:21">
      <c r="B339">
        <v>336</v>
      </c>
      <c r="C339">
        <f>CONFIG!C339</f>
        <v>0</v>
      </c>
      <c r="D339">
        <f t="array" ref="D339">_xlfn.SWITCH(E339,CONFIG!$F$8,L338,D338-F339)</f>
        <v>0</v>
      </c>
      <c r="E339">
        <f>IF(L338,CONFIG!$F$8,MAX(E338-1,0))</f>
        <v>0</v>
      </c>
      <c r="F339">
        <f t="shared" si="47"/>
        <v>0</v>
      </c>
      <c r="G339">
        <f t="shared" ca="1" si="40"/>
        <v>0</v>
      </c>
      <c r="H339">
        <f t="shared" ca="1" si="41"/>
        <v>0</v>
      </c>
      <c r="I339">
        <f t="shared" ca="1" si="42"/>
        <v>0</v>
      </c>
      <c r="J339">
        <f t="shared" ca="1" si="43"/>
        <v>0</v>
      </c>
      <c r="M339">
        <f t="shared" ca="1" si="44"/>
        <v>78</v>
      </c>
      <c r="O339">
        <f ca="1">CONFIG!$F$2*H339</f>
        <v>0</v>
      </c>
      <c r="P339">
        <f>CONFIG!$F$3*F339</f>
        <v>0</v>
      </c>
      <c r="Q339">
        <f>SIGN(L339)*CONFIG!$F$4</f>
        <v>0</v>
      </c>
      <c r="R339">
        <f ca="1">CONFIG!$F$6*(G339+J339)/2</f>
        <v>0</v>
      </c>
      <c r="S339">
        <f ca="1">(CONFIG!$F$2-CONFIG!$F$3)*I339</f>
        <v>0</v>
      </c>
      <c r="T339">
        <f t="shared" ca="1" si="45"/>
        <v>0</v>
      </c>
      <c r="U339">
        <f t="shared" ca="1" si="46"/>
        <v>0</v>
      </c>
    </row>
    <row r="340" spans="2:21">
      <c r="B340">
        <v>337</v>
      </c>
      <c r="C340">
        <f>CONFIG!C340</f>
        <v>0</v>
      </c>
      <c r="D340">
        <f t="array" ref="D340">_xlfn.SWITCH(E340,CONFIG!$F$8,L339,D339-F340)</f>
        <v>0</v>
      </c>
      <c r="E340">
        <f>IF(L339,CONFIG!$F$8,MAX(E339-1,0))</f>
        <v>0</v>
      </c>
      <c r="F340">
        <f t="shared" si="47"/>
        <v>0</v>
      </c>
      <c r="G340">
        <f t="shared" ca="1" si="40"/>
        <v>0</v>
      </c>
      <c r="H340">
        <f t="shared" ca="1" si="41"/>
        <v>0</v>
      </c>
      <c r="I340">
        <f t="shared" ca="1" si="42"/>
        <v>0</v>
      </c>
      <c r="J340">
        <f t="shared" ca="1" si="43"/>
        <v>0</v>
      </c>
      <c r="M340">
        <f t="shared" ca="1" si="44"/>
        <v>78</v>
      </c>
      <c r="O340">
        <f ca="1">CONFIG!$F$2*H340</f>
        <v>0</v>
      </c>
      <c r="P340">
        <f>CONFIG!$F$3*F340</f>
        <v>0</v>
      </c>
      <c r="Q340">
        <f>SIGN(L340)*CONFIG!$F$4</f>
        <v>0</v>
      </c>
      <c r="R340">
        <f ca="1">CONFIG!$F$6*(G340+J340)/2</f>
        <v>0</v>
      </c>
      <c r="S340">
        <f ca="1">(CONFIG!$F$2-CONFIG!$F$3)*I340</f>
        <v>0</v>
      </c>
      <c r="T340">
        <f t="shared" ca="1" si="45"/>
        <v>0</v>
      </c>
      <c r="U340">
        <f t="shared" ca="1" si="46"/>
        <v>0</v>
      </c>
    </row>
    <row r="341" spans="2:21">
      <c r="B341">
        <v>338</v>
      </c>
      <c r="C341">
        <f>CONFIG!C341</f>
        <v>0</v>
      </c>
      <c r="D341">
        <f t="array" ref="D341">_xlfn.SWITCH(E341,CONFIG!$F$8,L340,D340-F341)</f>
        <v>0</v>
      </c>
      <c r="E341">
        <f>IF(L340,CONFIG!$F$8,MAX(E340-1,0))</f>
        <v>0</v>
      </c>
      <c r="F341">
        <f t="shared" si="47"/>
        <v>0</v>
      </c>
      <c r="G341">
        <f t="shared" ca="1" si="40"/>
        <v>0</v>
      </c>
      <c r="H341">
        <f t="shared" ca="1" si="41"/>
        <v>0</v>
      </c>
      <c r="I341">
        <f t="shared" ca="1" si="42"/>
        <v>0</v>
      </c>
      <c r="J341">
        <f t="shared" ca="1" si="43"/>
        <v>0</v>
      </c>
      <c r="M341">
        <f t="shared" ca="1" si="44"/>
        <v>78</v>
      </c>
      <c r="O341">
        <f ca="1">CONFIG!$F$2*H341</f>
        <v>0</v>
      </c>
      <c r="P341">
        <f>CONFIG!$F$3*F341</f>
        <v>0</v>
      </c>
      <c r="Q341">
        <f>SIGN(L341)*CONFIG!$F$4</f>
        <v>0</v>
      </c>
      <c r="R341">
        <f ca="1">CONFIG!$F$6*(G341+J341)/2</f>
        <v>0</v>
      </c>
      <c r="S341">
        <f ca="1">(CONFIG!$F$2-CONFIG!$F$3)*I341</f>
        <v>0</v>
      </c>
      <c r="T341">
        <f t="shared" ca="1" si="45"/>
        <v>0</v>
      </c>
      <c r="U341">
        <f t="shared" ca="1" si="46"/>
        <v>0</v>
      </c>
    </row>
    <row r="342" spans="2:21">
      <c r="B342">
        <v>339</v>
      </c>
      <c r="C342">
        <f>CONFIG!C342</f>
        <v>0</v>
      </c>
      <c r="D342">
        <f t="array" ref="D342">_xlfn.SWITCH(E342,CONFIG!$F$8,L341,D341-F342)</f>
        <v>0</v>
      </c>
      <c r="E342">
        <f>IF(L341,CONFIG!$F$8,MAX(E341-1,0))</f>
        <v>0</v>
      </c>
      <c r="F342">
        <f t="shared" si="47"/>
        <v>0</v>
      </c>
      <c r="G342">
        <f t="shared" ca="1" si="40"/>
        <v>0</v>
      </c>
      <c r="H342">
        <f t="shared" ca="1" si="41"/>
        <v>0</v>
      </c>
      <c r="I342">
        <f t="shared" ca="1" si="42"/>
        <v>0</v>
      </c>
      <c r="J342">
        <f t="shared" ca="1" si="43"/>
        <v>0</v>
      </c>
      <c r="M342">
        <f t="shared" ca="1" si="44"/>
        <v>78</v>
      </c>
      <c r="O342">
        <f ca="1">CONFIG!$F$2*H342</f>
        <v>0</v>
      </c>
      <c r="P342">
        <f>CONFIG!$F$3*F342</f>
        <v>0</v>
      </c>
      <c r="Q342">
        <f>SIGN(L342)*CONFIG!$F$4</f>
        <v>0</v>
      </c>
      <c r="R342">
        <f ca="1">CONFIG!$F$6*(G342+J342)/2</f>
        <v>0</v>
      </c>
      <c r="S342">
        <f ca="1">(CONFIG!$F$2-CONFIG!$F$3)*I342</f>
        <v>0</v>
      </c>
      <c r="T342">
        <f t="shared" ca="1" si="45"/>
        <v>0</v>
      </c>
      <c r="U342">
        <f t="shared" ca="1" si="46"/>
        <v>0</v>
      </c>
    </row>
    <row r="343" spans="2:21">
      <c r="B343">
        <v>340</v>
      </c>
      <c r="C343">
        <f>CONFIG!C343</f>
        <v>0</v>
      </c>
      <c r="D343">
        <f t="array" ref="D343">_xlfn.SWITCH(E343,CONFIG!$F$8,L342,D342-F343)</f>
        <v>0</v>
      </c>
      <c r="E343">
        <f>IF(L342,CONFIG!$F$8,MAX(E342-1,0))</f>
        <v>0</v>
      </c>
      <c r="F343">
        <f t="shared" si="47"/>
        <v>0</v>
      </c>
      <c r="G343">
        <f t="shared" ca="1" si="40"/>
        <v>0</v>
      </c>
      <c r="H343">
        <f t="shared" ca="1" si="41"/>
        <v>0</v>
      </c>
      <c r="I343">
        <f t="shared" ca="1" si="42"/>
        <v>0</v>
      </c>
      <c r="J343">
        <f t="shared" ca="1" si="43"/>
        <v>0</v>
      </c>
      <c r="M343">
        <f t="shared" ca="1" si="44"/>
        <v>78</v>
      </c>
      <c r="O343">
        <f ca="1">CONFIG!$F$2*H343</f>
        <v>0</v>
      </c>
      <c r="P343">
        <f>CONFIG!$F$3*F343</f>
        <v>0</v>
      </c>
      <c r="Q343">
        <f>SIGN(L343)*CONFIG!$F$4</f>
        <v>0</v>
      </c>
      <c r="R343">
        <f ca="1">CONFIG!$F$6*(G343+J343)/2</f>
        <v>0</v>
      </c>
      <c r="S343">
        <f ca="1">(CONFIG!$F$2-CONFIG!$F$3)*I343</f>
        <v>0</v>
      </c>
      <c r="T343">
        <f t="shared" ca="1" si="45"/>
        <v>0</v>
      </c>
      <c r="U343">
        <f t="shared" ca="1" si="46"/>
        <v>0</v>
      </c>
    </row>
    <row r="344" spans="2:21">
      <c r="B344">
        <v>341</v>
      </c>
      <c r="C344">
        <f>CONFIG!C344</f>
        <v>0</v>
      </c>
      <c r="D344">
        <f t="array" ref="D344">_xlfn.SWITCH(E344,CONFIG!$F$8,L343,D343-F344)</f>
        <v>0</v>
      </c>
      <c r="E344">
        <f>IF(L343,CONFIG!$F$8,MAX(E343-1,0))</f>
        <v>0</v>
      </c>
      <c r="F344">
        <f t="shared" si="47"/>
        <v>0</v>
      </c>
      <c r="G344">
        <f t="shared" ca="1" si="40"/>
        <v>0</v>
      </c>
      <c r="H344">
        <f t="shared" ca="1" si="41"/>
        <v>0</v>
      </c>
      <c r="I344">
        <f t="shared" ca="1" si="42"/>
        <v>0</v>
      </c>
      <c r="J344">
        <f t="shared" ca="1" si="43"/>
        <v>0</v>
      </c>
      <c r="M344">
        <f t="shared" ca="1" si="44"/>
        <v>78</v>
      </c>
      <c r="O344">
        <f ca="1">CONFIG!$F$2*H344</f>
        <v>0</v>
      </c>
      <c r="P344">
        <f>CONFIG!$F$3*F344</f>
        <v>0</v>
      </c>
      <c r="Q344">
        <f>SIGN(L344)*CONFIG!$F$4</f>
        <v>0</v>
      </c>
      <c r="R344">
        <f ca="1">CONFIG!$F$6*(G344+J344)/2</f>
        <v>0</v>
      </c>
      <c r="S344">
        <f ca="1">(CONFIG!$F$2-CONFIG!$F$3)*I344</f>
        <v>0</v>
      </c>
      <c r="T344">
        <f t="shared" ca="1" si="45"/>
        <v>0</v>
      </c>
      <c r="U344">
        <f t="shared" ca="1" si="46"/>
        <v>0</v>
      </c>
    </row>
    <row r="345" spans="2:21">
      <c r="B345">
        <v>342</v>
      </c>
      <c r="C345">
        <f>CONFIG!C345</f>
        <v>0</v>
      </c>
      <c r="D345">
        <f t="array" ref="D345">_xlfn.SWITCH(E345,CONFIG!$F$8,L344,D344-F345)</f>
        <v>0</v>
      </c>
      <c r="E345">
        <f>IF(L344,CONFIG!$F$8,MAX(E344-1,0))</f>
        <v>0</v>
      </c>
      <c r="F345">
        <f t="shared" si="47"/>
        <v>0</v>
      </c>
      <c r="G345">
        <f t="shared" ca="1" si="40"/>
        <v>0</v>
      </c>
      <c r="H345">
        <f t="shared" ca="1" si="41"/>
        <v>0</v>
      </c>
      <c r="I345">
        <f t="shared" ca="1" si="42"/>
        <v>0</v>
      </c>
      <c r="J345">
        <f t="shared" ca="1" si="43"/>
        <v>0</v>
      </c>
      <c r="M345">
        <f t="shared" ca="1" si="44"/>
        <v>78</v>
      </c>
      <c r="O345">
        <f ca="1">CONFIG!$F$2*H345</f>
        <v>0</v>
      </c>
      <c r="P345">
        <f>CONFIG!$F$3*F345</f>
        <v>0</v>
      </c>
      <c r="Q345">
        <f>SIGN(L345)*CONFIG!$F$4</f>
        <v>0</v>
      </c>
      <c r="R345">
        <f ca="1">CONFIG!$F$6*(G345+J345)/2</f>
        <v>0</v>
      </c>
      <c r="S345">
        <f ca="1">(CONFIG!$F$2-CONFIG!$F$3)*I345</f>
        <v>0</v>
      </c>
      <c r="T345">
        <f t="shared" ca="1" si="45"/>
        <v>0</v>
      </c>
      <c r="U345">
        <f t="shared" ca="1" si="46"/>
        <v>0</v>
      </c>
    </row>
    <row r="346" spans="2:21">
      <c r="B346">
        <v>343</v>
      </c>
      <c r="C346">
        <f>CONFIG!C346</f>
        <v>0</v>
      </c>
      <c r="D346">
        <f t="array" ref="D346">_xlfn.SWITCH(E346,CONFIG!$F$8,L345,D345-F346)</f>
        <v>0</v>
      </c>
      <c r="E346">
        <f>IF(L345,CONFIG!$F$8,MAX(E345-1,0))</f>
        <v>0</v>
      </c>
      <c r="F346">
        <f t="shared" si="47"/>
        <v>0</v>
      </c>
      <c r="G346">
        <f t="shared" ca="1" si="40"/>
        <v>0</v>
      </c>
      <c r="H346">
        <f t="shared" ca="1" si="41"/>
        <v>0</v>
      </c>
      <c r="I346">
        <f t="shared" ca="1" si="42"/>
        <v>0</v>
      </c>
      <c r="J346">
        <f t="shared" ca="1" si="43"/>
        <v>0</v>
      </c>
      <c r="M346">
        <f t="shared" ca="1" si="44"/>
        <v>78</v>
      </c>
      <c r="O346">
        <f ca="1">CONFIG!$F$2*H346</f>
        <v>0</v>
      </c>
      <c r="P346">
        <f>CONFIG!$F$3*F346</f>
        <v>0</v>
      </c>
      <c r="Q346">
        <f>SIGN(L346)*CONFIG!$F$4</f>
        <v>0</v>
      </c>
      <c r="R346">
        <f ca="1">CONFIG!$F$6*(G346+J346)/2</f>
        <v>0</v>
      </c>
      <c r="S346">
        <f ca="1">(CONFIG!$F$2-CONFIG!$F$3)*I346</f>
        <v>0</v>
      </c>
      <c r="T346">
        <f t="shared" ca="1" si="45"/>
        <v>0</v>
      </c>
      <c r="U346">
        <f t="shared" ca="1" si="46"/>
        <v>0</v>
      </c>
    </row>
    <row r="347" spans="2:21">
      <c r="B347">
        <v>344</v>
      </c>
      <c r="C347">
        <f>CONFIG!C347</f>
        <v>0</v>
      </c>
      <c r="D347">
        <f t="array" ref="D347">_xlfn.SWITCH(E347,CONFIG!$F$8,L346,D346-F347)</f>
        <v>0</v>
      </c>
      <c r="E347">
        <f>IF(L346,CONFIG!$F$8,MAX(E346-1,0))</f>
        <v>0</v>
      </c>
      <c r="F347">
        <f t="shared" si="47"/>
        <v>0</v>
      </c>
      <c r="G347">
        <f t="shared" ca="1" si="40"/>
        <v>0</v>
      </c>
      <c r="H347">
        <f t="shared" ca="1" si="41"/>
        <v>0</v>
      </c>
      <c r="I347">
        <f t="shared" ca="1" si="42"/>
        <v>0</v>
      </c>
      <c r="J347">
        <f t="shared" ca="1" si="43"/>
        <v>0</v>
      </c>
      <c r="M347">
        <f t="shared" ca="1" si="44"/>
        <v>78</v>
      </c>
      <c r="O347">
        <f ca="1">CONFIG!$F$2*H347</f>
        <v>0</v>
      </c>
      <c r="P347">
        <f>CONFIG!$F$3*F347</f>
        <v>0</v>
      </c>
      <c r="Q347">
        <f>SIGN(L347)*CONFIG!$F$4</f>
        <v>0</v>
      </c>
      <c r="R347">
        <f ca="1">CONFIG!$F$6*(G347+J347)/2</f>
        <v>0</v>
      </c>
      <c r="S347">
        <f ca="1">(CONFIG!$F$2-CONFIG!$F$3)*I347</f>
        <v>0</v>
      </c>
      <c r="T347">
        <f t="shared" ca="1" si="45"/>
        <v>0</v>
      </c>
      <c r="U347">
        <f t="shared" ca="1" si="46"/>
        <v>0</v>
      </c>
    </row>
    <row r="348" spans="2:21">
      <c r="B348">
        <v>345</v>
      </c>
      <c r="C348">
        <f>CONFIG!C348</f>
        <v>0</v>
      </c>
      <c r="D348">
        <f t="array" ref="D348">_xlfn.SWITCH(E348,CONFIG!$F$8,L347,D347-F348)</f>
        <v>0</v>
      </c>
      <c r="E348">
        <f>IF(L347,CONFIG!$F$8,MAX(E347-1,0))</f>
        <v>0</v>
      </c>
      <c r="F348">
        <f t="shared" si="47"/>
        <v>0</v>
      </c>
      <c r="G348">
        <f t="shared" ca="1" si="40"/>
        <v>0</v>
      </c>
      <c r="H348">
        <f t="shared" ca="1" si="41"/>
        <v>0</v>
      </c>
      <c r="I348">
        <f t="shared" ca="1" si="42"/>
        <v>0</v>
      </c>
      <c r="J348">
        <f t="shared" ca="1" si="43"/>
        <v>0</v>
      </c>
      <c r="M348">
        <f t="shared" ca="1" si="44"/>
        <v>78</v>
      </c>
      <c r="O348">
        <f ca="1">CONFIG!$F$2*H348</f>
        <v>0</v>
      </c>
      <c r="P348">
        <f>CONFIG!$F$3*F348</f>
        <v>0</v>
      </c>
      <c r="Q348">
        <f>SIGN(L348)*CONFIG!$F$4</f>
        <v>0</v>
      </c>
      <c r="R348">
        <f ca="1">CONFIG!$F$6*(G348+J348)/2</f>
        <v>0</v>
      </c>
      <c r="S348">
        <f ca="1">(CONFIG!$F$2-CONFIG!$F$3)*I348</f>
        <v>0</v>
      </c>
      <c r="T348">
        <f t="shared" ca="1" si="45"/>
        <v>0</v>
      </c>
      <c r="U348">
        <f t="shared" ca="1" si="46"/>
        <v>0</v>
      </c>
    </row>
    <row r="349" spans="2:21">
      <c r="B349">
        <v>346</v>
      </c>
      <c r="C349">
        <f>CONFIG!C349</f>
        <v>0</v>
      </c>
      <c r="D349">
        <f t="array" ref="D349">_xlfn.SWITCH(E349,CONFIG!$F$8,L348,D348-F349)</f>
        <v>0</v>
      </c>
      <c r="E349">
        <f>IF(L348,CONFIG!$F$8,MAX(E348-1,0))</f>
        <v>0</v>
      </c>
      <c r="F349">
        <f t="shared" si="47"/>
        <v>0</v>
      </c>
      <c r="G349">
        <f t="shared" ca="1" si="40"/>
        <v>0</v>
      </c>
      <c r="H349">
        <f t="shared" ca="1" si="41"/>
        <v>0</v>
      </c>
      <c r="I349">
        <f t="shared" ca="1" si="42"/>
        <v>0</v>
      </c>
      <c r="J349">
        <f t="shared" ca="1" si="43"/>
        <v>0</v>
      </c>
      <c r="M349">
        <f t="shared" ca="1" si="44"/>
        <v>78</v>
      </c>
      <c r="O349">
        <f ca="1">CONFIG!$F$2*H349</f>
        <v>0</v>
      </c>
      <c r="P349">
        <f>CONFIG!$F$3*F349</f>
        <v>0</v>
      </c>
      <c r="Q349">
        <f>SIGN(L349)*CONFIG!$F$4</f>
        <v>0</v>
      </c>
      <c r="R349">
        <f ca="1">CONFIG!$F$6*(G349+J349)/2</f>
        <v>0</v>
      </c>
      <c r="S349">
        <f ca="1">(CONFIG!$F$2-CONFIG!$F$3)*I349</f>
        <v>0</v>
      </c>
      <c r="T349">
        <f t="shared" ca="1" si="45"/>
        <v>0</v>
      </c>
      <c r="U349">
        <f t="shared" ca="1" si="46"/>
        <v>0</v>
      </c>
    </row>
    <row r="350" spans="2:21">
      <c r="B350">
        <v>347</v>
      </c>
      <c r="C350">
        <f>CONFIG!C350</f>
        <v>0</v>
      </c>
      <c r="D350">
        <f t="array" ref="D350">_xlfn.SWITCH(E350,CONFIG!$F$8,L349,D349-F350)</f>
        <v>0</v>
      </c>
      <c r="E350">
        <f>IF(L349,CONFIG!$F$8,MAX(E349-1,0))</f>
        <v>0</v>
      </c>
      <c r="F350">
        <f t="shared" si="47"/>
        <v>0</v>
      </c>
      <c r="G350">
        <f t="shared" ca="1" si="40"/>
        <v>0</v>
      </c>
      <c r="H350">
        <f t="shared" ca="1" si="41"/>
        <v>0</v>
      </c>
      <c r="I350">
        <f t="shared" ca="1" si="42"/>
        <v>0</v>
      </c>
      <c r="J350">
        <f t="shared" ca="1" si="43"/>
        <v>0</v>
      </c>
      <c r="M350">
        <f t="shared" ca="1" si="44"/>
        <v>78</v>
      </c>
      <c r="O350">
        <f ca="1">CONFIG!$F$2*H350</f>
        <v>0</v>
      </c>
      <c r="P350">
        <f>CONFIG!$F$3*F350</f>
        <v>0</v>
      </c>
      <c r="Q350">
        <f>SIGN(L350)*CONFIG!$F$4</f>
        <v>0</v>
      </c>
      <c r="R350">
        <f ca="1">CONFIG!$F$6*(G350+J350)/2</f>
        <v>0</v>
      </c>
      <c r="S350">
        <f ca="1">(CONFIG!$F$2-CONFIG!$F$3)*I350</f>
        <v>0</v>
      </c>
      <c r="T350">
        <f t="shared" ca="1" si="45"/>
        <v>0</v>
      </c>
      <c r="U350">
        <f t="shared" ca="1" si="46"/>
        <v>0</v>
      </c>
    </row>
    <row r="351" spans="2:21">
      <c r="B351">
        <v>348</v>
      </c>
      <c r="C351">
        <f>CONFIG!C351</f>
        <v>0</v>
      </c>
      <c r="D351">
        <f t="array" ref="D351">_xlfn.SWITCH(E351,CONFIG!$F$8,L350,D350-F351)</f>
        <v>0</v>
      </c>
      <c r="E351">
        <f>IF(L350,CONFIG!$F$8,MAX(E350-1,0))</f>
        <v>0</v>
      </c>
      <c r="F351">
        <f t="shared" si="47"/>
        <v>0</v>
      </c>
      <c r="G351">
        <f t="shared" ca="1" si="40"/>
        <v>0</v>
      </c>
      <c r="H351">
        <f t="shared" ca="1" si="41"/>
        <v>0</v>
      </c>
      <c r="I351">
        <f t="shared" ca="1" si="42"/>
        <v>0</v>
      </c>
      <c r="J351">
        <f t="shared" ca="1" si="43"/>
        <v>0</v>
      </c>
      <c r="M351">
        <f t="shared" ca="1" si="44"/>
        <v>78</v>
      </c>
      <c r="O351">
        <f ca="1">CONFIG!$F$2*H351</f>
        <v>0</v>
      </c>
      <c r="P351">
        <f>CONFIG!$F$3*F351</f>
        <v>0</v>
      </c>
      <c r="Q351">
        <f>SIGN(L351)*CONFIG!$F$4</f>
        <v>0</v>
      </c>
      <c r="R351">
        <f ca="1">CONFIG!$F$6*(G351+J351)/2</f>
        <v>0</v>
      </c>
      <c r="S351">
        <f ca="1">(CONFIG!$F$2-CONFIG!$F$3)*I351</f>
        <v>0</v>
      </c>
      <c r="T351">
        <f t="shared" ca="1" si="45"/>
        <v>0</v>
      </c>
      <c r="U351">
        <f t="shared" ca="1" si="46"/>
        <v>0</v>
      </c>
    </row>
    <row r="352" spans="2:21">
      <c r="B352">
        <v>349</v>
      </c>
      <c r="C352">
        <f>CONFIG!C352</f>
        <v>0</v>
      </c>
      <c r="D352">
        <f t="array" ref="D352">_xlfn.SWITCH(E352,CONFIG!$F$8,L351,D351-F352)</f>
        <v>0</v>
      </c>
      <c r="E352">
        <f>IF(L351,CONFIG!$F$8,MAX(E351-1,0))</f>
        <v>0</v>
      </c>
      <c r="F352">
        <f t="shared" si="47"/>
        <v>0</v>
      </c>
      <c r="G352">
        <f t="shared" ca="1" si="40"/>
        <v>0</v>
      </c>
      <c r="H352">
        <f t="shared" ca="1" si="41"/>
        <v>0</v>
      </c>
      <c r="I352">
        <f t="shared" ca="1" si="42"/>
        <v>0</v>
      </c>
      <c r="J352">
        <f t="shared" ca="1" si="43"/>
        <v>0</v>
      </c>
      <c r="M352">
        <f t="shared" ca="1" si="44"/>
        <v>78</v>
      </c>
      <c r="O352">
        <f ca="1">CONFIG!$F$2*H352</f>
        <v>0</v>
      </c>
      <c r="P352">
        <f>CONFIG!$F$3*F352</f>
        <v>0</v>
      </c>
      <c r="Q352">
        <f>SIGN(L352)*CONFIG!$F$4</f>
        <v>0</v>
      </c>
      <c r="R352">
        <f ca="1">CONFIG!$F$6*(G352+J352)/2</f>
        <v>0</v>
      </c>
      <c r="S352">
        <f ca="1">(CONFIG!$F$2-CONFIG!$F$3)*I352</f>
        <v>0</v>
      </c>
      <c r="T352">
        <f t="shared" ca="1" si="45"/>
        <v>0</v>
      </c>
      <c r="U352">
        <f t="shared" ca="1" si="46"/>
        <v>0</v>
      </c>
    </row>
    <row r="353" spans="2:21">
      <c r="B353">
        <v>350</v>
      </c>
      <c r="C353">
        <f>CONFIG!C353</f>
        <v>0</v>
      </c>
      <c r="D353">
        <f t="array" ref="D353">_xlfn.SWITCH(E353,CONFIG!$F$8,L352,D352-F353)</f>
        <v>0</v>
      </c>
      <c r="E353">
        <f>IF(L352,CONFIG!$F$8,MAX(E352-1,0))</f>
        <v>0</v>
      </c>
      <c r="F353">
        <f t="shared" si="47"/>
        <v>0</v>
      </c>
      <c r="G353">
        <f t="shared" ca="1" si="40"/>
        <v>0</v>
      </c>
      <c r="H353">
        <f t="shared" ca="1" si="41"/>
        <v>0</v>
      </c>
      <c r="I353">
        <f t="shared" ca="1" si="42"/>
        <v>0</v>
      </c>
      <c r="J353">
        <f t="shared" ca="1" si="43"/>
        <v>0</v>
      </c>
      <c r="M353">
        <f t="shared" ca="1" si="44"/>
        <v>78</v>
      </c>
      <c r="O353">
        <f ca="1">CONFIG!$F$2*H353</f>
        <v>0</v>
      </c>
      <c r="P353">
        <f>CONFIG!$F$3*F353</f>
        <v>0</v>
      </c>
      <c r="Q353">
        <f>SIGN(L353)*CONFIG!$F$4</f>
        <v>0</v>
      </c>
      <c r="R353">
        <f ca="1">CONFIG!$F$6*(G353+J353)/2</f>
        <v>0</v>
      </c>
      <c r="S353">
        <f ca="1">(CONFIG!$F$2-CONFIG!$F$3)*I353</f>
        <v>0</v>
      </c>
      <c r="T353">
        <f t="shared" ca="1" si="45"/>
        <v>0</v>
      </c>
      <c r="U353">
        <f t="shared" ca="1" si="46"/>
        <v>0</v>
      </c>
    </row>
    <row r="354" spans="2:21">
      <c r="B354">
        <v>351</v>
      </c>
      <c r="C354">
        <f>CONFIG!C354</f>
        <v>0</v>
      </c>
      <c r="D354">
        <f t="array" ref="D354">_xlfn.SWITCH(E354,CONFIG!$F$8,L353,D353-F354)</f>
        <v>0</v>
      </c>
      <c r="E354">
        <f>IF(L353,CONFIG!$F$8,MAX(E353-1,0))</f>
        <v>0</v>
      </c>
      <c r="F354">
        <f t="shared" si="47"/>
        <v>0</v>
      </c>
      <c r="G354">
        <f t="shared" ca="1" si="40"/>
        <v>0</v>
      </c>
      <c r="H354">
        <f t="shared" ca="1" si="41"/>
        <v>0</v>
      </c>
      <c r="I354">
        <f t="shared" ca="1" si="42"/>
        <v>0</v>
      </c>
      <c r="J354">
        <f t="shared" ca="1" si="43"/>
        <v>0</v>
      </c>
      <c r="M354">
        <f t="shared" ca="1" si="44"/>
        <v>78</v>
      </c>
      <c r="O354">
        <f ca="1">CONFIG!$F$2*H354</f>
        <v>0</v>
      </c>
      <c r="P354">
        <f>CONFIG!$F$3*F354</f>
        <v>0</v>
      </c>
      <c r="Q354">
        <f>SIGN(L354)*CONFIG!$F$4</f>
        <v>0</v>
      </c>
      <c r="R354">
        <f ca="1">CONFIG!$F$6*(G354+J354)/2</f>
        <v>0</v>
      </c>
      <c r="S354">
        <f ca="1">(CONFIG!$F$2-CONFIG!$F$3)*I354</f>
        <v>0</v>
      </c>
      <c r="T354">
        <f t="shared" ca="1" si="45"/>
        <v>0</v>
      </c>
      <c r="U354">
        <f t="shared" ca="1" si="46"/>
        <v>0</v>
      </c>
    </row>
    <row r="355" spans="2:21">
      <c r="B355">
        <v>352</v>
      </c>
      <c r="C355">
        <f>CONFIG!C355</f>
        <v>0</v>
      </c>
      <c r="D355">
        <f t="array" ref="D355">_xlfn.SWITCH(E355,CONFIG!$F$8,L354,D354-F355)</f>
        <v>0</v>
      </c>
      <c r="E355">
        <f>IF(L354,CONFIG!$F$8,MAX(E354-1,0))</f>
        <v>0</v>
      </c>
      <c r="F355">
        <f t="shared" si="47"/>
        <v>0</v>
      </c>
      <c r="G355">
        <f t="shared" ca="1" si="40"/>
        <v>0</v>
      </c>
      <c r="H355">
        <f t="shared" ca="1" si="41"/>
        <v>0</v>
      </c>
      <c r="I355">
        <f t="shared" ca="1" si="42"/>
        <v>0</v>
      </c>
      <c r="J355">
        <f t="shared" ca="1" si="43"/>
        <v>0</v>
      </c>
      <c r="M355">
        <f t="shared" ca="1" si="44"/>
        <v>78</v>
      </c>
      <c r="O355">
        <f ca="1">CONFIG!$F$2*H355</f>
        <v>0</v>
      </c>
      <c r="P355">
        <f>CONFIG!$F$3*F355</f>
        <v>0</v>
      </c>
      <c r="Q355">
        <f>SIGN(L355)*CONFIG!$F$4</f>
        <v>0</v>
      </c>
      <c r="R355">
        <f ca="1">CONFIG!$F$6*(G355+J355)/2</f>
        <v>0</v>
      </c>
      <c r="S355">
        <f ca="1">(CONFIG!$F$2-CONFIG!$F$3)*I355</f>
        <v>0</v>
      </c>
      <c r="T355">
        <f t="shared" ca="1" si="45"/>
        <v>0</v>
      </c>
      <c r="U355">
        <f t="shared" ca="1" si="46"/>
        <v>0</v>
      </c>
    </row>
    <row r="356" spans="2:21">
      <c r="B356">
        <v>353</v>
      </c>
      <c r="C356">
        <f>CONFIG!C356</f>
        <v>0</v>
      </c>
      <c r="D356">
        <f t="array" ref="D356">_xlfn.SWITCH(E356,CONFIG!$F$8,L355,D355-F356)</f>
        <v>0</v>
      </c>
      <c r="E356">
        <f>IF(L355,CONFIG!$F$8,MAX(E355-1,0))</f>
        <v>0</v>
      </c>
      <c r="F356">
        <f t="shared" si="47"/>
        <v>0</v>
      </c>
      <c r="G356">
        <f t="shared" ca="1" si="40"/>
        <v>0</v>
      </c>
      <c r="H356">
        <f t="shared" ca="1" si="41"/>
        <v>0</v>
      </c>
      <c r="I356">
        <f t="shared" ca="1" si="42"/>
        <v>0</v>
      </c>
      <c r="J356">
        <f t="shared" ca="1" si="43"/>
        <v>0</v>
      </c>
      <c r="M356">
        <f t="shared" ca="1" si="44"/>
        <v>78</v>
      </c>
      <c r="O356">
        <f ca="1">CONFIG!$F$2*H356</f>
        <v>0</v>
      </c>
      <c r="P356">
        <f>CONFIG!$F$3*F356</f>
        <v>0</v>
      </c>
      <c r="Q356">
        <f>SIGN(L356)*CONFIG!$F$4</f>
        <v>0</v>
      </c>
      <c r="R356">
        <f ca="1">CONFIG!$F$6*(G356+J356)/2</f>
        <v>0</v>
      </c>
      <c r="S356">
        <f ca="1">(CONFIG!$F$2-CONFIG!$F$3)*I356</f>
        <v>0</v>
      </c>
      <c r="T356">
        <f t="shared" ca="1" si="45"/>
        <v>0</v>
      </c>
      <c r="U356">
        <f t="shared" ca="1" si="46"/>
        <v>0</v>
      </c>
    </row>
    <row r="357" spans="2:21">
      <c r="B357">
        <v>354</v>
      </c>
      <c r="C357">
        <f>CONFIG!C357</f>
        <v>0</v>
      </c>
      <c r="D357">
        <f t="array" ref="D357">_xlfn.SWITCH(E357,CONFIG!$F$8,L356,D356-F357)</f>
        <v>0</v>
      </c>
      <c r="E357">
        <f>IF(L356,CONFIG!$F$8,MAX(E356-1,0))</f>
        <v>0</v>
      </c>
      <c r="F357">
        <f t="shared" si="47"/>
        <v>0</v>
      </c>
      <c r="G357">
        <f t="shared" ca="1" si="40"/>
        <v>0</v>
      </c>
      <c r="H357">
        <f t="shared" ca="1" si="41"/>
        <v>0</v>
      </c>
      <c r="I357">
        <f t="shared" ca="1" si="42"/>
        <v>0</v>
      </c>
      <c r="J357">
        <f t="shared" ca="1" si="43"/>
        <v>0</v>
      </c>
      <c r="M357">
        <f t="shared" ca="1" si="44"/>
        <v>78</v>
      </c>
      <c r="O357">
        <f ca="1">CONFIG!$F$2*H357</f>
        <v>0</v>
      </c>
      <c r="P357">
        <f>CONFIG!$F$3*F357</f>
        <v>0</v>
      </c>
      <c r="Q357">
        <f>SIGN(L357)*CONFIG!$F$4</f>
        <v>0</v>
      </c>
      <c r="R357">
        <f ca="1">CONFIG!$F$6*(G357+J357)/2</f>
        <v>0</v>
      </c>
      <c r="S357">
        <f ca="1">(CONFIG!$F$2-CONFIG!$F$3)*I357</f>
        <v>0</v>
      </c>
      <c r="T357">
        <f t="shared" ca="1" si="45"/>
        <v>0</v>
      </c>
      <c r="U357">
        <f t="shared" ca="1" si="46"/>
        <v>0</v>
      </c>
    </row>
    <row r="358" spans="2:21">
      <c r="B358">
        <v>355</v>
      </c>
      <c r="C358">
        <f>CONFIG!C358</f>
        <v>0</v>
      </c>
      <c r="D358">
        <f t="array" ref="D358">_xlfn.SWITCH(E358,CONFIG!$F$8,L357,D357-F358)</f>
        <v>0</v>
      </c>
      <c r="E358">
        <f>IF(L357,CONFIG!$F$8,MAX(E357-1,0))</f>
        <v>0</v>
      </c>
      <c r="F358">
        <f t="shared" si="47"/>
        <v>0</v>
      </c>
      <c r="G358">
        <f t="shared" ca="1" si="40"/>
        <v>0</v>
      </c>
      <c r="H358">
        <f t="shared" ca="1" si="41"/>
        <v>0</v>
      </c>
      <c r="I358">
        <f t="shared" ca="1" si="42"/>
        <v>0</v>
      </c>
      <c r="J358">
        <f t="shared" ca="1" si="43"/>
        <v>0</v>
      </c>
      <c r="M358">
        <f t="shared" ca="1" si="44"/>
        <v>78</v>
      </c>
      <c r="O358">
        <f ca="1">CONFIG!$F$2*H358</f>
        <v>0</v>
      </c>
      <c r="P358">
        <f>CONFIG!$F$3*F358</f>
        <v>0</v>
      </c>
      <c r="Q358">
        <f>SIGN(L358)*CONFIG!$F$4</f>
        <v>0</v>
      </c>
      <c r="R358">
        <f ca="1">CONFIG!$F$6*(G358+J358)/2</f>
        <v>0</v>
      </c>
      <c r="S358">
        <f ca="1">(CONFIG!$F$2-CONFIG!$F$3)*I358</f>
        <v>0</v>
      </c>
      <c r="T358">
        <f t="shared" ca="1" si="45"/>
        <v>0</v>
      </c>
      <c r="U358">
        <f t="shared" ca="1" si="46"/>
        <v>0</v>
      </c>
    </row>
    <row r="359" spans="2:21">
      <c r="B359">
        <v>356</v>
      </c>
      <c r="C359">
        <f>CONFIG!C359</f>
        <v>0</v>
      </c>
      <c r="D359">
        <f t="array" ref="D359">_xlfn.SWITCH(E359,CONFIG!$F$8,L358,D358-F359)</f>
        <v>0</v>
      </c>
      <c r="E359">
        <f>IF(L358,CONFIG!$F$8,MAX(E358-1,0))</f>
        <v>0</v>
      </c>
      <c r="F359">
        <f t="shared" si="47"/>
        <v>0</v>
      </c>
      <c r="G359">
        <f t="shared" ca="1" si="40"/>
        <v>0</v>
      </c>
      <c r="H359">
        <f t="shared" ca="1" si="41"/>
        <v>0</v>
      </c>
      <c r="I359">
        <f t="shared" ca="1" si="42"/>
        <v>0</v>
      </c>
      <c r="J359">
        <f t="shared" ca="1" si="43"/>
        <v>0</v>
      </c>
      <c r="M359">
        <f t="shared" ca="1" si="44"/>
        <v>78</v>
      </c>
      <c r="O359">
        <f ca="1">CONFIG!$F$2*H359</f>
        <v>0</v>
      </c>
      <c r="P359">
        <f>CONFIG!$F$3*F359</f>
        <v>0</v>
      </c>
      <c r="Q359">
        <f>SIGN(L359)*CONFIG!$F$4</f>
        <v>0</v>
      </c>
      <c r="R359">
        <f ca="1">CONFIG!$F$6*(G359+J359)/2</f>
        <v>0</v>
      </c>
      <c r="S359">
        <f ca="1">(CONFIG!$F$2-CONFIG!$F$3)*I359</f>
        <v>0</v>
      </c>
      <c r="T359">
        <f t="shared" ca="1" si="45"/>
        <v>0</v>
      </c>
      <c r="U359">
        <f t="shared" ca="1" si="46"/>
        <v>0</v>
      </c>
    </row>
    <row r="360" spans="2:21">
      <c r="B360">
        <v>357</v>
      </c>
      <c r="C360">
        <f>CONFIG!C360</f>
        <v>0</v>
      </c>
      <c r="D360">
        <f t="array" ref="D360">_xlfn.SWITCH(E360,CONFIG!$F$8,L359,D359-F360)</f>
        <v>0</v>
      </c>
      <c r="E360">
        <f>IF(L359,CONFIG!$F$8,MAX(E359-1,0))</f>
        <v>0</v>
      </c>
      <c r="F360">
        <f t="shared" si="47"/>
        <v>0</v>
      </c>
      <c r="G360">
        <f t="shared" ca="1" si="40"/>
        <v>0</v>
      </c>
      <c r="H360">
        <f t="shared" ca="1" si="41"/>
        <v>0</v>
      </c>
      <c r="I360">
        <f t="shared" ca="1" si="42"/>
        <v>0</v>
      </c>
      <c r="J360">
        <f t="shared" ca="1" si="43"/>
        <v>0</v>
      </c>
      <c r="M360">
        <f t="shared" ca="1" si="44"/>
        <v>78</v>
      </c>
      <c r="O360">
        <f ca="1">CONFIG!$F$2*H360</f>
        <v>0</v>
      </c>
      <c r="P360">
        <f>CONFIG!$F$3*F360</f>
        <v>0</v>
      </c>
      <c r="Q360">
        <f>SIGN(L360)*CONFIG!$F$4</f>
        <v>0</v>
      </c>
      <c r="R360">
        <f ca="1">CONFIG!$F$6*(G360+J360)/2</f>
        <v>0</v>
      </c>
      <c r="S360">
        <f ca="1">(CONFIG!$F$2-CONFIG!$F$3)*I360</f>
        <v>0</v>
      </c>
      <c r="T360">
        <f t="shared" ca="1" si="45"/>
        <v>0</v>
      </c>
      <c r="U360">
        <f t="shared" ca="1" si="46"/>
        <v>0</v>
      </c>
    </row>
    <row r="361" spans="2:21">
      <c r="B361">
        <v>358</v>
      </c>
      <c r="C361">
        <f>CONFIG!C361</f>
        <v>0</v>
      </c>
      <c r="D361">
        <f t="array" ref="D361">_xlfn.SWITCH(E361,CONFIG!$F$8,L360,D360-F361)</f>
        <v>0</v>
      </c>
      <c r="E361">
        <f>IF(L360,CONFIG!$F$8,MAX(E360-1,0))</f>
        <v>0</v>
      </c>
      <c r="F361">
        <f t="shared" si="47"/>
        <v>0</v>
      </c>
      <c r="G361">
        <f t="shared" ca="1" si="40"/>
        <v>0</v>
      </c>
      <c r="H361">
        <f t="shared" ca="1" si="41"/>
        <v>0</v>
      </c>
      <c r="I361">
        <f t="shared" ca="1" si="42"/>
        <v>0</v>
      </c>
      <c r="J361">
        <f t="shared" ca="1" si="43"/>
        <v>0</v>
      </c>
      <c r="M361">
        <f t="shared" ca="1" si="44"/>
        <v>78</v>
      </c>
      <c r="O361">
        <f ca="1">CONFIG!$F$2*H361</f>
        <v>0</v>
      </c>
      <c r="P361">
        <f>CONFIG!$F$3*F361</f>
        <v>0</v>
      </c>
      <c r="Q361">
        <f>SIGN(L361)*CONFIG!$F$4</f>
        <v>0</v>
      </c>
      <c r="R361">
        <f ca="1">CONFIG!$F$6*(G361+J361)/2</f>
        <v>0</v>
      </c>
      <c r="S361">
        <f ca="1">(CONFIG!$F$2-CONFIG!$F$3)*I361</f>
        <v>0</v>
      </c>
      <c r="T361">
        <f t="shared" ca="1" si="45"/>
        <v>0</v>
      </c>
      <c r="U361">
        <f t="shared" ca="1" si="46"/>
        <v>0</v>
      </c>
    </row>
    <row r="362" spans="2:21">
      <c r="B362">
        <v>359</v>
      </c>
      <c r="C362">
        <f>CONFIG!C362</f>
        <v>0</v>
      </c>
      <c r="D362">
        <f t="array" ref="D362">_xlfn.SWITCH(E362,CONFIG!$F$8,L361,D361-F362)</f>
        <v>0</v>
      </c>
      <c r="E362">
        <f>IF(L361,CONFIG!$F$8,MAX(E361-1,0))</f>
        <v>0</v>
      </c>
      <c r="F362">
        <f t="shared" si="47"/>
        <v>0</v>
      </c>
      <c r="G362">
        <f t="shared" ca="1" si="40"/>
        <v>0</v>
      </c>
      <c r="H362">
        <f t="shared" ca="1" si="41"/>
        <v>0</v>
      </c>
      <c r="I362">
        <f t="shared" ca="1" si="42"/>
        <v>0</v>
      </c>
      <c r="J362">
        <f t="shared" ca="1" si="43"/>
        <v>0</v>
      </c>
      <c r="M362">
        <f t="shared" ca="1" si="44"/>
        <v>78</v>
      </c>
      <c r="O362">
        <f ca="1">CONFIG!$F$2*H362</f>
        <v>0</v>
      </c>
      <c r="P362">
        <f>CONFIG!$F$3*F362</f>
        <v>0</v>
      </c>
      <c r="Q362">
        <f>SIGN(L362)*CONFIG!$F$4</f>
        <v>0</v>
      </c>
      <c r="R362">
        <f ca="1">CONFIG!$F$6*(G362+J362)/2</f>
        <v>0</v>
      </c>
      <c r="S362">
        <f ca="1">(CONFIG!$F$2-CONFIG!$F$3)*I362</f>
        <v>0</v>
      </c>
      <c r="T362">
        <f t="shared" ca="1" si="45"/>
        <v>0</v>
      </c>
      <c r="U362">
        <f t="shared" ca="1" si="46"/>
        <v>0</v>
      </c>
    </row>
    <row r="363" spans="2:21">
      <c r="B363">
        <v>360</v>
      </c>
      <c r="C363">
        <f>CONFIG!C363</f>
        <v>0</v>
      </c>
      <c r="D363">
        <f t="array" ref="D363">_xlfn.SWITCH(E363,CONFIG!$F$8,L362,D362-F363)</f>
        <v>0</v>
      </c>
      <c r="E363">
        <f>IF(L362,CONFIG!$F$8,MAX(E362-1,0))</f>
        <v>0</v>
      </c>
      <c r="F363">
        <f t="shared" si="47"/>
        <v>0</v>
      </c>
      <c r="G363">
        <f t="shared" ca="1" si="40"/>
        <v>0</v>
      </c>
      <c r="H363">
        <f t="shared" ca="1" si="41"/>
        <v>0</v>
      </c>
      <c r="I363">
        <f t="shared" ca="1" si="42"/>
        <v>0</v>
      </c>
      <c r="J363">
        <f t="shared" ca="1" si="43"/>
        <v>0</v>
      </c>
      <c r="M363">
        <f t="shared" ca="1" si="44"/>
        <v>78</v>
      </c>
      <c r="O363">
        <f ca="1">CONFIG!$F$2*H363</f>
        <v>0</v>
      </c>
      <c r="P363">
        <f>CONFIG!$F$3*F363</f>
        <v>0</v>
      </c>
      <c r="Q363">
        <f>SIGN(L363)*CONFIG!$F$4</f>
        <v>0</v>
      </c>
      <c r="R363">
        <f ca="1">CONFIG!$F$6*(G363+J363)/2</f>
        <v>0</v>
      </c>
      <c r="S363">
        <f ca="1">(CONFIG!$F$2-CONFIG!$F$3)*I363</f>
        <v>0</v>
      </c>
      <c r="T363">
        <f t="shared" ca="1" si="45"/>
        <v>0</v>
      </c>
      <c r="U363">
        <f t="shared" ca="1" si="46"/>
        <v>0</v>
      </c>
    </row>
    <row r="364" spans="2:21">
      <c r="B364">
        <v>361</v>
      </c>
      <c r="C364">
        <f>CONFIG!C364</f>
        <v>0</v>
      </c>
      <c r="D364">
        <f t="array" ref="D364">_xlfn.SWITCH(E364,CONFIG!$F$8,L363,D363-F364)</f>
        <v>0</v>
      </c>
      <c r="E364">
        <f>IF(L363,CONFIG!$F$8,MAX(E363-1,0))</f>
        <v>0</v>
      </c>
      <c r="F364">
        <f t="shared" si="47"/>
        <v>0</v>
      </c>
      <c r="G364">
        <f t="shared" ca="1" si="40"/>
        <v>0</v>
      </c>
      <c r="H364">
        <f t="shared" ca="1" si="41"/>
        <v>0</v>
      </c>
      <c r="I364">
        <f t="shared" ca="1" si="42"/>
        <v>0</v>
      </c>
      <c r="J364">
        <f t="shared" ca="1" si="43"/>
        <v>0</v>
      </c>
      <c r="M364">
        <f t="shared" ca="1" si="44"/>
        <v>78</v>
      </c>
      <c r="O364">
        <f ca="1">CONFIG!$F$2*H364</f>
        <v>0</v>
      </c>
      <c r="P364">
        <f>CONFIG!$F$3*F364</f>
        <v>0</v>
      </c>
      <c r="Q364">
        <f>SIGN(L364)*CONFIG!$F$4</f>
        <v>0</v>
      </c>
      <c r="R364">
        <f ca="1">CONFIG!$F$6*(G364+J364)/2</f>
        <v>0</v>
      </c>
      <c r="S364">
        <f ca="1">(CONFIG!$F$2-CONFIG!$F$3)*I364</f>
        <v>0</v>
      </c>
      <c r="T364">
        <f t="shared" ca="1" si="45"/>
        <v>0</v>
      </c>
      <c r="U364">
        <f t="shared" ca="1" si="46"/>
        <v>0</v>
      </c>
    </row>
    <row r="365" spans="2:21">
      <c r="B365">
        <v>362</v>
      </c>
      <c r="C365">
        <f>CONFIG!C365</f>
        <v>0</v>
      </c>
      <c r="D365">
        <f t="array" ref="D365">_xlfn.SWITCH(E365,CONFIG!$F$8,L364,D364-F365)</f>
        <v>0</v>
      </c>
      <c r="E365">
        <f>IF(L364,CONFIG!$F$8,MAX(E364-1,0))</f>
        <v>0</v>
      </c>
      <c r="F365">
        <f t="shared" si="47"/>
        <v>0</v>
      </c>
      <c r="G365">
        <f t="shared" ca="1" si="40"/>
        <v>0</v>
      </c>
      <c r="H365">
        <f t="shared" ca="1" si="41"/>
        <v>0</v>
      </c>
      <c r="I365">
        <f t="shared" ca="1" si="42"/>
        <v>0</v>
      </c>
      <c r="J365">
        <f t="shared" ca="1" si="43"/>
        <v>0</v>
      </c>
      <c r="M365">
        <f t="shared" ca="1" si="44"/>
        <v>78</v>
      </c>
      <c r="O365">
        <f ca="1">CONFIG!$F$2*H365</f>
        <v>0</v>
      </c>
      <c r="P365">
        <f>CONFIG!$F$3*F365</f>
        <v>0</v>
      </c>
      <c r="Q365">
        <f>SIGN(L365)*CONFIG!$F$4</f>
        <v>0</v>
      </c>
      <c r="R365">
        <f ca="1">CONFIG!$F$6*(G365+J365)/2</f>
        <v>0</v>
      </c>
      <c r="S365">
        <f ca="1">(CONFIG!$F$2-CONFIG!$F$3)*I365</f>
        <v>0</v>
      </c>
      <c r="T365">
        <f t="shared" ca="1" si="45"/>
        <v>0</v>
      </c>
      <c r="U365">
        <f t="shared" ca="1" si="46"/>
        <v>0</v>
      </c>
    </row>
    <row r="366" spans="2:21">
      <c r="B366">
        <v>363</v>
      </c>
      <c r="C366">
        <f>CONFIG!C366</f>
        <v>0</v>
      </c>
      <c r="D366">
        <f t="array" ref="D366">_xlfn.SWITCH(E366,CONFIG!$F$8,L365,D365-F366)</f>
        <v>0</v>
      </c>
      <c r="E366">
        <f>IF(L365,CONFIG!$F$8,MAX(E365-1,0))</f>
        <v>0</v>
      </c>
      <c r="F366">
        <f t="shared" si="47"/>
        <v>0</v>
      </c>
      <c r="G366">
        <f t="shared" ca="1" si="40"/>
        <v>0</v>
      </c>
      <c r="H366">
        <f t="shared" ca="1" si="41"/>
        <v>0</v>
      </c>
      <c r="I366">
        <f t="shared" ca="1" si="42"/>
        <v>0</v>
      </c>
      <c r="J366">
        <f t="shared" ca="1" si="43"/>
        <v>0</v>
      </c>
      <c r="M366">
        <f t="shared" ca="1" si="44"/>
        <v>78</v>
      </c>
      <c r="O366">
        <f ca="1">CONFIG!$F$2*H366</f>
        <v>0</v>
      </c>
      <c r="P366">
        <f>CONFIG!$F$3*F366</f>
        <v>0</v>
      </c>
      <c r="Q366">
        <f>SIGN(L366)*CONFIG!$F$4</f>
        <v>0</v>
      </c>
      <c r="R366">
        <f ca="1">CONFIG!$F$6*(G366+J366)/2</f>
        <v>0</v>
      </c>
      <c r="S366">
        <f ca="1">(CONFIG!$F$2-CONFIG!$F$3)*I366</f>
        <v>0</v>
      </c>
      <c r="T366">
        <f t="shared" ca="1" si="45"/>
        <v>0</v>
      </c>
      <c r="U366">
        <f t="shared" ca="1" si="46"/>
        <v>0</v>
      </c>
    </row>
    <row r="367" spans="2:21">
      <c r="B367">
        <v>364</v>
      </c>
      <c r="C367">
        <f>CONFIG!C367</f>
        <v>0</v>
      </c>
      <c r="D367">
        <f t="array" ref="D367">_xlfn.SWITCH(E367,CONFIG!$F$8,L366,D366-F367)</f>
        <v>0</v>
      </c>
      <c r="E367">
        <f>IF(L366,CONFIG!$F$8,MAX(E366-1,0))</f>
        <v>0</v>
      </c>
      <c r="F367">
        <f t="shared" si="47"/>
        <v>0</v>
      </c>
      <c r="G367">
        <f t="shared" ca="1" si="40"/>
        <v>0</v>
      </c>
      <c r="H367">
        <f t="shared" ca="1" si="41"/>
        <v>0</v>
      </c>
      <c r="I367">
        <f t="shared" ca="1" si="42"/>
        <v>0</v>
      </c>
      <c r="J367">
        <f t="shared" ca="1" si="43"/>
        <v>0</v>
      </c>
      <c r="M367">
        <f t="shared" ca="1" si="44"/>
        <v>78</v>
      </c>
      <c r="O367">
        <f ca="1">CONFIG!$F$2*H367</f>
        <v>0</v>
      </c>
      <c r="P367">
        <f>CONFIG!$F$3*F367</f>
        <v>0</v>
      </c>
      <c r="Q367">
        <f>SIGN(L367)*CONFIG!$F$4</f>
        <v>0</v>
      </c>
      <c r="R367">
        <f ca="1">CONFIG!$F$6*(G367+J367)/2</f>
        <v>0</v>
      </c>
      <c r="S367">
        <f ca="1">(CONFIG!$F$2-CONFIG!$F$3)*I367</f>
        <v>0</v>
      </c>
      <c r="T367">
        <f t="shared" ca="1" si="45"/>
        <v>0</v>
      </c>
      <c r="U367">
        <f t="shared" ca="1" si="46"/>
        <v>0</v>
      </c>
    </row>
    <row r="368" spans="2:21">
      <c r="B368">
        <v>365</v>
      </c>
      <c r="C368">
        <f>CONFIG!C368</f>
        <v>0</v>
      </c>
      <c r="D368">
        <f t="array" ref="D368">_xlfn.SWITCH(E368,CONFIG!$F$8,L367,D367-F368)</f>
        <v>0</v>
      </c>
      <c r="E368">
        <f>IF(L367,CONFIG!$F$8,MAX(E367-1,0))</f>
        <v>0</v>
      </c>
      <c r="F368">
        <f t="shared" si="47"/>
        <v>0</v>
      </c>
      <c r="G368">
        <f t="shared" ca="1" si="40"/>
        <v>0</v>
      </c>
      <c r="H368">
        <f t="shared" ca="1" si="41"/>
        <v>0</v>
      </c>
      <c r="I368">
        <f t="shared" ca="1" si="42"/>
        <v>0</v>
      </c>
      <c r="J368">
        <f t="shared" ca="1" si="43"/>
        <v>0</v>
      </c>
      <c r="M368">
        <f t="shared" ca="1" si="44"/>
        <v>78</v>
      </c>
      <c r="O368">
        <f ca="1">CONFIG!$F$2*H368</f>
        <v>0</v>
      </c>
      <c r="P368">
        <f>CONFIG!$F$3*F368</f>
        <v>0</v>
      </c>
      <c r="Q368">
        <f>SIGN(L368)*CONFIG!$F$4</f>
        <v>0</v>
      </c>
      <c r="R368">
        <f ca="1">CONFIG!$F$6*(G368+J368)/2</f>
        <v>0</v>
      </c>
      <c r="S368">
        <f ca="1">(CONFIG!$F$2-CONFIG!$F$3)*I368</f>
        <v>0</v>
      </c>
      <c r="T368">
        <f t="shared" ca="1" si="45"/>
        <v>0</v>
      </c>
      <c r="U368">
        <f t="shared" ca="1" si="46"/>
        <v>0</v>
      </c>
    </row>
    <row r="369" spans="2:21">
      <c r="B369">
        <v>366</v>
      </c>
      <c r="C369">
        <f>CONFIG!C369</f>
        <v>0</v>
      </c>
      <c r="D369">
        <f t="array" ref="D369">_xlfn.SWITCH(E369,CONFIG!$F$8,L368,D368-F369)</f>
        <v>0</v>
      </c>
      <c r="E369">
        <f>IF(L368,CONFIG!$F$8,MAX(E368-1,0))</f>
        <v>0</v>
      </c>
      <c r="F369">
        <f t="shared" si="47"/>
        <v>0</v>
      </c>
      <c r="G369">
        <f t="shared" ca="1" si="40"/>
        <v>0</v>
      </c>
      <c r="H369">
        <f t="shared" ca="1" si="41"/>
        <v>0</v>
      </c>
      <c r="I369">
        <f t="shared" ca="1" si="42"/>
        <v>0</v>
      </c>
      <c r="J369">
        <f t="shared" ca="1" si="43"/>
        <v>0</v>
      </c>
      <c r="M369">
        <f t="shared" ca="1" si="44"/>
        <v>78</v>
      </c>
      <c r="O369">
        <f ca="1">CONFIG!$F$2*H369</f>
        <v>0</v>
      </c>
      <c r="P369">
        <f>CONFIG!$F$3*F369</f>
        <v>0</v>
      </c>
      <c r="Q369">
        <f>SIGN(L369)*CONFIG!$F$4</f>
        <v>0</v>
      </c>
      <c r="R369">
        <f ca="1">CONFIG!$F$6*(G369+J369)/2</f>
        <v>0</v>
      </c>
      <c r="S369">
        <f ca="1">(CONFIG!$F$2-CONFIG!$F$3)*I369</f>
        <v>0</v>
      </c>
      <c r="T369">
        <f t="shared" ca="1" si="45"/>
        <v>0</v>
      </c>
      <c r="U369">
        <f t="shared" ca="1" si="46"/>
        <v>0</v>
      </c>
    </row>
    <row r="370" spans="2:21">
      <c r="B370">
        <v>367</v>
      </c>
      <c r="C370">
        <f>CONFIG!C370</f>
        <v>0</v>
      </c>
      <c r="D370">
        <f t="array" ref="D370">_xlfn.SWITCH(E370,CONFIG!$F$8,L369,D369-F370)</f>
        <v>0</v>
      </c>
      <c r="E370">
        <f>IF(L369,CONFIG!$F$8,MAX(E369-1,0))</f>
        <v>0</v>
      </c>
      <c r="F370">
        <f t="shared" si="47"/>
        <v>0</v>
      </c>
      <c r="G370">
        <f t="shared" ca="1" si="40"/>
        <v>0</v>
      </c>
      <c r="H370">
        <f t="shared" ca="1" si="41"/>
        <v>0</v>
      </c>
      <c r="I370">
        <f t="shared" ca="1" si="42"/>
        <v>0</v>
      </c>
      <c r="J370">
        <f t="shared" ca="1" si="43"/>
        <v>0</v>
      </c>
      <c r="M370">
        <f t="shared" ca="1" si="44"/>
        <v>78</v>
      </c>
      <c r="O370">
        <f ca="1">CONFIG!$F$2*H370</f>
        <v>0</v>
      </c>
      <c r="P370">
        <f>CONFIG!$F$3*F370</f>
        <v>0</v>
      </c>
      <c r="Q370">
        <f>SIGN(L370)*CONFIG!$F$4</f>
        <v>0</v>
      </c>
      <c r="R370">
        <f ca="1">CONFIG!$F$6*(G370+J370)/2</f>
        <v>0</v>
      </c>
      <c r="S370">
        <f ca="1">(CONFIG!$F$2-CONFIG!$F$3)*I370</f>
        <v>0</v>
      </c>
      <c r="T370">
        <f t="shared" ca="1" si="45"/>
        <v>0</v>
      </c>
      <c r="U370">
        <f t="shared" ca="1" si="46"/>
        <v>0</v>
      </c>
    </row>
    <row r="371" spans="2:21">
      <c r="B371">
        <v>368</v>
      </c>
      <c r="C371">
        <f>CONFIG!C371</f>
        <v>0</v>
      </c>
      <c r="D371">
        <f t="array" ref="D371">_xlfn.SWITCH(E371,CONFIG!$F$8,L370,D370-F371)</f>
        <v>0</v>
      </c>
      <c r="E371">
        <f>IF(L370,CONFIG!$F$8,MAX(E370-1,0))</f>
        <v>0</v>
      </c>
      <c r="F371">
        <f t="shared" si="47"/>
        <v>0</v>
      </c>
      <c r="G371">
        <f t="shared" ca="1" si="40"/>
        <v>0</v>
      </c>
      <c r="H371">
        <f t="shared" ca="1" si="41"/>
        <v>0</v>
      </c>
      <c r="I371">
        <f t="shared" ca="1" si="42"/>
        <v>0</v>
      </c>
      <c r="J371">
        <f t="shared" ca="1" si="43"/>
        <v>0</v>
      </c>
      <c r="M371">
        <f t="shared" ca="1" si="44"/>
        <v>78</v>
      </c>
      <c r="O371">
        <f ca="1">CONFIG!$F$2*H371</f>
        <v>0</v>
      </c>
      <c r="P371">
        <f>CONFIG!$F$3*F371</f>
        <v>0</v>
      </c>
      <c r="Q371">
        <f>SIGN(L371)*CONFIG!$F$4</f>
        <v>0</v>
      </c>
      <c r="R371">
        <f ca="1">CONFIG!$F$6*(G371+J371)/2</f>
        <v>0</v>
      </c>
      <c r="S371">
        <f ca="1">(CONFIG!$F$2-CONFIG!$F$3)*I371</f>
        <v>0</v>
      </c>
      <c r="T371">
        <f t="shared" ca="1" si="45"/>
        <v>0</v>
      </c>
      <c r="U371">
        <f t="shared" ca="1" si="46"/>
        <v>0</v>
      </c>
    </row>
    <row r="372" spans="2:21">
      <c r="B372">
        <v>369</v>
      </c>
      <c r="C372">
        <f>CONFIG!C372</f>
        <v>0</v>
      </c>
      <c r="D372">
        <f t="array" ref="D372">_xlfn.SWITCH(E372,CONFIG!$F$8,L371,D371-F372)</f>
        <v>0</v>
      </c>
      <c r="E372">
        <f>IF(L371,CONFIG!$F$8,MAX(E371-1,0))</f>
        <v>0</v>
      </c>
      <c r="F372">
        <f t="shared" si="47"/>
        <v>0</v>
      </c>
      <c r="G372">
        <f t="shared" ca="1" si="40"/>
        <v>0</v>
      </c>
      <c r="H372">
        <f t="shared" ca="1" si="41"/>
        <v>0</v>
      </c>
      <c r="I372">
        <f t="shared" ca="1" si="42"/>
        <v>0</v>
      </c>
      <c r="J372">
        <f t="shared" ca="1" si="43"/>
        <v>0</v>
      </c>
      <c r="M372">
        <f t="shared" ca="1" si="44"/>
        <v>78</v>
      </c>
      <c r="O372">
        <f ca="1">CONFIG!$F$2*H372</f>
        <v>0</v>
      </c>
      <c r="P372">
        <f>CONFIG!$F$3*F372</f>
        <v>0</v>
      </c>
      <c r="Q372">
        <f>SIGN(L372)*CONFIG!$F$4</f>
        <v>0</v>
      </c>
      <c r="R372">
        <f ca="1">CONFIG!$F$6*(G372+J372)/2</f>
        <v>0</v>
      </c>
      <c r="S372">
        <f ca="1">(CONFIG!$F$2-CONFIG!$F$3)*I372</f>
        <v>0</v>
      </c>
      <c r="T372">
        <f t="shared" ca="1" si="45"/>
        <v>0</v>
      </c>
      <c r="U372">
        <f t="shared" ca="1" si="46"/>
        <v>0</v>
      </c>
    </row>
    <row r="373" spans="2:21">
      <c r="B373">
        <v>370</v>
      </c>
      <c r="C373">
        <f>CONFIG!C373</f>
        <v>0</v>
      </c>
      <c r="D373">
        <f t="array" ref="D373">_xlfn.SWITCH(E373,CONFIG!$F$8,L372,D372-F373)</f>
        <v>0</v>
      </c>
      <c r="E373">
        <f>IF(L372,CONFIG!$F$8,MAX(E372-1,0))</f>
        <v>0</v>
      </c>
      <c r="F373">
        <f t="shared" si="47"/>
        <v>0</v>
      </c>
      <c r="G373">
        <f t="shared" ca="1" si="40"/>
        <v>0</v>
      </c>
      <c r="H373">
        <f t="shared" ca="1" si="41"/>
        <v>0</v>
      </c>
      <c r="I373">
        <f t="shared" ca="1" si="42"/>
        <v>0</v>
      </c>
      <c r="J373">
        <f t="shared" ca="1" si="43"/>
        <v>0</v>
      </c>
      <c r="M373">
        <f t="shared" ca="1" si="44"/>
        <v>78</v>
      </c>
      <c r="O373">
        <f ca="1">CONFIG!$F$2*H373</f>
        <v>0</v>
      </c>
      <c r="P373">
        <f>CONFIG!$F$3*F373</f>
        <v>0</v>
      </c>
      <c r="Q373">
        <f>SIGN(L373)*CONFIG!$F$4</f>
        <v>0</v>
      </c>
      <c r="R373">
        <f ca="1">CONFIG!$F$6*(G373+J373)/2</f>
        <v>0</v>
      </c>
      <c r="S373">
        <f ca="1">(CONFIG!$F$2-CONFIG!$F$3)*I373</f>
        <v>0</v>
      </c>
      <c r="T373">
        <f t="shared" ca="1" si="45"/>
        <v>0</v>
      </c>
      <c r="U373">
        <f t="shared" ca="1" si="46"/>
        <v>0</v>
      </c>
    </row>
    <row r="374" spans="2:21">
      <c r="B374">
        <v>371</v>
      </c>
      <c r="C374">
        <f>CONFIG!C374</f>
        <v>0</v>
      </c>
      <c r="D374">
        <f t="array" ref="D374">_xlfn.SWITCH(E374,CONFIG!$F$8,L373,D373-F374)</f>
        <v>0</v>
      </c>
      <c r="E374">
        <f>IF(L373,CONFIG!$F$8,MAX(E373-1,0))</f>
        <v>0</v>
      </c>
      <c r="F374">
        <f t="shared" si="47"/>
        <v>0</v>
      </c>
      <c r="G374">
        <f t="shared" ca="1" si="40"/>
        <v>0</v>
      </c>
      <c r="H374">
        <f t="shared" ca="1" si="41"/>
        <v>0</v>
      </c>
      <c r="I374">
        <f t="shared" ca="1" si="42"/>
        <v>0</v>
      </c>
      <c r="J374">
        <f t="shared" ca="1" si="43"/>
        <v>0</v>
      </c>
      <c r="M374">
        <f t="shared" ca="1" si="44"/>
        <v>78</v>
      </c>
      <c r="O374">
        <f ca="1">CONFIG!$F$2*H374</f>
        <v>0</v>
      </c>
      <c r="P374">
        <f>CONFIG!$F$3*F374</f>
        <v>0</v>
      </c>
      <c r="Q374">
        <f>SIGN(L374)*CONFIG!$F$4</f>
        <v>0</v>
      </c>
      <c r="R374">
        <f ca="1">CONFIG!$F$6*(G374+J374)/2</f>
        <v>0</v>
      </c>
      <c r="S374">
        <f ca="1">(CONFIG!$F$2-CONFIG!$F$3)*I374</f>
        <v>0</v>
      </c>
      <c r="T374">
        <f t="shared" ca="1" si="45"/>
        <v>0</v>
      </c>
      <c r="U374">
        <f t="shared" ca="1" si="46"/>
        <v>0</v>
      </c>
    </row>
    <row r="375" spans="2:21">
      <c r="B375">
        <v>372</v>
      </c>
      <c r="C375">
        <f>CONFIG!C375</f>
        <v>0</v>
      </c>
      <c r="D375">
        <f t="array" ref="D375">_xlfn.SWITCH(E375,CONFIG!$F$8,L374,D374-F375)</f>
        <v>0</v>
      </c>
      <c r="E375">
        <f>IF(L374,CONFIG!$F$8,MAX(E374-1,0))</f>
        <v>0</v>
      </c>
      <c r="F375">
        <f t="shared" si="47"/>
        <v>0</v>
      </c>
      <c r="G375">
        <f t="shared" ca="1" si="40"/>
        <v>0</v>
      </c>
      <c r="H375">
        <f t="shared" ca="1" si="41"/>
        <v>0</v>
      </c>
      <c r="I375">
        <f t="shared" ca="1" si="42"/>
        <v>0</v>
      </c>
      <c r="J375">
        <f t="shared" ca="1" si="43"/>
        <v>0</v>
      </c>
      <c r="M375">
        <f t="shared" ca="1" si="44"/>
        <v>78</v>
      </c>
      <c r="O375">
        <f ca="1">CONFIG!$F$2*H375</f>
        <v>0</v>
      </c>
      <c r="P375">
        <f>CONFIG!$F$3*F375</f>
        <v>0</v>
      </c>
      <c r="Q375">
        <f>SIGN(L375)*CONFIG!$F$4</f>
        <v>0</v>
      </c>
      <c r="R375">
        <f ca="1">CONFIG!$F$6*(G375+J375)/2</f>
        <v>0</v>
      </c>
      <c r="S375">
        <f ca="1">(CONFIG!$F$2-CONFIG!$F$3)*I375</f>
        <v>0</v>
      </c>
      <c r="T375">
        <f t="shared" ca="1" si="45"/>
        <v>0</v>
      </c>
      <c r="U375">
        <f t="shared" ca="1" si="46"/>
        <v>0</v>
      </c>
    </row>
    <row r="376" spans="2:21">
      <c r="B376">
        <v>373</v>
      </c>
      <c r="C376">
        <f>CONFIG!C376</f>
        <v>0</v>
      </c>
      <c r="D376">
        <f t="array" ref="D376">_xlfn.SWITCH(E376,CONFIG!$F$8,L375,D375-F376)</f>
        <v>0</v>
      </c>
      <c r="E376">
        <f>IF(L375,CONFIG!$F$8,MAX(E375-1,0))</f>
        <v>0</v>
      </c>
      <c r="F376">
        <f t="shared" si="47"/>
        <v>0</v>
      </c>
      <c r="G376">
        <f t="shared" ca="1" si="40"/>
        <v>0</v>
      </c>
      <c r="H376">
        <f t="shared" ca="1" si="41"/>
        <v>0</v>
      </c>
      <c r="I376">
        <f t="shared" ca="1" si="42"/>
        <v>0</v>
      </c>
      <c r="J376">
        <f t="shared" ca="1" si="43"/>
        <v>0</v>
      </c>
      <c r="M376">
        <f t="shared" ca="1" si="44"/>
        <v>78</v>
      </c>
      <c r="O376">
        <f ca="1">CONFIG!$F$2*H376</f>
        <v>0</v>
      </c>
      <c r="P376">
        <f>CONFIG!$F$3*F376</f>
        <v>0</v>
      </c>
      <c r="Q376">
        <f>SIGN(L376)*CONFIG!$F$4</f>
        <v>0</v>
      </c>
      <c r="R376">
        <f ca="1">CONFIG!$F$6*(G376+J376)/2</f>
        <v>0</v>
      </c>
      <c r="S376">
        <f ca="1">(CONFIG!$F$2-CONFIG!$F$3)*I376</f>
        <v>0</v>
      </c>
      <c r="T376">
        <f t="shared" ca="1" si="45"/>
        <v>0</v>
      </c>
      <c r="U376">
        <f t="shared" ca="1" si="46"/>
        <v>0</v>
      </c>
    </row>
    <row r="377" spans="2:21">
      <c r="B377">
        <v>374</v>
      </c>
      <c r="C377">
        <f>CONFIG!C377</f>
        <v>0</v>
      </c>
      <c r="D377">
        <f t="array" ref="D377">_xlfn.SWITCH(E377,CONFIG!$F$8,L376,D376-F377)</f>
        <v>0</v>
      </c>
      <c r="E377">
        <f>IF(L376,CONFIG!$F$8,MAX(E376-1,0))</f>
        <v>0</v>
      </c>
      <c r="F377">
        <f t="shared" si="47"/>
        <v>0</v>
      </c>
      <c r="G377">
        <f t="shared" ca="1" si="40"/>
        <v>0</v>
      </c>
      <c r="H377">
        <f t="shared" ca="1" si="41"/>
        <v>0</v>
      </c>
      <c r="I377">
        <f t="shared" ca="1" si="42"/>
        <v>0</v>
      </c>
      <c r="J377">
        <f t="shared" ca="1" si="43"/>
        <v>0</v>
      </c>
      <c r="M377">
        <f t="shared" ca="1" si="44"/>
        <v>78</v>
      </c>
      <c r="O377">
        <f ca="1">CONFIG!$F$2*H377</f>
        <v>0</v>
      </c>
      <c r="P377">
        <f>CONFIG!$F$3*F377</f>
        <v>0</v>
      </c>
      <c r="Q377">
        <f>SIGN(L377)*CONFIG!$F$4</f>
        <v>0</v>
      </c>
      <c r="R377">
        <f ca="1">CONFIG!$F$6*(G377+J377)/2</f>
        <v>0</v>
      </c>
      <c r="S377">
        <f ca="1">(CONFIG!$F$2-CONFIG!$F$3)*I377</f>
        <v>0</v>
      </c>
      <c r="T377">
        <f t="shared" ca="1" si="45"/>
        <v>0</v>
      </c>
      <c r="U377">
        <f t="shared" ca="1" si="46"/>
        <v>0</v>
      </c>
    </row>
    <row r="378" spans="2:21">
      <c r="B378">
        <v>375</v>
      </c>
      <c r="C378">
        <f>CONFIG!C378</f>
        <v>0</v>
      </c>
      <c r="D378">
        <f t="array" ref="D378">_xlfn.SWITCH(E378,CONFIG!$F$8,L377,D377-F378)</f>
        <v>0</v>
      </c>
      <c r="E378">
        <f>IF(L377,CONFIG!$F$8,MAX(E377-1,0))</f>
        <v>0</v>
      </c>
      <c r="F378">
        <f t="shared" si="47"/>
        <v>0</v>
      </c>
      <c r="G378">
        <f t="shared" ca="1" si="40"/>
        <v>0</v>
      </c>
      <c r="H378">
        <f t="shared" ca="1" si="41"/>
        <v>0</v>
      </c>
      <c r="I378">
        <f t="shared" ca="1" si="42"/>
        <v>0</v>
      </c>
      <c r="J378">
        <f t="shared" ca="1" si="43"/>
        <v>0</v>
      </c>
      <c r="M378">
        <f t="shared" ca="1" si="44"/>
        <v>78</v>
      </c>
      <c r="O378">
        <f ca="1">CONFIG!$F$2*H378</f>
        <v>0</v>
      </c>
      <c r="P378">
        <f>CONFIG!$F$3*F378</f>
        <v>0</v>
      </c>
      <c r="Q378">
        <f>SIGN(L378)*CONFIG!$F$4</f>
        <v>0</v>
      </c>
      <c r="R378">
        <f ca="1">CONFIG!$F$6*(G378+J378)/2</f>
        <v>0</v>
      </c>
      <c r="S378">
        <f ca="1">(CONFIG!$F$2-CONFIG!$F$3)*I378</f>
        <v>0</v>
      </c>
      <c r="T378">
        <f t="shared" ca="1" si="45"/>
        <v>0</v>
      </c>
      <c r="U378">
        <f t="shared" ca="1" si="46"/>
        <v>0</v>
      </c>
    </row>
    <row r="379" spans="2:21">
      <c r="B379">
        <v>376</v>
      </c>
      <c r="C379">
        <f>CONFIG!C379</f>
        <v>0</v>
      </c>
      <c r="D379">
        <f t="array" ref="D379">_xlfn.SWITCH(E379,CONFIG!$F$8,L378,D378-F379)</f>
        <v>0</v>
      </c>
      <c r="E379">
        <f>IF(L378,CONFIG!$F$8,MAX(E378-1,0))</f>
        <v>0</v>
      </c>
      <c r="F379">
        <f t="shared" si="47"/>
        <v>0</v>
      </c>
      <c r="G379">
        <f t="shared" ca="1" si="40"/>
        <v>0</v>
      </c>
      <c r="H379">
        <f t="shared" ca="1" si="41"/>
        <v>0</v>
      </c>
      <c r="I379">
        <f t="shared" ca="1" si="42"/>
        <v>0</v>
      </c>
      <c r="J379">
        <f t="shared" ca="1" si="43"/>
        <v>0</v>
      </c>
      <c r="M379">
        <f t="shared" ca="1" si="44"/>
        <v>78</v>
      </c>
      <c r="O379">
        <f ca="1">CONFIG!$F$2*H379</f>
        <v>0</v>
      </c>
      <c r="P379">
        <f>CONFIG!$F$3*F379</f>
        <v>0</v>
      </c>
      <c r="Q379">
        <f>SIGN(L379)*CONFIG!$F$4</f>
        <v>0</v>
      </c>
      <c r="R379">
        <f ca="1">CONFIG!$F$6*(G379+J379)/2</f>
        <v>0</v>
      </c>
      <c r="S379">
        <f ca="1">(CONFIG!$F$2-CONFIG!$F$3)*I379</f>
        <v>0</v>
      </c>
      <c r="T379">
        <f t="shared" ca="1" si="45"/>
        <v>0</v>
      </c>
      <c r="U379">
        <f t="shared" ca="1" si="46"/>
        <v>0</v>
      </c>
    </row>
    <row r="380" spans="2:21">
      <c r="B380">
        <v>377</v>
      </c>
      <c r="C380">
        <f>CONFIG!C380</f>
        <v>0</v>
      </c>
      <c r="D380">
        <f t="array" ref="D380">_xlfn.SWITCH(E380,CONFIG!$F$8,L379,D379-F380)</f>
        <v>0</v>
      </c>
      <c r="E380">
        <f>IF(L379,CONFIG!$F$8,MAX(E379-1,0))</f>
        <v>0</v>
      </c>
      <c r="F380">
        <f t="shared" si="47"/>
        <v>0</v>
      </c>
      <c r="G380">
        <f t="shared" ca="1" si="40"/>
        <v>0</v>
      </c>
      <c r="H380">
        <f t="shared" ca="1" si="41"/>
        <v>0</v>
      </c>
      <c r="I380">
        <f t="shared" ca="1" si="42"/>
        <v>0</v>
      </c>
      <c r="J380">
        <f t="shared" ca="1" si="43"/>
        <v>0</v>
      </c>
      <c r="M380">
        <f t="shared" ca="1" si="44"/>
        <v>78</v>
      </c>
      <c r="O380">
        <f ca="1">CONFIG!$F$2*H380</f>
        <v>0</v>
      </c>
      <c r="P380">
        <f>CONFIG!$F$3*F380</f>
        <v>0</v>
      </c>
      <c r="Q380">
        <f>SIGN(L380)*CONFIG!$F$4</f>
        <v>0</v>
      </c>
      <c r="R380">
        <f ca="1">CONFIG!$F$6*(G380+J380)/2</f>
        <v>0</v>
      </c>
      <c r="S380">
        <f ca="1">(CONFIG!$F$2-CONFIG!$F$3)*I380</f>
        <v>0</v>
      </c>
      <c r="T380">
        <f t="shared" ca="1" si="45"/>
        <v>0</v>
      </c>
      <c r="U380">
        <f t="shared" ca="1" si="46"/>
        <v>0</v>
      </c>
    </row>
    <row r="381" spans="2:21">
      <c r="B381">
        <v>378</v>
      </c>
      <c r="C381">
        <f>CONFIG!C381</f>
        <v>0</v>
      </c>
      <c r="D381">
        <f t="array" ref="D381">_xlfn.SWITCH(E381,CONFIG!$F$8,L380,D380-F381)</f>
        <v>0</v>
      </c>
      <c r="E381">
        <f>IF(L380,CONFIG!$F$8,MAX(E380-1,0))</f>
        <v>0</v>
      </c>
      <c r="F381">
        <f t="shared" si="47"/>
        <v>0</v>
      </c>
      <c r="G381">
        <f t="shared" ca="1" si="40"/>
        <v>0</v>
      </c>
      <c r="H381">
        <f t="shared" ca="1" si="41"/>
        <v>0</v>
      </c>
      <c r="I381">
        <f t="shared" ca="1" si="42"/>
        <v>0</v>
      </c>
      <c r="J381">
        <f t="shared" ca="1" si="43"/>
        <v>0</v>
      </c>
      <c r="M381">
        <f t="shared" ca="1" si="44"/>
        <v>78</v>
      </c>
      <c r="O381">
        <f ca="1">CONFIG!$F$2*H381</f>
        <v>0</v>
      </c>
      <c r="P381">
        <f>CONFIG!$F$3*F381</f>
        <v>0</v>
      </c>
      <c r="Q381">
        <f>SIGN(L381)*CONFIG!$F$4</f>
        <v>0</v>
      </c>
      <c r="R381">
        <f ca="1">CONFIG!$F$6*(G381+J381)/2</f>
        <v>0</v>
      </c>
      <c r="S381">
        <f ca="1">(CONFIG!$F$2-CONFIG!$F$3)*I381</f>
        <v>0</v>
      </c>
      <c r="T381">
        <f t="shared" ca="1" si="45"/>
        <v>0</v>
      </c>
      <c r="U381">
        <f t="shared" ca="1" si="46"/>
        <v>0</v>
      </c>
    </row>
    <row r="382" spans="2:21">
      <c r="B382">
        <v>379</v>
      </c>
      <c r="C382">
        <f>CONFIG!C382</f>
        <v>0</v>
      </c>
      <c r="D382">
        <f t="array" ref="D382">_xlfn.SWITCH(E382,CONFIG!$F$8,L381,D381-F382)</f>
        <v>0</v>
      </c>
      <c r="E382">
        <f>IF(L381,CONFIG!$F$8,MAX(E381-1,0))</f>
        <v>0</v>
      </c>
      <c r="F382">
        <f t="shared" si="47"/>
        <v>0</v>
      </c>
      <c r="G382">
        <f t="shared" ca="1" si="40"/>
        <v>0</v>
      </c>
      <c r="H382">
        <f t="shared" ca="1" si="41"/>
        <v>0</v>
      </c>
      <c r="I382">
        <f t="shared" ca="1" si="42"/>
        <v>0</v>
      </c>
      <c r="J382">
        <f t="shared" ca="1" si="43"/>
        <v>0</v>
      </c>
      <c r="M382">
        <f t="shared" ca="1" si="44"/>
        <v>78</v>
      </c>
      <c r="O382">
        <f ca="1">CONFIG!$F$2*H382</f>
        <v>0</v>
      </c>
      <c r="P382">
        <f>CONFIG!$F$3*F382</f>
        <v>0</v>
      </c>
      <c r="Q382">
        <f>SIGN(L382)*CONFIG!$F$4</f>
        <v>0</v>
      </c>
      <c r="R382">
        <f ca="1">CONFIG!$F$6*(G382+J382)/2</f>
        <v>0</v>
      </c>
      <c r="S382">
        <f ca="1">(CONFIG!$F$2-CONFIG!$F$3)*I382</f>
        <v>0</v>
      </c>
      <c r="T382">
        <f t="shared" ca="1" si="45"/>
        <v>0</v>
      </c>
      <c r="U382">
        <f t="shared" ca="1" si="46"/>
        <v>0</v>
      </c>
    </row>
    <row r="383" spans="2:21">
      <c r="B383">
        <v>380</v>
      </c>
      <c r="C383">
        <f>CONFIG!C383</f>
        <v>0</v>
      </c>
      <c r="D383">
        <f t="array" ref="D383">_xlfn.SWITCH(E383,CONFIG!$F$8,L382,D382-F383)</f>
        <v>0</v>
      </c>
      <c r="E383">
        <f>IF(L382,CONFIG!$F$8,MAX(E382-1,0))</f>
        <v>0</v>
      </c>
      <c r="F383">
        <f t="shared" si="47"/>
        <v>0</v>
      </c>
      <c r="G383">
        <f t="shared" ca="1" si="40"/>
        <v>0</v>
      </c>
      <c r="H383">
        <f t="shared" ca="1" si="41"/>
        <v>0</v>
      </c>
      <c r="I383">
        <f t="shared" ca="1" si="42"/>
        <v>0</v>
      </c>
      <c r="J383">
        <f t="shared" ca="1" si="43"/>
        <v>0</v>
      </c>
      <c r="M383">
        <f t="shared" ca="1" si="44"/>
        <v>78</v>
      </c>
      <c r="O383">
        <f ca="1">CONFIG!$F$2*H383</f>
        <v>0</v>
      </c>
      <c r="P383">
        <f>CONFIG!$F$3*F383</f>
        <v>0</v>
      </c>
      <c r="Q383">
        <f>SIGN(L383)*CONFIG!$F$4</f>
        <v>0</v>
      </c>
      <c r="R383">
        <f ca="1">CONFIG!$F$6*(G383+J383)/2</f>
        <v>0</v>
      </c>
      <c r="S383">
        <f ca="1">(CONFIG!$F$2-CONFIG!$F$3)*I383</f>
        <v>0</v>
      </c>
      <c r="T383">
        <f t="shared" ca="1" si="45"/>
        <v>0</v>
      </c>
      <c r="U383">
        <f t="shared" ca="1" si="46"/>
        <v>0</v>
      </c>
    </row>
    <row r="384" spans="2:21">
      <c r="B384">
        <v>381</v>
      </c>
      <c r="C384">
        <f>CONFIG!C384</f>
        <v>0</v>
      </c>
      <c r="D384">
        <f t="array" ref="D384">_xlfn.SWITCH(E384,CONFIG!$F$8,L383,D383-F384)</f>
        <v>0</v>
      </c>
      <c r="E384">
        <f>IF(L383,CONFIG!$F$8,MAX(E383-1,0))</f>
        <v>0</v>
      </c>
      <c r="F384">
        <f t="shared" si="47"/>
        <v>0</v>
      </c>
      <c r="G384">
        <f t="shared" ca="1" si="40"/>
        <v>0</v>
      </c>
      <c r="H384">
        <f t="shared" ca="1" si="41"/>
        <v>0</v>
      </c>
      <c r="I384">
        <f t="shared" ca="1" si="42"/>
        <v>0</v>
      </c>
      <c r="J384">
        <f t="shared" ca="1" si="43"/>
        <v>0</v>
      </c>
      <c r="M384">
        <f t="shared" ca="1" si="44"/>
        <v>78</v>
      </c>
      <c r="O384">
        <f ca="1">CONFIG!$F$2*H384</f>
        <v>0</v>
      </c>
      <c r="P384">
        <f>CONFIG!$F$3*F384</f>
        <v>0</v>
      </c>
      <c r="Q384">
        <f>SIGN(L384)*CONFIG!$F$4</f>
        <v>0</v>
      </c>
      <c r="R384">
        <f ca="1">CONFIG!$F$6*(G384+J384)/2</f>
        <v>0</v>
      </c>
      <c r="S384">
        <f ca="1">(CONFIG!$F$2-CONFIG!$F$3)*I384</f>
        <v>0</v>
      </c>
      <c r="T384">
        <f t="shared" ca="1" si="45"/>
        <v>0</v>
      </c>
      <c r="U384">
        <f t="shared" ca="1" si="46"/>
        <v>0</v>
      </c>
    </row>
    <row r="385" spans="2:21">
      <c r="B385">
        <v>382</v>
      </c>
      <c r="C385">
        <f>CONFIG!C385</f>
        <v>0</v>
      </c>
      <c r="D385">
        <f t="array" ref="D385">_xlfn.SWITCH(E385,CONFIG!$F$8,L384,D384-F385)</f>
        <v>0</v>
      </c>
      <c r="E385">
        <f>IF(L384,CONFIG!$F$8,MAX(E384-1,0))</f>
        <v>0</v>
      </c>
      <c r="F385">
        <f t="shared" si="47"/>
        <v>0</v>
      </c>
      <c r="G385">
        <f t="shared" ca="1" si="40"/>
        <v>0</v>
      </c>
      <c r="H385">
        <f t="shared" ca="1" si="41"/>
        <v>0</v>
      </c>
      <c r="I385">
        <f t="shared" ca="1" si="42"/>
        <v>0</v>
      </c>
      <c r="J385">
        <f t="shared" ca="1" si="43"/>
        <v>0</v>
      </c>
      <c r="M385">
        <f t="shared" ca="1" si="44"/>
        <v>78</v>
      </c>
      <c r="O385">
        <f ca="1">CONFIG!$F$2*H385</f>
        <v>0</v>
      </c>
      <c r="P385">
        <f>CONFIG!$F$3*F385</f>
        <v>0</v>
      </c>
      <c r="Q385">
        <f>SIGN(L385)*CONFIG!$F$4</f>
        <v>0</v>
      </c>
      <c r="R385">
        <f ca="1">CONFIG!$F$6*(G385+J385)/2</f>
        <v>0</v>
      </c>
      <c r="S385">
        <f ca="1">(CONFIG!$F$2-CONFIG!$F$3)*I385</f>
        <v>0</v>
      </c>
      <c r="T385">
        <f t="shared" ca="1" si="45"/>
        <v>0</v>
      </c>
      <c r="U385">
        <f t="shared" ca="1" si="46"/>
        <v>0</v>
      </c>
    </row>
    <row r="386" spans="2:21">
      <c r="B386">
        <v>383</v>
      </c>
      <c r="C386">
        <f>CONFIG!C386</f>
        <v>0</v>
      </c>
      <c r="D386">
        <f t="array" ref="D386">_xlfn.SWITCH(E386,CONFIG!$F$8,L385,D385-F386)</f>
        <v>0</v>
      </c>
      <c r="E386">
        <f>IF(L385,CONFIG!$F$8,MAX(E385-1,0))</f>
        <v>0</v>
      </c>
      <c r="F386">
        <f t="shared" si="47"/>
        <v>0</v>
      </c>
      <c r="G386">
        <f t="shared" ca="1" si="40"/>
        <v>0</v>
      </c>
      <c r="H386">
        <f t="shared" ca="1" si="41"/>
        <v>0</v>
      </c>
      <c r="I386">
        <f t="shared" ca="1" si="42"/>
        <v>0</v>
      </c>
      <c r="J386">
        <f t="shared" ca="1" si="43"/>
        <v>0</v>
      </c>
      <c r="M386">
        <f t="shared" ca="1" si="44"/>
        <v>78</v>
      </c>
      <c r="O386">
        <f ca="1">CONFIG!$F$2*H386</f>
        <v>0</v>
      </c>
      <c r="P386">
        <f>CONFIG!$F$3*F386</f>
        <v>0</v>
      </c>
      <c r="Q386">
        <f>SIGN(L386)*CONFIG!$F$4</f>
        <v>0</v>
      </c>
      <c r="R386">
        <f ca="1">CONFIG!$F$6*(G386+J386)/2</f>
        <v>0</v>
      </c>
      <c r="S386">
        <f ca="1">(CONFIG!$F$2-CONFIG!$F$3)*I386</f>
        <v>0</v>
      </c>
      <c r="T386">
        <f t="shared" ca="1" si="45"/>
        <v>0</v>
      </c>
      <c r="U386">
        <f t="shared" ca="1" si="46"/>
        <v>0</v>
      </c>
    </row>
    <row r="387" spans="2:21">
      <c r="B387">
        <v>384</v>
      </c>
      <c r="C387">
        <f>CONFIG!C387</f>
        <v>0</v>
      </c>
      <c r="D387">
        <f t="array" ref="D387">_xlfn.SWITCH(E387,CONFIG!$F$8,L386,D386-F387)</f>
        <v>0</v>
      </c>
      <c r="E387">
        <f>IF(L386,CONFIG!$F$8,MAX(E386-1,0))</f>
        <v>0</v>
      </c>
      <c r="F387">
        <f t="shared" si="47"/>
        <v>0</v>
      </c>
      <c r="G387">
        <f t="shared" ca="1" si="40"/>
        <v>0</v>
      </c>
      <c r="H387">
        <f t="shared" ca="1" si="41"/>
        <v>0</v>
      </c>
      <c r="I387">
        <f t="shared" ca="1" si="42"/>
        <v>0</v>
      </c>
      <c r="J387">
        <f t="shared" ca="1" si="43"/>
        <v>0</v>
      </c>
      <c r="M387">
        <f t="shared" ca="1" si="44"/>
        <v>78</v>
      </c>
      <c r="O387">
        <f ca="1">CONFIG!$F$2*H387</f>
        <v>0</v>
      </c>
      <c r="P387">
        <f>CONFIG!$F$3*F387</f>
        <v>0</v>
      </c>
      <c r="Q387">
        <f>SIGN(L387)*CONFIG!$F$4</f>
        <v>0</v>
      </c>
      <c r="R387">
        <f ca="1">CONFIG!$F$6*(G387+J387)/2</f>
        <v>0</v>
      </c>
      <c r="S387">
        <f ca="1">(CONFIG!$F$2-CONFIG!$F$3)*I387</f>
        <v>0</v>
      </c>
      <c r="T387">
        <f t="shared" ca="1" si="45"/>
        <v>0</v>
      </c>
      <c r="U387">
        <f t="shared" ca="1" si="46"/>
        <v>0</v>
      </c>
    </row>
    <row r="388" spans="2:21">
      <c r="B388">
        <v>385</v>
      </c>
      <c r="C388">
        <f>CONFIG!C388</f>
        <v>0</v>
      </c>
      <c r="D388">
        <f t="array" ref="D388">_xlfn.SWITCH(E388,CONFIG!$F$8,L387,D387-F388)</f>
        <v>0</v>
      </c>
      <c r="E388">
        <f>IF(L387,CONFIG!$F$8,MAX(E387-1,0))</f>
        <v>0</v>
      </c>
      <c r="F388">
        <f t="shared" si="47"/>
        <v>0</v>
      </c>
      <c r="G388">
        <f t="shared" ref="G388:G451" ca="1" si="48">J387+F388</f>
        <v>0</v>
      </c>
      <c r="H388">
        <f t="shared" ref="H388:H451" ca="1" si="49">MIN(G388,C388)</f>
        <v>0</v>
      </c>
      <c r="I388">
        <f t="shared" ref="I388:I451" ca="1" si="50">C388-H388</f>
        <v>0</v>
      </c>
      <c r="J388">
        <f t="shared" ref="J388:J451" ca="1" si="51">G388-H388</f>
        <v>0</v>
      </c>
      <c r="M388">
        <f t="shared" ref="M388:M451" ca="1" si="52">IF(J388+D388&lt;=$X$6,$X$5,0)</f>
        <v>78</v>
      </c>
      <c r="O388">
        <f ca="1">CONFIG!$F$2*H388</f>
        <v>0</v>
      </c>
      <c r="P388">
        <f>CONFIG!$F$3*F388</f>
        <v>0</v>
      </c>
      <c r="Q388">
        <f>SIGN(L388)*CONFIG!$F$4</f>
        <v>0</v>
      </c>
      <c r="R388">
        <f ca="1">CONFIG!$F$6*(G388+J388)/2</f>
        <v>0</v>
      </c>
      <c r="S388">
        <f ca="1">(CONFIG!$F$2-CONFIG!$F$3)*I388</f>
        <v>0</v>
      </c>
      <c r="T388">
        <f t="shared" ref="T388:T451" ca="1" si="53">O388-P388-Q388-R388</f>
        <v>0</v>
      </c>
      <c r="U388">
        <f t="shared" ref="U388:U451" ca="1" si="54">SUM(Q388:S388)</f>
        <v>0</v>
      </c>
    </row>
    <row r="389" spans="2:21">
      <c r="B389">
        <v>386</v>
      </c>
      <c r="C389">
        <f>CONFIG!C389</f>
        <v>0</v>
      </c>
      <c r="D389">
        <f t="array" ref="D389">_xlfn.SWITCH(E389,CONFIG!$F$8,L388,D388-F389)</f>
        <v>0</v>
      </c>
      <c r="E389">
        <f>IF(L388,CONFIG!$F$8,MAX(E388-1,0))</f>
        <v>0</v>
      </c>
      <c r="F389">
        <f t="shared" ref="F389:F452" si="55">IF(E389,0,D388)</f>
        <v>0</v>
      </c>
      <c r="G389">
        <f t="shared" ca="1" si="48"/>
        <v>0</v>
      </c>
      <c r="H389">
        <f t="shared" ca="1" si="49"/>
        <v>0</v>
      </c>
      <c r="I389">
        <f t="shared" ca="1" si="50"/>
        <v>0</v>
      </c>
      <c r="J389">
        <f t="shared" ca="1" si="51"/>
        <v>0</v>
      </c>
      <c r="M389">
        <f t="shared" ca="1" si="52"/>
        <v>78</v>
      </c>
      <c r="O389">
        <f ca="1">CONFIG!$F$2*H389</f>
        <v>0</v>
      </c>
      <c r="P389">
        <f>CONFIG!$F$3*F389</f>
        <v>0</v>
      </c>
      <c r="Q389">
        <f>SIGN(L389)*CONFIG!$F$4</f>
        <v>0</v>
      </c>
      <c r="R389">
        <f ca="1">CONFIG!$F$6*(G389+J389)/2</f>
        <v>0</v>
      </c>
      <c r="S389">
        <f ca="1">(CONFIG!$F$2-CONFIG!$F$3)*I389</f>
        <v>0</v>
      </c>
      <c r="T389">
        <f t="shared" ca="1" si="53"/>
        <v>0</v>
      </c>
      <c r="U389">
        <f t="shared" ca="1" si="54"/>
        <v>0</v>
      </c>
    </row>
    <row r="390" spans="2:21">
      <c r="B390">
        <v>387</v>
      </c>
      <c r="C390">
        <f>CONFIG!C390</f>
        <v>0</v>
      </c>
      <c r="D390">
        <f t="array" ref="D390">_xlfn.SWITCH(E390,CONFIG!$F$8,L389,D389-F390)</f>
        <v>0</v>
      </c>
      <c r="E390">
        <f>IF(L389,CONFIG!$F$8,MAX(E389-1,0))</f>
        <v>0</v>
      </c>
      <c r="F390">
        <f t="shared" si="55"/>
        <v>0</v>
      </c>
      <c r="G390">
        <f t="shared" ca="1" si="48"/>
        <v>0</v>
      </c>
      <c r="H390">
        <f t="shared" ca="1" si="49"/>
        <v>0</v>
      </c>
      <c r="I390">
        <f t="shared" ca="1" si="50"/>
        <v>0</v>
      </c>
      <c r="J390">
        <f t="shared" ca="1" si="51"/>
        <v>0</v>
      </c>
      <c r="M390">
        <f t="shared" ca="1" si="52"/>
        <v>78</v>
      </c>
      <c r="O390">
        <f ca="1">CONFIG!$F$2*H390</f>
        <v>0</v>
      </c>
      <c r="P390">
        <f>CONFIG!$F$3*F390</f>
        <v>0</v>
      </c>
      <c r="Q390">
        <f>SIGN(L390)*CONFIG!$F$4</f>
        <v>0</v>
      </c>
      <c r="R390">
        <f ca="1">CONFIG!$F$6*(G390+J390)/2</f>
        <v>0</v>
      </c>
      <c r="S390">
        <f ca="1">(CONFIG!$F$2-CONFIG!$F$3)*I390</f>
        <v>0</v>
      </c>
      <c r="T390">
        <f t="shared" ca="1" si="53"/>
        <v>0</v>
      </c>
      <c r="U390">
        <f t="shared" ca="1" si="54"/>
        <v>0</v>
      </c>
    </row>
    <row r="391" spans="2:21">
      <c r="B391">
        <v>388</v>
      </c>
      <c r="C391">
        <f>CONFIG!C391</f>
        <v>0</v>
      </c>
      <c r="D391">
        <f t="array" ref="D391">_xlfn.SWITCH(E391,CONFIG!$F$8,L390,D390-F391)</f>
        <v>0</v>
      </c>
      <c r="E391">
        <f>IF(L390,CONFIG!$F$8,MAX(E390-1,0))</f>
        <v>0</v>
      </c>
      <c r="F391">
        <f t="shared" si="55"/>
        <v>0</v>
      </c>
      <c r="G391">
        <f t="shared" ca="1" si="48"/>
        <v>0</v>
      </c>
      <c r="H391">
        <f t="shared" ca="1" si="49"/>
        <v>0</v>
      </c>
      <c r="I391">
        <f t="shared" ca="1" si="50"/>
        <v>0</v>
      </c>
      <c r="J391">
        <f t="shared" ca="1" si="51"/>
        <v>0</v>
      </c>
      <c r="M391">
        <f t="shared" ca="1" si="52"/>
        <v>78</v>
      </c>
      <c r="O391">
        <f ca="1">CONFIG!$F$2*H391</f>
        <v>0</v>
      </c>
      <c r="P391">
        <f>CONFIG!$F$3*F391</f>
        <v>0</v>
      </c>
      <c r="Q391">
        <f>SIGN(L391)*CONFIG!$F$4</f>
        <v>0</v>
      </c>
      <c r="R391">
        <f ca="1">CONFIG!$F$6*(G391+J391)/2</f>
        <v>0</v>
      </c>
      <c r="S391">
        <f ca="1">(CONFIG!$F$2-CONFIG!$F$3)*I391</f>
        <v>0</v>
      </c>
      <c r="T391">
        <f t="shared" ca="1" si="53"/>
        <v>0</v>
      </c>
      <c r="U391">
        <f t="shared" ca="1" si="54"/>
        <v>0</v>
      </c>
    </row>
    <row r="392" spans="2:21">
      <c r="B392">
        <v>389</v>
      </c>
      <c r="C392">
        <f>CONFIG!C392</f>
        <v>0</v>
      </c>
      <c r="D392">
        <f t="array" ref="D392">_xlfn.SWITCH(E392,CONFIG!$F$8,L391,D391-F392)</f>
        <v>0</v>
      </c>
      <c r="E392">
        <f>IF(L391,CONFIG!$F$8,MAX(E391-1,0))</f>
        <v>0</v>
      </c>
      <c r="F392">
        <f t="shared" si="55"/>
        <v>0</v>
      </c>
      <c r="G392">
        <f t="shared" ca="1" si="48"/>
        <v>0</v>
      </c>
      <c r="H392">
        <f t="shared" ca="1" si="49"/>
        <v>0</v>
      </c>
      <c r="I392">
        <f t="shared" ca="1" si="50"/>
        <v>0</v>
      </c>
      <c r="J392">
        <f t="shared" ca="1" si="51"/>
        <v>0</v>
      </c>
      <c r="M392">
        <f t="shared" ca="1" si="52"/>
        <v>78</v>
      </c>
      <c r="O392">
        <f ca="1">CONFIG!$F$2*H392</f>
        <v>0</v>
      </c>
      <c r="P392">
        <f>CONFIG!$F$3*F392</f>
        <v>0</v>
      </c>
      <c r="Q392">
        <f>SIGN(L392)*CONFIG!$F$4</f>
        <v>0</v>
      </c>
      <c r="R392">
        <f ca="1">CONFIG!$F$6*(G392+J392)/2</f>
        <v>0</v>
      </c>
      <c r="S392">
        <f ca="1">(CONFIG!$F$2-CONFIG!$F$3)*I392</f>
        <v>0</v>
      </c>
      <c r="T392">
        <f t="shared" ca="1" si="53"/>
        <v>0</v>
      </c>
      <c r="U392">
        <f t="shared" ca="1" si="54"/>
        <v>0</v>
      </c>
    </row>
    <row r="393" spans="2:21">
      <c r="B393">
        <v>390</v>
      </c>
      <c r="C393">
        <f>CONFIG!C393</f>
        <v>0</v>
      </c>
      <c r="D393">
        <f t="array" ref="D393">_xlfn.SWITCH(E393,CONFIG!$F$8,L392,D392-F393)</f>
        <v>0</v>
      </c>
      <c r="E393">
        <f>IF(L392,CONFIG!$F$8,MAX(E392-1,0))</f>
        <v>0</v>
      </c>
      <c r="F393">
        <f t="shared" si="55"/>
        <v>0</v>
      </c>
      <c r="G393">
        <f t="shared" ca="1" si="48"/>
        <v>0</v>
      </c>
      <c r="H393">
        <f t="shared" ca="1" si="49"/>
        <v>0</v>
      </c>
      <c r="I393">
        <f t="shared" ca="1" si="50"/>
        <v>0</v>
      </c>
      <c r="J393">
        <f t="shared" ca="1" si="51"/>
        <v>0</v>
      </c>
      <c r="M393">
        <f t="shared" ca="1" si="52"/>
        <v>78</v>
      </c>
      <c r="O393">
        <f ca="1">CONFIG!$F$2*H393</f>
        <v>0</v>
      </c>
      <c r="P393">
        <f>CONFIG!$F$3*F393</f>
        <v>0</v>
      </c>
      <c r="Q393">
        <f>SIGN(L393)*CONFIG!$F$4</f>
        <v>0</v>
      </c>
      <c r="R393">
        <f ca="1">CONFIG!$F$6*(G393+J393)/2</f>
        <v>0</v>
      </c>
      <c r="S393">
        <f ca="1">(CONFIG!$F$2-CONFIG!$F$3)*I393</f>
        <v>0</v>
      </c>
      <c r="T393">
        <f t="shared" ca="1" si="53"/>
        <v>0</v>
      </c>
      <c r="U393">
        <f t="shared" ca="1" si="54"/>
        <v>0</v>
      </c>
    </row>
    <row r="394" spans="2:21">
      <c r="B394">
        <v>391</v>
      </c>
      <c r="C394">
        <f>CONFIG!C394</f>
        <v>0</v>
      </c>
      <c r="D394">
        <f t="array" ref="D394">_xlfn.SWITCH(E394,CONFIG!$F$8,L393,D393-F394)</f>
        <v>0</v>
      </c>
      <c r="E394">
        <f>IF(L393,CONFIG!$F$8,MAX(E393-1,0))</f>
        <v>0</v>
      </c>
      <c r="F394">
        <f t="shared" si="55"/>
        <v>0</v>
      </c>
      <c r="G394">
        <f t="shared" ca="1" si="48"/>
        <v>0</v>
      </c>
      <c r="H394">
        <f t="shared" ca="1" si="49"/>
        <v>0</v>
      </c>
      <c r="I394">
        <f t="shared" ca="1" si="50"/>
        <v>0</v>
      </c>
      <c r="J394">
        <f t="shared" ca="1" si="51"/>
        <v>0</v>
      </c>
      <c r="M394">
        <f t="shared" ca="1" si="52"/>
        <v>78</v>
      </c>
      <c r="O394">
        <f ca="1">CONFIG!$F$2*H394</f>
        <v>0</v>
      </c>
      <c r="P394">
        <f>CONFIG!$F$3*F394</f>
        <v>0</v>
      </c>
      <c r="Q394">
        <f>SIGN(L394)*CONFIG!$F$4</f>
        <v>0</v>
      </c>
      <c r="R394">
        <f ca="1">CONFIG!$F$6*(G394+J394)/2</f>
        <v>0</v>
      </c>
      <c r="S394">
        <f ca="1">(CONFIG!$F$2-CONFIG!$F$3)*I394</f>
        <v>0</v>
      </c>
      <c r="T394">
        <f t="shared" ca="1" si="53"/>
        <v>0</v>
      </c>
      <c r="U394">
        <f t="shared" ca="1" si="54"/>
        <v>0</v>
      </c>
    </row>
    <row r="395" spans="2:21">
      <c r="B395">
        <v>392</v>
      </c>
      <c r="C395">
        <f>CONFIG!C395</f>
        <v>0</v>
      </c>
      <c r="D395">
        <f t="array" ref="D395">_xlfn.SWITCH(E395,CONFIG!$F$8,L394,D394-F395)</f>
        <v>0</v>
      </c>
      <c r="E395">
        <f>IF(L394,CONFIG!$F$8,MAX(E394-1,0))</f>
        <v>0</v>
      </c>
      <c r="F395">
        <f t="shared" si="55"/>
        <v>0</v>
      </c>
      <c r="G395">
        <f t="shared" ca="1" si="48"/>
        <v>0</v>
      </c>
      <c r="H395">
        <f t="shared" ca="1" si="49"/>
        <v>0</v>
      </c>
      <c r="I395">
        <f t="shared" ca="1" si="50"/>
        <v>0</v>
      </c>
      <c r="J395">
        <f t="shared" ca="1" si="51"/>
        <v>0</v>
      </c>
      <c r="M395">
        <f t="shared" ca="1" si="52"/>
        <v>78</v>
      </c>
      <c r="O395">
        <f ca="1">CONFIG!$F$2*H395</f>
        <v>0</v>
      </c>
      <c r="P395">
        <f>CONFIG!$F$3*F395</f>
        <v>0</v>
      </c>
      <c r="Q395">
        <f>SIGN(L395)*CONFIG!$F$4</f>
        <v>0</v>
      </c>
      <c r="R395">
        <f ca="1">CONFIG!$F$6*(G395+J395)/2</f>
        <v>0</v>
      </c>
      <c r="S395">
        <f ca="1">(CONFIG!$F$2-CONFIG!$F$3)*I395</f>
        <v>0</v>
      </c>
      <c r="T395">
        <f t="shared" ca="1" si="53"/>
        <v>0</v>
      </c>
      <c r="U395">
        <f t="shared" ca="1" si="54"/>
        <v>0</v>
      </c>
    </row>
    <row r="396" spans="2:21">
      <c r="B396">
        <v>393</v>
      </c>
      <c r="C396">
        <f>CONFIG!C396</f>
        <v>0</v>
      </c>
      <c r="D396">
        <f t="array" ref="D396">_xlfn.SWITCH(E396,CONFIG!$F$8,L395,D395-F396)</f>
        <v>0</v>
      </c>
      <c r="E396">
        <f>IF(L395,CONFIG!$F$8,MAX(E395-1,0))</f>
        <v>0</v>
      </c>
      <c r="F396">
        <f t="shared" si="55"/>
        <v>0</v>
      </c>
      <c r="G396">
        <f t="shared" ca="1" si="48"/>
        <v>0</v>
      </c>
      <c r="H396">
        <f t="shared" ca="1" si="49"/>
        <v>0</v>
      </c>
      <c r="I396">
        <f t="shared" ca="1" si="50"/>
        <v>0</v>
      </c>
      <c r="J396">
        <f t="shared" ca="1" si="51"/>
        <v>0</v>
      </c>
      <c r="M396">
        <f t="shared" ca="1" si="52"/>
        <v>78</v>
      </c>
      <c r="O396">
        <f ca="1">CONFIG!$F$2*H396</f>
        <v>0</v>
      </c>
      <c r="P396">
        <f>CONFIG!$F$3*F396</f>
        <v>0</v>
      </c>
      <c r="Q396">
        <f>SIGN(L396)*CONFIG!$F$4</f>
        <v>0</v>
      </c>
      <c r="R396">
        <f ca="1">CONFIG!$F$6*(G396+J396)/2</f>
        <v>0</v>
      </c>
      <c r="S396">
        <f ca="1">(CONFIG!$F$2-CONFIG!$F$3)*I396</f>
        <v>0</v>
      </c>
      <c r="T396">
        <f t="shared" ca="1" si="53"/>
        <v>0</v>
      </c>
      <c r="U396">
        <f t="shared" ca="1" si="54"/>
        <v>0</v>
      </c>
    </row>
    <row r="397" spans="2:21">
      <c r="B397">
        <v>394</v>
      </c>
      <c r="C397">
        <f>CONFIG!C397</f>
        <v>0</v>
      </c>
      <c r="D397">
        <f t="array" ref="D397">_xlfn.SWITCH(E397,CONFIG!$F$8,L396,D396-F397)</f>
        <v>0</v>
      </c>
      <c r="E397">
        <f>IF(L396,CONFIG!$F$8,MAX(E396-1,0))</f>
        <v>0</v>
      </c>
      <c r="F397">
        <f t="shared" si="55"/>
        <v>0</v>
      </c>
      <c r="G397">
        <f t="shared" ca="1" si="48"/>
        <v>0</v>
      </c>
      <c r="H397">
        <f t="shared" ca="1" si="49"/>
        <v>0</v>
      </c>
      <c r="I397">
        <f t="shared" ca="1" si="50"/>
        <v>0</v>
      </c>
      <c r="J397">
        <f t="shared" ca="1" si="51"/>
        <v>0</v>
      </c>
      <c r="M397">
        <f t="shared" ca="1" si="52"/>
        <v>78</v>
      </c>
      <c r="O397">
        <f ca="1">CONFIG!$F$2*H397</f>
        <v>0</v>
      </c>
      <c r="P397">
        <f>CONFIG!$F$3*F397</f>
        <v>0</v>
      </c>
      <c r="Q397">
        <f>SIGN(L397)*CONFIG!$F$4</f>
        <v>0</v>
      </c>
      <c r="R397">
        <f ca="1">CONFIG!$F$6*(G397+J397)/2</f>
        <v>0</v>
      </c>
      <c r="S397">
        <f ca="1">(CONFIG!$F$2-CONFIG!$F$3)*I397</f>
        <v>0</v>
      </c>
      <c r="T397">
        <f t="shared" ca="1" si="53"/>
        <v>0</v>
      </c>
      <c r="U397">
        <f t="shared" ca="1" si="54"/>
        <v>0</v>
      </c>
    </row>
    <row r="398" spans="2:21">
      <c r="B398">
        <v>395</v>
      </c>
      <c r="C398">
        <f>CONFIG!C398</f>
        <v>0</v>
      </c>
      <c r="D398">
        <f t="array" ref="D398">_xlfn.SWITCH(E398,CONFIG!$F$8,L397,D397-F398)</f>
        <v>0</v>
      </c>
      <c r="E398">
        <f>IF(L397,CONFIG!$F$8,MAX(E397-1,0))</f>
        <v>0</v>
      </c>
      <c r="F398">
        <f t="shared" si="55"/>
        <v>0</v>
      </c>
      <c r="G398">
        <f t="shared" ca="1" si="48"/>
        <v>0</v>
      </c>
      <c r="H398">
        <f t="shared" ca="1" si="49"/>
        <v>0</v>
      </c>
      <c r="I398">
        <f t="shared" ca="1" si="50"/>
        <v>0</v>
      </c>
      <c r="J398">
        <f t="shared" ca="1" si="51"/>
        <v>0</v>
      </c>
      <c r="M398">
        <f t="shared" ca="1" si="52"/>
        <v>78</v>
      </c>
      <c r="O398">
        <f ca="1">CONFIG!$F$2*H398</f>
        <v>0</v>
      </c>
      <c r="P398">
        <f>CONFIG!$F$3*F398</f>
        <v>0</v>
      </c>
      <c r="Q398">
        <f>SIGN(L398)*CONFIG!$F$4</f>
        <v>0</v>
      </c>
      <c r="R398">
        <f ca="1">CONFIG!$F$6*(G398+J398)/2</f>
        <v>0</v>
      </c>
      <c r="S398">
        <f ca="1">(CONFIG!$F$2-CONFIG!$F$3)*I398</f>
        <v>0</v>
      </c>
      <c r="T398">
        <f t="shared" ca="1" si="53"/>
        <v>0</v>
      </c>
      <c r="U398">
        <f t="shared" ca="1" si="54"/>
        <v>0</v>
      </c>
    </row>
    <row r="399" spans="2:21">
      <c r="B399">
        <v>396</v>
      </c>
      <c r="C399">
        <f>CONFIG!C399</f>
        <v>0</v>
      </c>
      <c r="D399">
        <f t="array" ref="D399">_xlfn.SWITCH(E399,CONFIG!$F$8,L398,D398-F399)</f>
        <v>0</v>
      </c>
      <c r="E399">
        <f>IF(L398,CONFIG!$F$8,MAX(E398-1,0))</f>
        <v>0</v>
      </c>
      <c r="F399">
        <f t="shared" si="55"/>
        <v>0</v>
      </c>
      <c r="G399">
        <f t="shared" ca="1" si="48"/>
        <v>0</v>
      </c>
      <c r="H399">
        <f t="shared" ca="1" si="49"/>
        <v>0</v>
      </c>
      <c r="I399">
        <f t="shared" ca="1" si="50"/>
        <v>0</v>
      </c>
      <c r="J399">
        <f t="shared" ca="1" si="51"/>
        <v>0</v>
      </c>
      <c r="M399">
        <f t="shared" ca="1" si="52"/>
        <v>78</v>
      </c>
      <c r="O399">
        <f ca="1">CONFIG!$F$2*H399</f>
        <v>0</v>
      </c>
      <c r="P399">
        <f>CONFIG!$F$3*F399</f>
        <v>0</v>
      </c>
      <c r="Q399">
        <f>SIGN(L399)*CONFIG!$F$4</f>
        <v>0</v>
      </c>
      <c r="R399">
        <f ca="1">CONFIG!$F$6*(G399+J399)/2</f>
        <v>0</v>
      </c>
      <c r="S399">
        <f ca="1">(CONFIG!$F$2-CONFIG!$F$3)*I399</f>
        <v>0</v>
      </c>
      <c r="T399">
        <f t="shared" ca="1" si="53"/>
        <v>0</v>
      </c>
      <c r="U399">
        <f t="shared" ca="1" si="54"/>
        <v>0</v>
      </c>
    </row>
    <row r="400" spans="2:21">
      <c r="B400">
        <v>397</v>
      </c>
      <c r="C400">
        <f>CONFIG!C400</f>
        <v>0</v>
      </c>
      <c r="D400">
        <f t="array" ref="D400">_xlfn.SWITCH(E400,CONFIG!$F$8,L399,D399-F400)</f>
        <v>0</v>
      </c>
      <c r="E400">
        <f>IF(L399,CONFIG!$F$8,MAX(E399-1,0))</f>
        <v>0</v>
      </c>
      <c r="F400">
        <f t="shared" si="55"/>
        <v>0</v>
      </c>
      <c r="G400">
        <f t="shared" ca="1" si="48"/>
        <v>0</v>
      </c>
      <c r="H400">
        <f t="shared" ca="1" si="49"/>
        <v>0</v>
      </c>
      <c r="I400">
        <f t="shared" ca="1" si="50"/>
        <v>0</v>
      </c>
      <c r="J400">
        <f t="shared" ca="1" si="51"/>
        <v>0</v>
      </c>
      <c r="M400">
        <f t="shared" ca="1" si="52"/>
        <v>78</v>
      </c>
      <c r="O400">
        <f ca="1">CONFIG!$F$2*H400</f>
        <v>0</v>
      </c>
      <c r="P400">
        <f>CONFIG!$F$3*F400</f>
        <v>0</v>
      </c>
      <c r="Q400">
        <f>SIGN(L400)*CONFIG!$F$4</f>
        <v>0</v>
      </c>
      <c r="R400">
        <f ca="1">CONFIG!$F$6*(G400+J400)/2</f>
        <v>0</v>
      </c>
      <c r="S400">
        <f ca="1">(CONFIG!$F$2-CONFIG!$F$3)*I400</f>
        <v>0</v>
      </c>
      <c r="T400">
        <f t="shared" ca="1" si="53"/>
        <v>0</v>
      </c>
      <c r="U400">
        <f t="shared" ca="1" si="54"/>
        <v>0</v>
      </c>
    </row>
    <row r="401" spans="2:21">
      <c r="B401">
        <v>398</v>
      </c>
      <c r="C401">
        <f>CONFIG!C401</f>
        <v>0</v>
      </c>
      <c r="D401">
        <f t="array" ref="D401">_xlfn.SWITCH(E401,CONFIG!$F$8,L400,D400-F401)</f>
        <v>0</v>
      </c>
      <c r="E401">
        <f>IF(L400,CONFIG!$F$8,MAX(E400-1,0))</f>
        <v>0</v>
      </c>
      <c r="F401">
        <f t="shared" si="55"/>
        <v>0</v>
      </c>
      <c r="G401">
        <f t="shared" ca="1" si="48"/>
        <v>0</v>
      </c>
      <c r="H401">
        <f t="shared" ca="1" si="49"/>
        <v>0</v>
      </c>
      <c r="I401">
        <f t="shared" ca="1" si="50"/>
        <v>0</v>
      </c>
      <c r="J401">
        <f t="shared" ca="1" si="51"/>
        <v>0</v>
      </c>
      <c r="M401">
        <f t="shared" ca="1" si="52"/>
        <v>78</v>
      </c>
      <c r="O401">
        <f ca="1">CONFIG!$F$2*H401</f>
        <v>0</v>
      </c>
      <c r="P401">
        <f>CONFIG!$F$3*F401</f>
        <v>0</v>
      </c>
      <c r="Q401">
        <f>SIGN(L401)*CONFIG!$F$4</f>
        <v>0</v>
      </c>
      <c r="R401">
        <f ca="1">CONFIG!$F$6*(G401+J401)/2</f>
        <v>0</v>
      </c>
      <c r="S401">
        <f ca="1">(CONFIG!$F$2-CONFIG!$F$3)*I401</f>
        <v>0</v>
      </c>
      <c r="T401">
        <f t="shared" ca="1" si="53"/>
        <v>0</v>
      </c>
      <c r="U401">
        <f t="shared" ca="1" si="54"/>
        <v>0</v>
      </c>
    </row>
    <row r="402" spans="2:21">
      <c r="B402">
        <v>399</v>
      </c>
      <c r="C402">
        <f>CONFIG!C402</f>
        <v>0</v>
      </c>
      <c r="D402">
        <f t="array" ref="D402">_xlfn.SWITCH(E402,CONFIG!$F$8,L401,D401-F402)</f>
        <v>0</v>
      </c>
      <c r="E402">
        <f>IF(L401,CONFIG!$F$8,MAX(E401-1,0))</f>
        <v>0</v>
      </c>
      <c r="F402">
        <f t="shared" si="55"/>
        <v>0</v>
      </c>
      <c r="G402">
        <f t="shared" ca="1" si="48"/>
        <v>0</v>
      </c>
      <c r="H402">
        <f t="shared" ca="1" si="49"/>
        <v>0</v>
      </c>
      <c r="I402">
        <f t="shared" ca="1" si="50"/>
        <v>0</v>
      </c>
      <c r="J402">
        <f t="shared" ca="1" si="51"/>
        <v>0</v>
      </c>
      <c r="M402">
        <f t="shared" ca="1" si="52"/>
        <v>78</v>
      </c>
      <c r="O402">
        <f ca="1">CONFIG!$F$2*H402</f>
        <v>0</v>
      </c>
      <c r="P402">
        <f>CONFIG!$F$3*F402</f>
        <v>0</v>
      </c>
      <c r="Q402">
        <f>SIGN(L402)*CONFIG!$F$4</f>
        <v>0</v>
      </c>
      <c r="R402">
        <f ca="1">CONFIG!$F$6*(G402+J402)/2</f>
        <v>0</v>
      </c>
      <c r="S402">
        <f ca="1">(CONFIG!$F$2-CONFIG!$F$3)*I402</f>
        <v>0</v>
      </c>
      <c r="T402">
        <f t="shared" ca="1" si="53"/>
        <v>0</v>
      </c>
      <c r="U402">
        <f t="shared" ca="1" si="54"/>
        <v>0</v>
      </c>
    </row>
    <row r="403" spans="2:21">
      <c r="B403">
        <v>400</v>
      </c>
      <c r="C403">
        <f>CONFIG!C403</f>
        <v>0</v>
      </c>
      <c r="D403">
        <f t="array" ref="D403">_xlfn.SWITCH(E403,CONFIG!$F$8,L402,D402-F403)</f>
        <v>0</v>
      </c>
      <c r="E403">
        <f>IF(L402,CONFIG!$F$8,MAX(E402-1,0))</f>
        <v>0</v>
      </c>
      <c r="F403">
        <f t="shared" si="55"/>
        <v>0</v>
      </c>
      <c r="G403">
        <f t="shared" ca="1" si="48"/>
        <v>0</v>
      </c>
      <c r="H403">
        <f t="shared" ca="1" si="49"/>
        <v>0</v>
      </c>
      <c r="I403">
        <f t="shared" ca="1" si="50"/>
        <v>0</v>
      </c>
      <c r="J403">
        <f t="shared" ca="1" si="51"/>
        <v>0</v>
      </c>
      <c r="M403">
        <f t="shared" ca="1" si="52"/>
        <v>78</v>
      </c>
      <c r="O403">
        <f ca="1">CONFIG!$F$2*H403</f>
        <v>0</v>
      </c>
      <c r="P403">
        <f>CONFIG!$F$3*F403</f>
        <v>0</v>
      </c>
      <c r="Q403">
        <f>SIGN(L403)*CONFIG!$F$4</f>
        <v>0</v>
      </c>
      <c r="R403">
        <f ca="1">CONFIG!$F$6*(G403+J403)/2</f>
        <v>0</v>
      </c>
      <c r="S403">
        <f ca="1">(CONFIG!$F$2-CONFIG!$F$3)*I403</f>
        <v>0</v>
      </c>
      <c r="T403">
        <f t="shared" ca="1" si="53"/>
        <v>0</v>
      </c>
      <c r="U403">
        <f t="shared" ca="1" si="54"/>
        <v>0</v>
      </c>
    </row>
    <row r="404" spans="2:21">
      <c r="B404">
        <v>401</v>
      </c>
      <c r="C404">
        <f>CONFIG!C404</f>
        <v>0</v>
      </c>
      <c r="D404">
        <f t="array" ref="D404">_xlfn.SWITCH(E404,CONFIG!$F$8,L403,D403-F404)</f>
        <v>0</v>
      </c>
      <c r="E404">
        <f>IF(L403,CONFIG!$F$8,MAX(E403-1,0))</f>
        <v>0</v>
      </c>
      <c r="F404">
        <f t="shared" si="55"/>
        <v>0</v>
      </c>
      <c r="G404">
        <f t="shared" ca="1" si="48"/>
        <v>0</v>
      </c>
      <c r="H404">
        <f t="shared" ca="1" si="49"/>
        <v>0</v>
      </c>
      <c r="I404">
        <f t="shared" ca="1" si="50"/>
        <v>0</v>
      </c>
      <c r="J404">
        <f t="shared" ca="1" si="51"/>
        <v>0</v>
      </c>
      <c r="M404">
        <f t="shared" ca="1" si="52"/>
        <v>78</v>
      </c>
      <c r="O404">
        <f ca="1">CONFIG!$F$2*H404</f>
        <v>0</v>
      </c>
      <c r="P404">
        <f>CONFIG!$F$3*F404</f>
        <v>0</v>
      </c>
      <c r="Q404">
        <f>SIGN(L404)*CONFIG!$F$4</f>
        <v>0</v>
      </c>
      <c r="R404">
        <f ca="1">CONFIG!$F$6*(G404+J404)/2</f>
        <v>0</v>
      </c>
      <c r="S404">
        <f ca="1">(CONFIG!$F$2-CONFIG!$F$3)*I404</f>
        <v>0</v>
      </c>
      <c r="T404">
        <f t="shared" ca="1" si="53"/>
        <v>0</v>
      </c>
      <c r="U404">
        <f t="shared" ca="1" si="54"/>
        <v>0</v>
      </c>
    </row>
    <row r="405" spans="2:21">
      <c r="B405">
        <v>402</v>
      </c>
      <c r="C405">
        <f>CONFIG!C405</f>
        <v>0</v>
      </c>
      <c r="D405">
        <f t="array" ref="D405">_xlfn.SWITCH(E405,CONFIG!$F$8,L404,D404-F405)</f>
        <v>0</v>
      </c>
      <c r="E405">
        <f>IF(L404,CONFIG!$F$8,MAX(E404-1,0))</f>
        <v>0</v>
      </c>
      <c r="F405">
        <f t="shared" si="55"/>
        <v>0</v>
      </c>
      <c r="G405">
        <f t="shared" ca="1" si="48"/>
        <v>0</v>
      </c>
      <c r="H405">
        <f t="shared" ca="1" si="49"/>
        <v>0</v>
      </c>
      <c r="I405">
        <f t="shared" ca="1" si="50"/>
        <v>0</v>
      </c>
      <c r="J405">
        <f t="shared" ca="1" si="51"/>
        <v>0</v>
      </c>
      <c r="M405">
        <f t="shared" ca="1" si="52"/>
        <v>78</v>
      </c>
      <c r="O405">
        <f ca="1">CONFIG!$F$2*H405</f>
        <v>0</v>
      </c>
      <c r="P405">
        <f>CONFIG!$F$3*F405</f>
        <v>0</v>
      </c>
      <c r="Q405">
        <f>SIGN(L405)*CONFIG!$F$4</f>
        <v>0</v>
      </c>
      <c r="R405">
        <f ca="1">CONFIG!$F$6*(G405+J405)/2</f>
        <v>0</v>
      </c>
      <c r="S405">
        <f ca="1">(CONFIG!$F$2-CONFIG!$F$3)*I405</f>
        <v>0</v>
      </c>
      <c r="T405">
        <f t="shared" ca="1" si="53"/>
        <v>0</v>
      </c>
      <c r="U405">
        <f t="shared" ca="1" si="54"/>
        <v>0</v>
      </c>
    </row>
    <row r="406" spans="2:21">
      <c r="B406">
        <v>403</v>
      </c>
      <c r="C406">
        <f>CONFIG!C406</f>
        <v>0</v>
      </c>
      <c r="D406">
        <f t="array" ref="D406">_xlfn.SWITCH(E406,CONFIG!$F$8,L405,D405-F406)</f>
        <v>0</v>
      </c>
      <c r="E406">
        <f>IF(L405,CONFIG!$F$8,MAX(E405-1,0))</f>
        <v>0</v>
      </c>
      <c r="F406">
        <f t="shared" si="55"/>
        <v>0</v>
      </c>
      <c r="G406">
        <f t="shared" ca="1" si="48"/>
        <v>0</v>
      </c>
      <c r="H406">
        <f t="shared" ca="1" si="49"/>
        <v>0</v>
      </c>
      <c r="I406">
        <f t="shared" ca="1" si="50"/>
        <v>0</v>
      </c>
      <c r="J406">
        <f t="shared" ca="1" si="51"/>
        <v>0</v>
      </c>
      <c r="M406">
        <f t="shared" ca="1" si="52"/>
        <v>78</v>
      </c>
      <c r="O406">
        <f ca="1">CONFIG!$F$2*H406</f>
        <v>0</v>
      </c>
      <c r="P406">
        <f>CONFIG!$F$3*F406</f>
        <v>0</v>
      </c>
      <c r="Q406">
        <f>SIGN(L406)*CONFIG!$F$4</f>
        <v>0</v>
      </c>
      <c r="R406">
        <f ca="1">CONFIG!$F$6*(G406+J406)/2</f>
        <v>0</v>
      </c>
      <c r="S406">
        <f ca="1">(CONFIG!$F$2-CONFIG!$F$3)*I406</f>
        <v>0</v>
      </c>
      <c r="T406">
        <f t="shared" ca="1" si="53"/>
        <v>0</v>
      </c>
      <c r="U406">
        <f t="shared" ca="1" si="54"/>
        <v>0</v>
      </c>
    </row>
    <row r="407" spans="2:21">
      <c r="B407">
        <v>404</v>
      </c>
      <c r="C407">
        <f>CONFIG!C407</f>
        <v>0</v>
      </c>
      <c r="D407">
        <f t="array" ref="D407">_xlfn.SWITCH(E407,CONFIG!$F$8,L406,D406-F407)</f>
        <v>0</v>
      </c>
      <c r="E407">
        <f>IF(L406,CONFIG!$F$8,MAX(E406-1,0))</f>
        <v>0</v>
      </c>
      <c r="F407">
        <f t="shared" si="55"/>
        <v>0</v>
      </c>
      <c r="G407">
        <f t="shared" ca="1" si="48"/>
        <v>0</v>
      </c>
      <c r="H407">
        <f t="shared" ca="1" si="49"/>
        <v>0</v>
      </c>
      <c r="I407">
        <f t="shared" ca="1" si="50"/>
        <v>0</v>
      </c>
      <c r="J407">
        <f t="shared" ca="1" si="51"/>
        <v>0</v>
      </c>
      <c r="M407">
        <f t="shared" ca="1" si="52"/>
        <v>78</v>
      </c>
      <c r="O407">
        <f ca="1">CONFIG!$F$2*H407</f>
        <v>0</v>
      </c>
      <c r="P407">
        <f>CONFIG!$F$3*F407</f>
        <v>0</v>
      </c>
      <c r="Q407">
        <f>SIGN(L407)*CONFIG!$F$4</f>
        <v>0</v>
      </c>
      <c r="R407">
        <f ca="1">CONFIG!$F$6*(G407+J407)/2</f>
        <v>0</v>
      </c>
      <c r="S407">
        <f ca="1">(CONFIG!$F$2-CONFIG!$F$3)*I407</f>
        <v>0</v>
      </c>
      <c r="T407">
        <f t="shared" ca="1" si="53"/>
        <v>0</v>
      </c>
      <c r="U407">
        <f t="shared" ca="1" si="54"/>
        <v>0</v>
      </c>
    </row>
    <row r="408" spans="2:21">
      <c r="B408">
        <v>405</v>
      </c>
      <c r="C408">
        <f>CONFIG!C408</f>
        <v>0</v>
      </c>
      <c r="D408">
        <f t="array" ref="D408">_xlfn.SWITCH(E408,CONFIG!$F$8,L407,D407-F408)</f>
        <v>0</v>
      </c>
      <c r="E408">
        <f>IF(L407,CONFIG!$F$8,MAX(E407-1,0))</f>
        <v>0</v>
      </c>
      <c r="F408">
        <f t="shared" si="55"/>
        <v>0</v>
      </c>
      <c r="G408">
        <f t="shared" ca="1" si="48"/>
        <v>0</v>
      </c>
      <c r="H408">
        <f t="shared" ca="1" si="49"/>
        <v>0</v>
      </c>
      <c r="I408">
        <f t="shared" ca="1" si="50"/>
        <v>0</v>
      </c>
      <c r="J408">
        <f t="shared" ca="1" si="51"/>
        <v>0</v>
      </c>
      <c r="M408">
        <f t="shared" ca="1" si="52"/>
        <v>78</v>
      </c>
      <c r="O408">
        <f ca="1">CONFIG!$F$2*H408</f>
        <v>0</v>
      </c>
      <c r="P408">
        <f>CONFIG!$F$3*F408</f>
        <v>0</v>
      </c>
      <c r="Q408">
        <f>SIGN(L408)*CONFIG!$F$4</f>
        <v>0</v>
      </c>
      <c r="R408">
        <f ca="1">CONFIG!$F$6*(G408+J408)/2</f>
        <v>0</v>
      </c>
      <c r="S408">
        <f ca="1">(CONFIG!$F$2-CONFIG!$F$3)*I408</f>
        <v>0</v>
      </c>
      <c r="T408">
        <f t="shared" ca="1" si="53"/>
        <v>0</v>
      </c>
      <c r="U408">
        <f t="shared" ca="1" si="54"/>
        <v>0</v>
      </c>
    </row>
    <row r="409" spans="2:21">
      <c r="B409">
        <v>406</v>
      </c>
      <c r="C409">
        <f>CONFIG!C409</f>
        <v>0</v>
      </c>
      <c r="D409">
        <f t="array" ref="D409">_xlfn.SWITCH(E409,CONFIG!$F$8,L408,D408-F409)</f>
        <v>0</v>
      </c>
      <c r="E409">
        <f>IF(L408,CONFIG!$F$8,MAX(E408-1,0))</f>
        <v>0</v>
      </c>
      <c r="F409">
        <f t="shared" si="55"/>
        <v>0</v>
      </c>
      <c r="G409">
        <f t="shared" ca="1" si="48"/>
        <v>0</v>
      </c>
      <c r="H409">
        <f t="shared" ca="1" si="49"/>
        <v>0</v>
      </c>
      <c r="I409">
        <f t="shared" ca="1" si="50"/>
        <v>0</v>
      </c>
      <c r="J409">
        <f t="shared" ca="1" si="51"/>
        <v>0</v>
      </c>
      <c r="M409">
        <f t="shared" ca="1" si="52"/>
        <v>78</v>
      </c>
      <c r="O409">
        <f ca="1">CONFIG!$F$2*H409</f>
        <v>0</v>
      </c>
      <c r="P409">
        <f>CONFIG!$F$3*F409</f>
        <v>0</v>
      </c>
      <c r="Q409">
        <f>SIGN(L409)*CONFIG!$F$4</f>
        <v>0</v>
      </c>
      <c r="R409">
        <f ca="1">CONFIG!$F$6*(G409+J409)/2</f>
        <v>0</v>
      </c>
      <c r="S409">
        <f ca="1">(CONFIG!$F$2-CONFIG!$F$3)*I409</f>
        <v>0</v>
      </c>
      <c r="T409">
        <f t="shared" ca="1" si="53"/>
        <v>0</v>
      </c>
      <c r="U409">
        <f t="shared" ca="1" si="54"/>
        <v>0</v>
      </c>
    </row>
    <row r="410" spans="2:21">
      <c r="B410">
        <v>407</v>
      </c>
      <c r="C410">
        <f>CONFIG!C410</f>
        <v>0</v>
      </c>
      <c r="D410">
        <f t="array" ref="D410">_xlfn.SWITCH(E410,CONFIG!$F$8,L409,D409-F410)</f>
        <v>0</v>
      </c>
      <c r="E410">
        <f>IF(L409,CONFIG!$F$8,MAX(E409-1,0))</f>
        <v>0</v>
      </c>
      <c r="F410">
        <f t="shared" si="55"/>
        <v>0</v>
      </c>
      <c r="G410">
        <f t="shared" ca="1" si="48"/>
        <v>0</v>
      </c>
      <c r="H410">
        <f t="shared" ca="1" si="49"/>
        <v>0</v>
      </c>
      <c r="I410">
        <f t="shared" ca="1" si="50"/>
        <v>0</v>
      </c>
      <c r="J410">
        <f t="shared" ca="1" si="51"/>
        <v>0</v>
      </c>
      <c r="M410">
        <f t="shared" ca="1" si="52"/>
        <v>78</v>
      </c>
      <c r="O410">
        <f ca="1">CONFIG!$F$2*H410</f>
        <v>0</v>
      </c>
      <c r="P410">
        <f>CONFIG!$F$3*F410</f>
        <v>0</v>
      </c>
      <c r="Q410">
        <f>SIGN(L410)*CONFIG!$F$4</f>
        <v>0</v>
      </c>
      <c r="R410">
        <f ca="1">CONFIG!$F$6*(G410+J410)/2</f>
        <v>0</v>
      </c>
      <c r="S410">
        <f ca="1">(CONFIG!$F$2-CONFIG!$F$3)*I410</f>
        <v>0</v>
      </c>
      <c r="T410">
        <f t="shared" ca="1" si="53"/>
        <v>0</v>
      </c>
      <c r="U410">
        <f t="shared" ca="1" si="54"/>
        <v>0</v>
      </c>
    </row>
    <row r="411" spans="2:21">
      <c r="B411">
        <v>408</v>
      </c>
      <c r="C411">
        <f>CONFIG!C411</f>
        <v>0</v>
      </c>
      <c r="D411">
        <f t="array" ref="D411">_xlfn.SWITCH(E411,CONFIG!$F$8,L410,D410-F411)</f>
        <v>0</v>
      </c>
      <c r="E411">
        <f>IF(L410,CONFIG!$F$8,MAX(E410-1,0))</f>
        <v>0</v>
      </c>
      <c r="F411">
        <f t="shared" si="55"/>
        <v>0</v>
      </c>
      <c r="G411">
        <f t="shared" ca="1" si="48"/>
        <v>0</v>
      </c>
      <c r="H411">
        <f t="shared" ca="1" si="49"/>
        <v>0</v>
      </c>
      <c r="I411">
        <f t="shared" ca="1" si="50"/>
        <v>0</v>
      </c>
      <c r="J411">
        <f t="shared" ca="1" si="51"/>
        <v>0</v>
      </c>
      <c r="M411">
        <f t="shared" ca="1" si="52"/>
        <v>78</v>
      </c>
      <c r="O411">
        <f ca="1">CONFIG!$F$2*H411</f>
        <v>0</v>
      </c>
      <c r="P411">
        <f>CONFIG!$F$3*F411</f>
        <v>0</v>
      </c>
      <c r="Q411">
        <f>SIGN(L411)*CONFIG!$F$4</f>
        <v>0</v>
      </c>
      <c r="R411">
        <f ca="1">CONFIG!$F$6*(G411+J411)/2</f>
        <v>0</v>
      </c>
      <c r="S411">
        <f ca="1">(CONFIG!$F$2-CONFIG!$F$3)*I411</f>
        <v>0</v>
      </c>
      <c r="T411">
        <f t="shared" ca="1" si="53"/>
        <v>0</v>
      </c>
      <c r="U411">
        <f t="shared" ca="1" si="54"/>
        <v>0</v>
      </c>
    </row>
    <row r="412" spans="2:21">
      <c r="B412">
        <v>409</v>
      </c>
      <c r="C412">
        <f>CONFIG!C412</f>
        <v>0</v>
      </c>
      <c r="D412">
        <f t="array" ref="D412">_xlfn.SWITCH(E412,CONFIG!$F$8,L411,D411-F412)</f>
        <v>0</v>
      </c>
      <c r="E412">
        <f>IF(L411,CONFIG!$F$8,MAX(E411-1,0))</f>
        <v>0</v>
      </c>
      <c r="F412">
        <f t="shared" si="55"/>
        <v>0</v>
      </c>
      <c r="G412">
        <f t="shared" ca="1" si="48"/>
        <v>0</v>
      </c>
      <c r="H412">
        <f t="shared" ca="1" si="49"/>
        <v>0</v>
      </c>
      <c r="I412">
        <f t="shared" ca="1" si="50"/>
        <v>0</v>
      </c>
      <c r="J412">
        <f t="shared" ca="1" si="51"/>
        <v>0</v>
      </c>
      <c r="M412">
        <f t="shared" ca="1" si="52"/>
        <v>78</v>
      </c>
      <c r="O412">
        <f ca="1">CONFIG!$F$2*H412</f>
        <v>0</v>
      </c>
      <c r="P412">
        <f>CONFIG!$F$3*F412</f>
        <v>0</v>
      </c>
      <c r="Q412">
        <f>SIGN(L412)*CONFIG!$F$4</f>
        <v>0</v>
      </c>
      <c r="R412">
        <f ca="1">CONFIG!$F$6*(G412+J412)/2</f>
        <v>0</v>
      </c>
      <c r="S412">
        <f ca="1">(CONFIG!$F$2-CONFIG!$F$3)*I412</f>
        <v>0</v>
      </c>
      <c r="T412">
        <f t="shared" ca="1" si="53"/>
        <v>0</v>
      </c>
      <c r="U412">
        <f t="shared" ca="1" si="54"/>
        <v>0</v>
      </c>
    </row>
    <row r="413" spans="2:21">
      <c r="B413">
        <v>410</v>
      </c>
      <c r="C413">
        <f>CONFIG!C413</f>
        <v>0</v>
      </c>
      <c r="D413">
        <f t="array" ref="D413">_xlfn.SWITCH(E413,CONFIG!$F$8,L412,D412-F413)</f>
        <v>0</v>
      </c>
      <c r="E413">
        <f>IF(L412,CONFIG!$F$8,MAX(E412-1,0))</f>
        <v>0</v>
      </c>
      <c r="F413">
        <f t="shared" si="55"/>
        <v>0</v>
      </c>
      <c r="G413">
        <f t="shared" ca="1" si="48"/>
        <v>0</v>
      </c>
      <c r="H413">
        <f t="shared" ca="1" si="49"/>
        <v>0</v>
      </c>
      <c r="I413">
        <f t="shared" ca="1" si="50"/>
        <v>0</v>
      </c>
      <c r="J413">
        <f t="shared" ca="1" si="51"/>
        <v>0</v>
      </c>
      <c r="M413">
        <f t="shared" ca="1" si="52"/>
        <v>78</v>
      </c>
      <c r="O413">
        <f ca="1">CONFIG!$F$2*H413</f>
        <v>0</v>
      </c>
      <c r="P413">
        <f>CONFIG!$F$3*F413</f>
        <v>0</v>
      </c>
      <c r="Q413">
        <f>SIGN(L413)*CONFIG!$F$4</f>
        <v>0</v>
      </c>
      <c r="R413">
        <f ca="1">CONFIG!$F$6*(G413+J413)/2</f>
        <v>0</v>
      </c>
      <c r="S413">
        <f ca="1">(CONFIG!$F$2-CONFIG!$F$3)*I413</f>
        <v>0</v>
      </c>
      <c r="T413">
        <f t="shared" ca="1" si="53"/>
        <v>0</v>
      </c>
      <c r="U413">
        <f t="shared" ca="1" si="54"/>
        <v>0</v>
      </c>
    </row>
    <row r="414" spans="2:21">
      <c r="B414">
        <v>411</v>
      </c>
      <c r="C414">
        <f>CONFIG!C414</f>
        <v>0</v>
      </c>
      <c r="D414">
        <f t="array" ref="D414">_xlfn.SWITCH(E414,CONFIG!$F$8,L413,D413-F414)</f>
        <v>0</v>
      </c>
      <c r="E414">
        <f>IF(L413,CONFIG!$F$8,MAX(E413-1,0))</f>
        <v>0</v>
      </c>
      <c r="F414">
        <f t="shared" si="55"/>
        <v>0</v>
      </c>
      <c r="G414">
        <f t="shared" ca="1" si="48"/>
        <v>0</v>
      </c>
      <c r="H414">
        <f t="shared" ca="1" si="49"/>
        <v>0</v>
      </c>
      <c r="I414">
        <f t="shared" ca="1" si="50"/>
        <v>0</v>
      </c>
      <c r="J414">
        <f t="shared" ca="1" si="51"/>
        <v>0</v>
      </c>
      <c r="M414">
        <f t="shared" ca="1" si="52"/>
        <v>78</v>
      </c>
      <c r="O414">
        <f ca="1">CONFIG!$F$2*H414</f>
        <v>0</v>
      </c>
      <c r="P414">
        <f>CONFIG!$F$3*F414</f>
        <v>0</v>
      </c>
      <c r="Q414">
        <f>SIGN(L414)*CONFIG!$F$4</f>
        <v>0</v>
      </c>
      <c r="R414">
        <f ca="1">CONFIG!$F$6*(G414+J414)/2</f>
        <v>0</v>
      </c>
      <c r="S414">
        <f ca="1">(CONFIG!$F$2-CONFIG!$F$3)*I414</f>
        <v>0</v>
      </c>
      <c r="T414">
        <f t="shared" ca="1" si="53"/>
        <v>0</v>
      </c>
      <c r="U414">
        <f t="shared" ca="1" si="54"/>
        <v>0</v>
      </c>
    </row>
    <row r="415" spans="2:21">
      <c r="B415">
        <v>412</v>
      </c>
      <c r="C415">
        <f>CONFIG!C415</f>
        <v>0</v>
      </c>
      <c r="D415">
        <f t="array" ref="D415">_xlfn.SWITCH(E415,CONFIG!$F$8,L414,D414-F415)</f>
        <v>0</v>
      </c>
      <c r="E415">
        <f>IF(L414,CONFIG!$F$8,MAX(E414-1,0))</f>
        <v>0</v>
      </c>
      <c r="F415">
        <f t="shared" si="55"/>
        <v>0</v>
      </c>
      <c r="G415">
        <f t="shared" ca="1" si="48"/>
        <v>0</v>
      </c>
      <c r="H415">
        <f t="shared" ca="1" si="49"/>
        <v>0</v>
      </c>
      <c r="I415">
        <f t="shared" ca="1" si="50"/>
        <v>0</v>
      </c>
      <c r="J415">
        <f t="shared" ca="1" si="51"/>
        <v>0</v>
      </c>
      <c r="M415">
        <f t="shared" ca="1" si="52"/>
        <v>78</v>
      </c>
      <c r="O415">
        <f ca="1">CONFIG!$F$2*H415</f>
        <v>0</v>
      </c>
      <c r="P415">
        <f>CONFIG!$F$3*F415</f>
        <v>0</v>
      </c>
      <c r="Q415">
        <f>SIGN(L415)*CONFIG!$F$4</f>
        <v>0</v>
      </c>
      <c r="R415">
        <f ca="1">CONFIG!$F$6*(G415+J415)/2</f>
        <v>0</v>
      </c>
      <c r="S415">
        <f ca="1">(CONFIG!$F$2-CONFIG!$F$3)*I415</f>
        <v>0</v>
      </c>
      <c r="T415">
        <f t="shared" ca="1" si="53"/>
        <v>0</v>
      </c>
      <c r="U415">
        <f t="shared" ca="1" si="54"/>
        <v>0</v>
      </c>
    </row>
    <row r="416" spans="2:21">
      <c r="B416">
        <v>413</v>
      </c>
      <c r="C416">
        <f>CONFIG!C416</f>
        <v>0</v>
      </c>
      <c r="D416">
        <f t="array" ref="D416">_xlfn.SWITCH(E416,CONFIG!$F$8,L415,D415-F416)</f>
        <v>0</v>
      </c>
      <c r="E416">
        <f>IF(L415,CONFIG!$F$8,MAX(E415-1,0))</f>
        <v>0</v>
      </c>
      <c r="F416">
        <f t="shared" si="55"/>
        <v>0</v>
      </c>
      <c r="G416">
        <f t="shared" ca="1" si="48"/>
        <v>0</v>
      </c>
      <c r="H416">
        <f t="shared" ca="1" si="49"/>
        <v>0</v>
      </c>
      <c r="I416">
        <f t="shared" ca="1" si="50"/>
        <v>0</v>
      </c>
      <c r="J416">
        <f t="shared" ca="1" si="51"/>
        <v>0</v>
      </c>
      <c r="M416">
        <f t="shared" ca="1" si="52"/>
        <v>78</v>
      </c>
      <c r="O416">
        <f ca="1">CONFIG!$F$2*H416</f>
        <v>0</v>
      </c>
      <c r="P416">
        <f>CONFIG!$F$3*F416</f>
        <v>0</v>
      </c>
      <c r="Q416">
        <f>SIGN(L416)*CONFIG!$F$4</f>
        <v>0</v>
      </c>
      <c r="R416">
        <f ca="1">CONFIG!$F$6*(G416+J416)/2</f>
        <v>0</v>
      </c>
      <c r="S416">
        <f ca="1">(CONFIG!$F$2-CONFIG!$F$3)*I416</f>
        <v>0</v>
      </c>
      <c r="T416">
        <f t="shared" ca="1" si="53"/>
        <v>0</v>
      </c>
      <c r="U416">
        <f t="shared" ca="1" si="54"/>
        <v>0</v>
      </c>
    </row>
    <row r="417" spans="2:21">
      <c r="B417">
        <v>414</v>
      </c>
      <c r="C417">
        <f>CONFIG!C417</f>
        <v>0</v>
      </c>
      <c r="D417">
        <f t="array" ref="D417">_xlfn.SWITCH(E417,CONFIG!$F$8,L416,D416-F417)</f>
        <v>0</v>
      </c>
      <c r="E417">
        <f>IF(L416,CONFIG!$F$8,MAX(E416-1,0))</f>
        <v>0</v>
      </c>
      <c r="F417">
        <f t="shared" si="55"/>
        <v>0</v>
      </c>
      <c r="G417">
        <f t="shared" ca="1" si="48"/>
        <v>0</v>
      </c>
      <c r="H417">
        <f t="shared" ca="1" si="49"/>
        <v>0</v>
      </c>
      <c r="I417">
        <f t="shared" ca="1" si="50"/>
        <v>0</v>
      </c>
      <c r="J417">
        <f t="shared" ca="1" si="51"/>
        <v>0</v>
      </c>
      <c r="M417">
        <f t="shared" ca="1" si="52"/>
        <v>78</v>
      </c>
      <c r="O417">
        <f ca="1">CONFIG!$F$2*H417</f>
        <v>0</v>
      </c>
      <c r="P417">
        <f>CONFIG!$F$3*F417</f>
        <v>0</v>
      </c>
      <c r="Q417">
        <f>SIGN(L417)*CONFIG!$F$4</f>
        <v>0</v>
      </c>
      <c r="R417">
        <f ca="1">CONFIG!$F$6*(G417+J417)/2</f>
        <v>0</v>
      </c>
      <c r="S417">
        <f ca="1">(CONFIG!$F$2-CONFIG!$F$3)*I417</f>
        <v>0</v>
      </c>
      <c r="T417">
        <f t="shared" ca="1" si="53"/>
        <v>0</v>
      </c>
      <c r="U417">
        <f t="shared" ca="1" si="54"/>
        <v>0</v>
      </c>
    </row>
    <row r="418" spans="2:21">
      <c r="B418">
        <v>415</v>
      </c>
      <c r="C418">
        <f>CONFIG!C418</f>
        <v>0</v>
      </c>
      <c r="D418">
        <f t="array" ref="D418">_xlfn.SWITCH(E418,CONFIG!$F$8,L417,D417-F418)</f>
        <v>0</v>
      </c>
      <c r="E418">
        <f>IF(L417,CONFIG!$F$8,MAX(E417-1,0))</f>
        <v>0</v>
      </c>
      <c r="F418">
        <f t="shared" si="55"/>
        <v>0</v>
      </c>
      <c r="G418">
        <f t="shared" ca="1" si="48"/>
        <v>0</v>
      </c>
      <c r="H418">
        <f t="shared" ca="1" si="49"/>
        <v>0</v>
      </c>
      <c r="I418">
        <f t="shared" ca="1" si="50"/>
        <v>0</v>
      </c>
      <c r="J418">
        <f t="shared" ca="1" si="51"/>
        <v>0</v>
      </c>
      <c r="M418">
        <f t="shared" ca="1" si="52"/>
        <v>78</v>
      </c>
      <c r="O418">
        <f ca="1">CONFIG!$F$2*H418</f>
        <v>0</v>
      </c>
      <c r="P418">
        <f>CONFIG!$F$3*F418</f>
        <v>0</v>
      </c>
      <c r="Q418">
        <f>SIGN(L418)*CONFIG!$F$4</f>
        <v>0</v>
      </c>
      <c r="R418">
        <f ca="1">CONFIG!$F$6*(G418+J418)/2</f>
        <v>0</v>
      </c>
      <c r="S418">
        <f ca="1">(CONFIG!$F$2-CONFIG!$F$3)*I418</f>
        <v>0</v>
      </c>
      <c r="T418">
        <f t="shared" ca="1" si="53"/>
        <v>0</v>
      </c>
      <c r="U418">
        <f t="shared" ca="1" si="54"/>
        <v>0</v>
      </c>
    </row>
    <row r="419" spans="2:21">
      <c r="B419">
        <v>416</v>
      </c>
      <c r="C419">
        <f>CONFIG!C419</f>
        <v>0</v>
      </c>
      <c r="D419">
        <f t="array" ref="D419">_xlfn.SWITCH(E419,CONFIG!$F$8,L418,D418-F419)</f>
        <v>0</v>
      </c>
      <c r="E419">
        <f>IF(L418,CONFIG!$F$8,MAX(E418-1,0))</f>
        <v>0</v>
      </c>
      <c r="F419">
        <f t="shared" si="55"/>
        <v>0</v>
      </c>
      <c r="G419">
        <f t="shared" ca="1" si="48"/>
        <v>0</v>
      </c>
      <c r="H419">
        <f t="shared" ca="1" si="49"/>
        <v>0</v>
      </c>
      <c r="I419">
        <f t="shared" ca="1" si="50"/>
        <v>0</v>
      </c>
      <c r="J419">
        <f t="shared" ca="1" si="51"/>
        <v>0</v>
      </c>
      <c r="M419">
        <f t="shared" ca="1" si="52"/>
        <v>78</v>
      </c>
      <c r="O419">
        <f ca="1">CONFIG!$F$2*H419</f>
        <v>0</v>
      </c>
      <c r="P419">
        <f>CONFIG!$F$3*F419</f>
        <v>0</v>
      </c>
      <c r="Q419">
        <f>SIGN(L419)*CONFIG!$F$4</f>
        <v>0</v>
      </c>
      <c r="R419">
        <f ca="1">CONFIG!$F$6*(G419+J419)/2</f>
        <v>0</v>
      </c>
      <c r="S419">
        <f ca="1">(CONFIG!$F$2-CONFIG!$F$3)*I419</f>
        <v>0</v>
      </c>
      <c r="T419">
        <f t="shared" ca="1" si="53"/>
        <v>0</v>
      </c>
      <c r="U419">
        <f t="shared" ca="1" si="54"/>
        <v>0</v>
      </c>
    </row>
    <row r="420" spans="2:21">
      <c r="B420">
        <v>417</v>
      </c>
      <c r="C420">
        <f>CONFIG!C420</f>
        <v>0</v>
      </c>
      <c r="D420">
        <f t="array" ref="D420">_xlfn.SWITCH(E420,CONFIG!$F$8,L419,D419-F420)</f>
        <v>0</v>
      </c>
      <c r="E420">
        <f>IF(L419,CONFIG!$F$8,MAX(E419-1,0))</f>
        <v>0</v>
      </c>
      <c r="F420">
        <f t="shared" si="55"/>
        <v>0</v>
      </c>
      <c r="G420">
        <f t="shared" ca="1" si="48"/>
        <v>0</v>
      </c>
      <c r="H420">
        <f t="shared" ca="1" si="49"/>
        <v>0</v>
      </c>
      <c r="I420">
        <f t="shared" ca="1" si="50"/>
        <v>0</v>
      </c>
      <c r="J420">
        <f t="shared" ca="1" si="51"/>
        <v>0</v>
      </c>
      <c r="M420">
        <f t="shared" ca="1" si="52"/>
        <v>78</v>
      </c>
      <c r="O420">
        <f ca="1">CONFIG!$F$2*H420</f>
        <v>0</v>
      </c>
      <c r="P420">
        <f>CONFIG!$F$3*F420</f>
        <v>0</v>
      </c>
      <c r="Q420">
        <f>SIGN(L420)*CONFIG!$F$4</f>
        <v>0</v>
      </c>
      <c r="R420">
        <f ca="1">CONFIG!$F$6*(G420+J420)/2</f>
        <v>0</v>
      </c>
      <c r="S420">
        <f ca="1">(CONFIG!$F$2-CONFIG!$F$3)*I420</f>
        <v>0</v>
      </c>
      <c r="T420">
        <f t="shared" ca="1" si="53"/>
        <v>0</v>
      </c>
      <c r="U420">
        <f t="shared" ca="1" si="54"/>
        <v>0</v>
      </c>
    </row>
    <row r="421" spans="2:21">
      <c r="B421">
        <v>418</v>
      </c>
      <c r="C421">
        <f>CONFIG!C421</f>
        <v>0</v>
      </c>
      <c r="D421">
        <f t="array" ref="D421">_xlfn.SWITCH(E421,CONFIG!$F$8,L420,D420-F421)</f>
        <v>0</v>
      </c>
      <c r="E421">
        <f>IF(L420,CONFIG!$F$8,MAX(E420-1,0))</f>
        <v>0</v>
      </c>
      <c r="F421">
        <f t="shared" si="55"/>
        <v>0</v>
      </c>
      <c r="G421">
        <f t="shared" ca="1" si="48"/>
        <v>0</v>
      </c>
      <c r="H421">
        <f t="shared" ca="1" si="49"/>
        <v>0</v>
      </c>
      <c r="I421">
        <f t="shared" ca="1" si="50"/>
        <v>0</v>
      </c>
      <c r="J421">
        <f t="shared" ca="1" si="51"/>
        <v>0</v>
      </c>
      <c r="M421">
        <f t="shared" ca="1" si="52"/>
        <v>78</v>
      </c>
      <c r="O421">
        <f ca="1">CONFIG!$F$2*H421</f>
        <v>0</v>
      </c>
      <c r="P421">
        <f>CONFIG!$F$3*F421</f>
        <v>0</v>
      </c>
      <c r="Q421">
        <f>SIGN(L421)*CONFIG!$F$4</f>
        <v>0</v>
      </c>
      <c r="R421">
        <f ca="1">CONFIG!$F$6*(G421+J421)/2</f>
        <v>0</v>
      </c>
      <c r="S421">
        <f ca="1">(CONFIG!$F$2-CONFIG!$F$3)*I421</f>
        <v>0</v>
      </c>
      <c r="T421">
        <f t="shared" ca="1" si="53"/>
        <v>0</v>
      </c>
      <c r="U421">
        <f t="shared" ca="1" si="54"/>
        <v>0</v>
      </c>
    </row>
    <row r="422" spans="2:21">
      <c r="B422">
        <v>419</v>
      </c>
      <c r="C422">
        <f>CONFIG!C422</f>
        <v>0</v>
      </c>
      <c r="D422">
        <f t="array" ref="D422">_xlfn.SWITCH(E422,CONFIG!$F$8,L421,D421-F422)</f>
        <v>0</v>
      </c>
      <c r="E422">
        <f>IF(L421,CONFIG!$F$8,MAX(E421-1,0))</f>
        <v>0</v>
      </c>
      <c r="F422">
        <f t="shared" si="55"/>
        <v>0</v>
      </c>
      <c r="G422">
        <f t="shared" ca="1" si="48"/>
        <v>0</v>
      </c>
      <c r="H422">
        <f t="shared" ca="1" si="49"/>
        <v>0</v>
      </c>
      <c r="I422">
        <f t="shared" ca="1" si="50"/>
        <v>0</v>
      </c>
      <c r="J422">
        <f t="shared" ca="1" si="51"/>
        <v>0</v>
      </c>
      <c r="M422">
        <f t="shared" ca="1" si="52"/>
        <v>78</v>
      </c>
      <c r="O422">
        <f ca="1">CONFIG!$F$2*H422</f>
        <v>0</v>
      </c>
      <c r="P422">
        <f>CONFIG!$F$3*F422</f>
        <v>0</v>
      </c>
      <c r="Q422">
        <f>SIGN(L422)*CONFIG!$F$4</f>
        <v>0</v>
      </c>
      <c r="R422">
        <f ca="1">CONFIG!$F$6*(G422+J422)/2</f>
        <v>0</v>
      </c>
      <c r="S422">
        <f ca="1">(CONFIG!$F$2-CONFIG!$F$3)*I422</f>
        <v>0</v>
      </c>
      <c r="T422">
        <f t="shared" ca="1" si="53"/>
        <v>0</v>
      </c>
      <c r="U422">
        <f t="shared" ca="1" si="54"/>
        <v>0</v>
      </c>
    </row>
    <row r="423" spans="2:21">
      <c r="B423">
        <v>420</v>
      </c>
      <c r="C423">
        <f>CONFIG!C423</f>
        <v>0</v>
      </c>
      <c r="D423">
        <f t="array" ref="D423">_xlfn.SWITCH(E423,CONFIG!$F$8,L422,D422-F423)</f>
        <v>0</v>
      </c>
      <c r="E423">
        <f>IF(L422,CONFIG!$F$8,MAX(E422-1,0))</f>
        <v>0</v>
      </c>
      <c r="F423">
        <f t="shared" si="55"/>
        <v>0</v>
      </c>
      <c r="G423">
        <f t="shared" ca="1" si="48"/>
        <v>0</v>
      </c>
      <c r="H423">
        <f t="shared" ca="1" si="49"/>
        <v>0</v>
      </c>
      <c r="I423">
        <f t="shared" ca="1" si="50"/>
        <v>0</v>
      </c>
      <c r="J423">
        <f t="shared" ca="1" si="51"/>
        <v>0</v>
      </c>
      <c r="M423">
        <f t="shared" ca="1" si="52"/>
        <v>78</v>
      </c>
      <c r="O423">
        <f ca="1">CONFIG!$F$2*H423</f>
        <v>0</v>
      </c>
      <c r="P423">
        <f>CONFIG!$F$3*F423</f>
        <v>0</v>
      </c>
      <c r="Q423">
        <f>SIGN(L423)*CONFIG!$F$4</f>
        <v>0</v>
      </c>
      <c r="R423">
        <f ca="1">CONFIG!$F$6*(G423+J423)/2</f>
        <v>0</v>
      </c>
      <c r="S423">
        <f ca="1">(CONFIG!$F$2-CONFIG!$F$3)*I423</f>
        <v>0</v>
      </c>
      <c r="T423">
        <f t="shared" ca="1" si="53"/>
        <v>0</v>
      </c>
      <c r="U423">
        <f t="shared" ca="1" si="54"/>
        <v>0</v>
      </c>
    </row>
    <row r="424" spans="2:21">
      <c r="B424">
        <v>421</v>
      </c>
      <c r="C424">
        <f>CONFIG!C424</f>
        <v>0</v>
      </c>
      <c r="D424">
        <f t="array" ref="D424">_xlfn.SWITCH(E424,CONFIG!$F$8,L423,D423-F424)</f>
        <v>0</v>
      </c>
      <c r="E424">
        <f>IF(L423,CONFIG!$F$8,MAX(E423-1,0))</f>
        <v>0</v>
      </c>
      <c r="F424">
        <f t="shared" si="55"/>
        <v>0</v>
      </c>
      <c r="G424">
        <f t="shared" ca="1" si="48"/>
        <v>0</v>
      </c>
      <c r="H424">
        <f t="shared" ca="1" si="49"/>
        <v>0</v>
      </c>
      <c r="I424">
        <f t="shared" ca="1" si="50"/>
        <v>0</v>
      </c>
      <c r="J424">
        <f t="shared" ca="1" si="51"/>
        <v>0</v>
      </c>
      <c r="M424">
        <f t="shared" ca="1" si="52"/>
        <v>78</v>
      </c>
      <c r="O424">
        <f ca="1">CONFIG!$F$2*H424</f>
        <v>0</v>
      </c>
      <c r="P424">
        <f>CONFIG!$F$3*F424</f>
        <v>0</v>
      </c>
      <c r="Q424">
        <f>SIGN(L424)*CONFIG!$F$4</f>
        <v>0</v>
      </c>
      <c r="R424">
        <f ca="1">CONFIG!$F$6*(G424+J424)/2</f>
        <v>0</v>
      </c>
      <c r="S424">
        <f ca="1">(CONFIG!$F$2-CONFIG!$F$3)*I424</f>
        <v>0</v>
      </c>
      <c r="T424">
        <f t="shared" ca="1" si="53"/>
        <v>0</v>
      </c>
      <c r="U424">
        <f t="shared" ca="1" si="54"/>
        <v>0</v>
      </c>
    </row>
    <row r="425" spans="2:21">
      <c r="B425">
        <v>422</v>
      </c>
      <c r="C425">
        <f>CONFIG!C425</f>
        <v>0</v>
      </c>
      <c r="D425">
        <f t="array" ref="D425">_xlfn.SWITCH(E425,CONFIG!$F$8,L424,D424-F425)</f>
        <v>0</v>
      </c>
      <c r="E425">
        <f>IF(L424,CONFIG!$F$8,MAX(E424-1,0))</f>
        <v>0</v>
      </c>
      <c r="F425">
        <f t="shared" si="55"/>
        <v>0</v>
      </c>
      <c r="G425">
        <f t="shared" ca="1" si="48"/>
        <v>0</v>
      </c>
      <c r="H425">
        <f t="shared" ca="1" si="49"/>
        <v>0</v>
      </c>
      <c r="I425">
        <f t="shared" ca="1" si="50"/>
        <v>0</v>
      </c>
      <c r="J425">
        <f t="shared" ca="1" si="51"/>
        <v>0</v>
      </c>
      <c r="M425">
        <f t="shared" ca="1" si="52"/>
        <v>78</v>
      </c>
      <c r="O425">
        <f ca="1">CONFIG!$F$2*H425</f>
        <v>0</v>
      </c>
      <c r="P425">
        <f>CONFIG!$F$3*F425</f>
        <v>0</v>
      </c>
      <c r="Q425">
        <f>SIGN(L425)*CONFIG!$F$4</f>
        <v>0</v>
      </c>
      <c r="R425">
        <f ca="1">CONFIG!$F$6*(G425+J425)/2</f>
        <v>0</v>
      </c>
      <c r="S425">
        <f ca="1">(CONFIG!$F$2-CONFIG!$F$3)*I425</f>
        <v>0</v>
      </c>
      <c r="T425">
        <f t="shared" ca="1" si="53"/>
        <v>0</v>
      </c>
      <c r="U425">
        <f t="shared" ca="1" si="54"/>
        <v>0</v>
      </c>
    </row>
    <row r="426" spans="2:21">
      <c r="B426">
        <v>423</v>
      </c>
      <c r="C426">
        <f>CONFIG!C426</f>
        <v>0</v>
      </c>
      <c r="D426">
        <f t="array" ref="D426">_xlfn.SWITCH(E426,CONFIG!$F$8,L425,D425-F426)</f>
        <v>0</v>
      </c>
      <c r="E426">
        <f>IF(L425,CONFIG!$F$8,MAX(E425-1,0))</f>
        <v>0</v>
      </c>
      <c r="F426">
        <f t="shared" si="55"/>
        <v>0</v>
      </c>
      <c r="G426">
        <f t="shared" ca="1" si="48"/>
        <v>0</v>
      </c>
      <c r="H426">
        <f t="shared" ca="1" si="49"/>
        <v>0</v>
      </c>
      <c r="I426">
        <f t="shared" ca="1" si="50"/>
        <v>0</v>
      </c>
      <c r="J426">
        <f t="shared" ca="1" si="51"/>
        <v>0</v>
      </c>
      <c r="M426">
        <f t="shared" ca="1" si="52"/>
        <v>78</v>
      </c>
      <c r="O426">
        <f ca="1">CONFIG!$F$2*H426</f>
        <v>0</v>
      </c>
      <c r="P426">
        <f>CONFIG!$F$3*F426</f>
        <v>0</v>
      </c>
      <c r="Q426">
        <f>SIGN(L426)*CONFIG!$F$4</f>
        <v>0</v>
      </c>
      <c r="R426">
        <f ca="1">CONFIG!$F$6*(G426+J426)/2</f>
        <v>0</v>
      </c>
      <c r="S426">
        <f ca="1">(CONFIG!$F$2-CONFIG!$F$3)*I426</f>
        <v>0</v>
      </c>
      <c r="T426">
        <f t="shared" ca="1" si="53"/>
        <v>0</v>
      </c>
      <c r="U426">
        <f t="shared" ca="1" si="54"/>
        <v>0</v>
      </c>
    </row>
    <row r="427" spans="2:21">
      <c r="B427">
        <v>424</v>
      </c>
      <c r="C427">
        <f>CONFIG!C427</f>
        <v>0</v>
      </c>
      <c r="D427">
        <f t="array" ref="D427">_xlfn.SWITCH(E427,CONFIG!$F$8,L426,D426-F427)</f>
        <v>0</v>
      </c>
      <c r="E427">
        <f>IF(L426,CONFIG!$F$8,MAX(E426-1,0))</f>
        <v>0</v>
      </c>
      <c r="F427">
        <f t="shared" si="55"/>
        <v>0</v>
      </c>
      <c r="G427">
        <f t="shared" ca="1" si="48"/>
        <v>0</v>
      </c>
      <c r="H427">
        <f t="shared" ca="1" si="49"/>
        <v>0</v>
      </c>
      <c r="I427">
        <f t="shared" ca="1" si="50"/>
        <v>0</v>
      </c>
      <c r="J427">
        <f t="shared" ca="1" si="51"/>
        <v>0</v>
      </c>
      <c r="M427">
        <f t="shared" ca="1" si="52"/>
        <v>78</v>
      </c>
      <c r="O427">
        <f ca="1">CONFIG!$F$2*H427</f>
        <v>0</v>
      </c>
      <c r="P427">
        <f>CONFIG!$F$3*F427</f>
        <v>0</v>
      </c>
      <c r="Q427">
        <f>SIGN(L427)*CONFIG!$F$4</f>
        <v>0</v>
      </c>
      <c r="R427">
        <f ca="1">CONFIG!$F$6*(G427+J427)/2</f>
        <v>0</v>
      </c>
      <c r="S427">
        <f ca="1">(CONFIG!$F$2-CONFIG!$F$3)*I427</f>
        <v>0</v>
      </c>
      <c r="T427">
        <f t="shared" ca="1" si="53"/>
        <v>0</v>
      </c>
      <c r="U427">
        <f t="shared" ca="1" si="54"/>
        <v>0</v>
      </c>
    </row>
    <row r="428" spans="2:21">
      <c r="B428">
        <v>425</v>
      </c>
      <c r="C428">
        <f>CONFIG!C428</f>
        <v>0</v>
      </c>
      <c r="D428">
        <f t="array" ref="D428">_xlfn.SWITCH(E428,CONFIG!$F$8,L427,D427-F428)</f>
        <v>0</v>
      </c>
      <c r="E428">
        <f>IF(L427,CONFIG!$F$8,MAX(E427-1,0))</f>
        <v>0</v>
      </c>
      <c r="F428">
        <f t="shared" si="55"/>
        <v>0</v>
      </c>
      <c r="G428">
        <f t="shared" ca="1" si="48"/>
        <v>0</v>
      </c>
      <c r="H428">
        <f t="shared" ca="1" si="49"/>
        <v>0</v>
      </c>
      <c r="I428">
        <f t="shared" ca="1" si="50"/>
        <v>0</v>
      </c>
      <c r="J428">
        <f t="shared" ca="1" si="51"/>
        <v>0</v>
      </c>
      <c r="M428">
        <f t="shared" ca="1" si="52"/>
        <v>78</v>
      </c>
      <c r="O428">
        <f ca="1">CONFIG!$F$2*H428</f>
        <v>0</v>
      </c>
      <c r="P428">
        <f>CONFIG!$F$3*F428</f>
        <v>0</v>
      </c>
      <c r="Q428">
        <f>SIGN(L428)*CONFIG!$F$4</f>
        <v>0</v>
      </c>
      <c r="R428">
        <f ca="1">CONFIG!$F$6*(G428+J428)/2</f>
        <v>0</v>
      </c>
      <c r="S428">
        <f ca="1">(CONFIG!$F$2-CONFIG!$F$3)*I428</f>
        <v>0</v>
      </c>
      <c r="T428">
        <f t="shared" ca="1" si="53"/>
        <v>0</v>
      </c>
      <c r="U428">
        <f t="shared" ca="1" si="54"/>
        <v>0</v>
      </c>
    </row>
    <row r="429" spans="2:21">
      <c r="B429">
        <v>426</v>
      </c>
      <c r="C429">
        <f>CONFIG!C429</f>
        <v>0</v>
      </c>
      <c r="D429">
        <f t="array" ref="D429">_xlfn.SWITCH(E429,CONFIG!$F$8,L428,D428-F429)</f>
        <v>0</v>
      </c>
      <c r="E429">
        <f>IF(L428,CONFIG!$F$8,MAX(E428-1,0))</f>
        <v>0</v>
      </c>
      <c r="F429">
        <f t="shared" si="55"/>
        <v>0</v>
      </c>
      <c r="G429">
        <f t="shared" ca="1" si="48"/>
        <v>0</v>
      </c>
      <c r="H429">
        <f t="shared" ca="1" si="49"/>
        <v>0</v>
      </c>
      <c r="I429">
        <f t="shared" ca="1" si="50"/>
        <v>0</v>
      </c>
      <c r="J429">
        <f t="shared" ca="1" si="51"/>
        <v>0</v>
      </c>
      <c r="M429">
        <f t="shared" ca="1" si="52"/>
        <v>78</v>
      </c>
      <c r="O429">
        <f ca="1">CONFIG!$F$2*H429</f>
        <v>0</v>
      </c>
      <c r="P429">
        <f>CONFIG!$F$3*F429</f>
        <v>0</v>
      </c>
      <c r="Q429">
        <f>SIGN(L429)*CONFIG!$F$4</f>
        <v>0</v>
      </c>
      <c r="R429">
        <f ca="1">CONFIG!$F$6*(G429+J429)/2</f>
        <v>0</v>
      </c>
      <c r="S429">
        <f ca="1">(CONFIG!$F$2-CONFIG!$F$3)*I429</f>
        <v>0</v>
      </c>
      <c r="T429">
        <f t="shared" ca="1" si="53"/>
        <v>0</v>
      </c>
      <c r="U429">
        <f t="shared" ca="1" si="54"/>
        <v>0</v>
      </c>
    </row>
    <row r="430" spans="2:21">
      <c r="B430">
        <v>427</v>
      </c>
      <c r="C430">
        <f>CONFIG!C430</f>
        <v>0</v>
      </c>
      <c r="D430">
        <f t="array" ref="D430">_xlfn.SWITCH(E430,CONFIG!$F$8,L429,D429-F430)</f>
        <v>0</v>
      </c>
      <c r="E430">
        <f>IF(L429,CONFIG!$F$8,MAX(E429-1,0))</f>
        <v>0</v>
      </c>
      <c r="F430">
        <f t="shared" si="55"/>
        <v>0</v>
      </c>
      <c r="G430">
        <f t="shared" ca="1" si="48"/>
        <v>0</v>
      </c>
      <c r="H430">
        <f t="shared" ca="1" si="49"/>
        <v>0</v>
      </c>
      <c r="I430">
        <f t="shared" ca="1" si="50"/>
        <v>0</v>
      </c>
      <c r="J430">
        <f t="shared" ca="1" si="51"/>
        <v>0</v>
      </c>
      <c r="M430">
        <f t="shared" ca="1" si="52"/>
        <v>78</v>
      </c>
      <c r="O430">
        <f ca="1">CONFIG!$F$2*H430</f>
        <v>0</v>
      </c>
      <c r="P430">
        <f>CONFIG!$F$3*F430</f>
        <v>0</v>
      </c>
      <c r="Q430">
        <f>SIGN(L430)*CONFIG!$F$4</f>
        <v>0</v>
      </c>
      <c r="R430">
        <f ca="1">CONFIG!$F$6*(G430+J430)/2</f>
        <v>0</v>
      </c>
      <c r="S430">
        <f ca="1">(CONFIG!$F$2-CONFIG!$F$3)*I430</f>
        <v>0</v>
      </c>
      <c r="T430">
        <f t="shared" ca="1" si="53"/>
        <v>0</v>
      </c>
      <c r="U430">
        <f t="shared" ca="1" si="54"/>
        <v>0</v>
      </c>
    </row>
    <row r="431" spans="2:21">
      <c r="B431">
        <v>428</v>
      </c>
      <c r="C431">
        <f>CONFIG!C431</f>
        <v>0</v>
      </c>
      <c r="D431">
        <f t="array" ref="D431">_xlfn.SWITCH(E431,CONFIG!$F$8,L430,D430-F431)</f>
        <v>0</v>
      </c>
      <c r="E431">
        <f>IF(L430,CONFIG!$F$8,MAX(E430-1,0))</f>
        <v>0</v>
      </c>
      <c r="F431">
        <f t="shared" si="55"/>
        <v>0</v>
      </c>
      <c r="G431">
        <f t="shared" ca="1" si="48"/>
        <v>0</v>
      </c>
      <c r="H431">
        <f t="shared" ca="1" si="49"/>
        <v>0</v>
      </c>
      <c r="I431">
        <f t="shared" ca="1" si="50"/>
        <v>0</v>
      </c>
      <c r="J431">
        <f t="shared" ca="1" si="51"/>
        <v>0</v>
      </c>
      <c r="M431">
        <f t="shared" ca="1" si="52"/>
        <v>78</v>
      </c>
      <c r="O431">
        <f ca="1">CONFIG!$F$2*H431</f>
        <v>0</v>
      </c>
      <c r="P431">
        <f>CONFIG!$F$3*F431</f>
        <v>0</v>
      </c>
      <c r="Q431">
        <f>SIGN(L431)*CONFIG!$F$4</f>
        <v>0</v>
      </c>
      <c r="R431">
        <f ca="1">CONFIG!$F$6*(G431+J431)/2</f>
        <v>0</v>
      </c>
      <c r="S431">
        <f ca="1">(CONFIG!$F$2-CONFIG!$F$3)*I431</f>
        <v>0</v>
      </c>
      <c r="T431">
        <f t="shared" ca="1" si="53"/>
        <v>0</v>
      </c>
      <c r="U431">
        <f t="shared" ca="1" si="54"/>
        <v>0</v>
      </c>
    </row>
    <row r="432" spans="2:21">
      <c r="B432">
        <v>429</v>
      </c>
      <c r="C432">
        <f>CONFIG!C432</f>
        <v>0</v>
      </c>
      <c r="D432">
        <f t="array" ref="D432">_xlfn.SWITCH(E432,CONFIG!$F$8,L431,D431-F432)</f>
        <v>0</v>
      </c>
      <c r="E432">
        <f>IF(L431,CONFIG!$F$8,MAX(E431-1,0))</f>
        <v>0</v>
      </c>
      <c r="F432">
        <f t="shared" si="55"/>
        <v>0</v>
      </c>
      <c r="G432">
        <f t="shared" ca="1" si="48"/>
        <v>0</v>
      </c>
      <c r="H432">
        <f t="shared" ca="1" si="49"/>
        <v>0</v>
      </c>
      <c r="I432">
        <f t="shared" ca="1" si="50"/>
        <v>0</v>
      </c>
      <c r="J432">
        <f t="shared" ca="1" si="51"/>
        <v>0</v>
      </c>
      <c r="M432">
        <f t="shared" ca="1" si="52"/>
        <v>78</v>
      </c>
      <c r="O432">
        <f ca="1">CONFIG!$F$2*H432</f>
        <v>0</v>
      </c>
      <c r="P432">
        <f>CONFIG!$F$3*F432</f>
        <v>0</v>
      </c>
      <c r="Q432">
        <f>SIGN(L432)*CONFIG!$F$4</f>
        <v>0</v>
      </c>
      <c r="R432">
        <f ca="1">CONFIG!$F$6*(G432+J432)/2</f>
        <v>0</v>
      </c>
      <c r="S432">
        <f ca="1">(CONFIG!$F$2-CONFIG!$F$3)*I432</f>
        <v>0</v>
      </c>
      <c r="T432">
        <f t="shared" ca="1" si="53"/>
        <v>0</v>
      </c>
      <c r="U432">
        <f t="shared" ca="1" si="54"/>
        <v>0</v>
      </c>
    </row>
    <row r="433" spans="2:21">
      <c r="B433">
        <v>430</v>
      </c>
      <c r="C433">
        <f>CONFIG!C433</f>
        <v>0</v>
      </c>
      <c r="D433">
        <f t="array" ref="D433">_xlfn.SWITCH(E433,CONFIG!$F$8,L432,D432-F433)</f>
        <v>0</v>
      </c>
      <c r="E433">
        <f>IF(L432,CONFIG!$F$8,MAX(E432-1,0))</f>
        <v>0</v>
      </c>
      <c r="F433">
        <f t="shared" si="55"/>
        <v>0</v>
      </c>
      <c r="G433">
        <f t="shared" ca="1" si="48"/>
        <v>0</v>
      </c>
      <c r="H433">
        <f t="shared" ca="1" si="49"/>
        <v>0</v>
      </c>
      <c r="I433">
        <f t="shared" ca="1" si="50"/>
        <v>0</v>
      </c>
      <c r="J433">
        <f t="shared" ca="1" si="51"/>
        <v>0</v>
      </c>
      <c r="M433">
        <f t="shared" ca="1" si="52"/>
        <v>78</v>
      </c>
      <c r="O433">
        <f ca="1">CONFIG!$F$2*H433</f>
        <v>0</v>
      </c>
      <c r="P433">
        <f>CONFIG!$F$3*F433</f>
        <v>0</v>
      </c>
      <c r="Q433">
        <f>SIGN(L433)*CONFIG!$F$4</f>
        <v>0</v>
      </c>
      <c r="R433">
        <f ca="1">CONFIG!$F$6*(G433+J433)/2</f>
        <v>0</v>
      </c>
      <c r="S433">
        <f ca="1">(CONFIG!$F$2-CONFIG!$F$3)*I433</f>
        <v>0</v>
      </c>
      <c r="T433">
        <f t="shared" ca="1" si="53"/>
        <v>0</v>
      </c>
      <c r="U433">
        <f t="shared" ca="1" si="54"/>
        <v>0</v>
      </c>
    </row>
    <row r="434" spans="2:21">
      <c r="B434">
        <v>431</v>
      </c>
      <c r="C434">
        <f>CONFIG!C434</f>
        <v>0</v>
      </c>
      <c r="D434">
        <f t="array" ref="D434">_xlfn.SWITCH(E434,CONFIG!$F$8,L433,D433-F434)</f>
        <v>0</v>
      </c>
      <c r="E434">
        <f>IF(L433,CONFIG!$F$8,MAX(E433-1,0))</f>
        <v>0</v>
      </c>
      <c r="F434">
        <f t="shared" si="55"/>
        <v>0</v>
      </c>
      <c r="G434">
        <f t="shared" ca="1" si="48"/>
        <v>0</v>
      </c>
      <c r="H434">
        <f t="shared" ca="1" si="49"/>
        <v>0</v>
      </c>
      <c r="I434">
        <f t="shared" ca="1" si="50"/>
        <v>0</v>
      </c>
      <c r="J434">
        <f t="shared" ca="1" si="51"/>
        <v>0</v>
      </c>
      <c r="M434">
        <f t="shared" ca="1" si="52"/>
        <v>78</v>
      </c>
      <c r="O434">
        <f ca="1">CONFIG!$F$2*H434</f>
        <v>0</v>
      </c>
      <c r="P434">
        <f>CONFIG!$F$3*F434</f>
        <v>0</v>
      </c>
      <c r="Q434">
        <f>SIGN(L434)*CONFIG!$F$4</f>
        <v>0</v>
      </c>
      <c r="R434">
        <f ca="1">CONFIG!$F$6*(G434+J434)/2</f>
        <v>0</v>
      </c>
      <c r="S434">
        <f ca="1">(CONFIG!$F$2-CONFIG!$F$3)*I434</f>
        <v>0</v>
      </c>
      <c r="T434">
        <f t="shared" ca="1" si="53"/>
        <v>0</v>
      </c>
      <c r="U434">
        <f t="shared" ca="1" si="54"/>
        <v>0</v>
      </c>
    </row>
    <row r="435" spans="2:21">
      <c r="B435">
        <v>432</v>
      </c>
      <c r="C435">
        <f>CONFIG!C435</f>
        <v>0</v>
      </c>
      <c r="D435">
        <f t="array" ref="D435">_xlfn.SWITCH(E435,CONFIG!$F$8,L434,D434-F435)</f>
        <v>0</v>
      </c>
      <c r="E435">
        <f>IF(L434,CONFIG!$F$8,MAX(E434-1,0))</f>
        <v>0</v>
      </c>
      <c r="F435">
        <f t="shared" si="55"/>
        <v>0</v>
      </c>
      <c r="G435">
        <f t="shared" ca="1" si="48"/>
        <v>0</v>
      </c>
      <c r="H435">
        <f t="shared" ca="1" si="49"/>
        <v>0</v>
      </c>
      <c r="I435">
        <f t="shared" ca="1" si="50"/>
        <v>0</v>
      </c>
      <c r="J435">
        <f t="shared" ca="1" si="51"/>
        <v>0</v>
      </c>
      <c r="M435">
        <f t="shared" ca="1" si="52"/>
        <v>78</v>
      </c>
      <c r="O435">
        <f ca="1">CONFIG!$F$2*H435</f>
        <v>0</v>
      </c>
      <c r="P435">
        <f>CONFIG!$F$3*F435</f>
        <v>0</v>
      </c>
      <c r="Q435">
        <f>SIGN(L435)*CONFIG!$F$4</f>
        <v>0</v>
      </c>
      <c r="R435">
        <f ca="1">CONFIG!$F$6*(G435+J435)/2</f>
        <v>0</v>
      </c>
      <c r="S435">
        <f ca="1">(CONFIG!$F$2-CONFIG!$F$3)*I435</f>
        <v>0</v>
      </c>
      <c r="T435">
        <f t="shared" ca="1" si="53"/>
        <v>0</v>
      </c>
      <c r="U435">
        <f t="shared" ca="1" si="54"/>
        <v>0</v>
      </c>
    </row>
    <row r="436" spans="2:21">
      <c r="B436">
        <v>433</v>
      </c>
      <c r="C436">
        <f>CONFIG!C436</f>
        <v>0</v>
      </c>
      <c r="D436">
        <f t="array" ref="D436">_xlfn.SWITCH(E436,CONFIG!$F$8,L435,D435-F436)</f>
        <v>0</v>
      </c>
      <c r="E436">
        <f>IF(L435,CONFIG!$F$8,MAX(E435-1,0))</f>
        <v>0</v>
      </c>
      <c r="F436">
        <f t="shared" si="55"/>
        <v>0</v>
      </c>
      <c r="G436">
        <f t="shared" ca="1" si="48"/>
        <v>0</v>
      </c>
      <c r="H436">
        <f t="shared" ca="1" si="49"/>
        <v>0</v>
      </c>
      <c r="I436">
        <f t="shared" ca="1" si="50"/>
        <v>0</v>
      </c>
      <c r="J436">
        <f t="shared" ca="1" si="51"/>
        <v>0</v>
      </c>
      <c r="M436">
        <f t="shared" ca="1" si="52"/>
        <v>78</v>
      </c>
      <c r="O436">
        <f ca="1">CONFIG!$F$2*H436</f>
        <v>0</v>
      </c>
      <c r="P436">
        <f>CONFIG!$F$3*F436</f>
        <v>0</v>
      </c>
      <c r="Q436">
        <f>SIGN(L436)*CONFIG!$F$4</f>
        <v>0</v>
      </c>
      <c r="R436">
        <f ca="1">CONFIG!$F$6*(G436+J436)/2</f>
        <v>0</v>
      </c>
      <c r="S436">
        <f ca="1">(CONFIG!$F$2-CONFIG!$F$3)*I436</f>
        <v>0</v>
      </c>
      <c r="T436">
        <f t="shared" ca="1" si="53"/>
        <v>0</v>
      </c>
      <c r="U436">
        <f t="shared" ca="1" si="54"/>
        <v>0</v>
      </c>
    </row>
    <row r="437" spans="2:21">
      <c r="B437">
        <v>434</v>
      </c>
      <c r="C437">
        <f>CONFIG!C437</f>
        <v>0</v>
      </c>
      <c r="D437">
        <f t="array" ref="D437">_xlfn.SWITCH(E437,CONFIG!$F$8,L436,D436-F437)</f>
        <v>0</v>
      </c>
      <c r="E437">
        <f>IF(L436,CONFIG!$F$8,MAX(E436-1,0))</f>
        <v>0</v>
      </c>
      <c r="F437">
        <f t="shared" si="55"/>
        <v>0</v>
      </c>
      <c r="G437">
        <f t="shared" ca="1" si="48"/>
        <v>0</v>
      </c>
      <c r="H437">
        <f t="shared" ca="1" si="49"/>
        <v>0</v>
      </c>
      <c r="I437">
        <f t="shared" ca="1" si="50"/>
        <v>0</v>
      </c>
      <c r="J437">
        <f t="shared" ca="1" si="51"/>
        <v>0</v>
      </c>
      <c r="M437">
        <f t="shared" ca="1" si="52"/>
        <v>78</v>
      </c>
      <c r="O437">
        <f ca="1">CONFIG!$F$2*H437</f>
        <v>0</v>
      </c>
      <c r="P437">
        <f>CONFIG!$F$3*F437</f>
        <v>0</v>
      </c>
      <c r="Q437">
        <f>SIGN(L437)*CONFIG!$F$4</f>
        <v>0</v>
      </c>
      <c r="R437">
        <f ca="1">CONFIG!$F$6*(G437+J437)/2</f>
        <v>0</v>
      </c>
      <c r="S437">
        <f ca="1">(CONFIG!$F$2-CONFIG!$F$3)*I437</f>
        <v>0</v>
      </c>
      <c r="T437">
        <f t="shared" ca="1" si="53"/>
        <v>0</v>
      </c>
      <c r="U437">
        <f t="shared" ca="1" si="54"/>
        <v>0</v>
      </c>
    </row>
    <row r="438" spans="2:21">
      <c r="B438">
        <v>435</v>
      </c>
      <c r="C438">
        <f>CONFIG!C438</f>
        <v>0</v>
      </c>
      <c r="D438">
        <f t="array" ref="D438">_xlfn.SWITCH(E438,CONFIG!$F$8,L437,D437-F438)</f>
        <v>0</v>
      </c>
      <c r="E438">
        <f>IF(L437,CONFIG!$F$8,MAX(E437-1,0))</f>
        <v>0</v>
      </c>
      <c r="F438">
        <f t="shared" si="55"/>
        <v>0</v>
      </c>
      <c r="G438">
        <f t="shared" ca="1" si="48"/>
        <v>0</v>
      </c>
      <c r="H438">
        <f t="shared" ca="1" si="49"/>
        <v>0</v>
      </c>
      <c r="I438">
        <f t="shared" ca="1" si="50"/>
        <v>0</v>
      </c>
      <c r="J438">
        <f t="shared" ca="1" si="51"/>
        <v>0</v>
      </c>
      <c r="M438">
        <f t="shared" ca="1" si="52"/>
        <v>78</v>
      </c>
      <c r="O438">
        <f ca="1">CONFIG!$F$2*H438</f>
        <v>0</v>
      </c>
      <c r="P438">
        <f>CONFIG!$F$3*F438</f>
        <v>0</v>
      </c>
      <c r="Q438">
        <f>SIGN(L438)*CONFIG!$F$4</f>
        <v>0</v>
      </c>
      <c r="R438">
        <f ca="1">CONFIG!$F$6*(G438+J438)/2</f>
        <v>0</v>
      </c>
      <c r="S438">
        <f ca="1">(CONFIG!$F$2-CONFIG!$F$3)*I438</f>
        <v>0</v>
      </c>
      <c r="T438">
        <f t="shared" ca="1" si="53"/>
        <v>0</v>
      </c>
      <c r="U438">
        <f t="shared" ca="1" si="54"/>
        <v>0</v>
      </c>
    </row>
    <row r="439" spans="2:21">
      <c r="B439">
        <v>436</v>
      </c>
      <c r="C439">
        <f>CONFIG!C439</f>
        <v>0</v>
      </c>
      <c r="D439">
        <f t="array" ref="D439">_xlfn.SWITCH(E439,CONFIG!$F$8,L438,D438-F439)</f>
        <v>0</v>
      </c>
      <c r="E439">
        <f>IF(L438,CONFIG!$F$8,MAX(E438-1,0))</f>
        <v>0</v>
      </c>
      <c r="F439">
        <f t="shared" si="55"/>
        <v>0</v>
      </c>
      <c r="G439">
        <f t="shared" ca="1" si="48"/>
        <v>0</v>
      </c>
      <c r="H439">
        <f t="shared" ca="1" si="49"/>
        <v>0</v>
      </c>
      <c r="I439">
        <f t="shared" ca="1" si="50"/>
        <v>0</v>
      </c>
      <c r="J439">
        <f t="shared" ca="1" si="51"/>
        <v>0</v>
      </c>
      <c r="M439">
        <f t="shared" ca="1" si="52"/>
        <v>78</v>
      </c>
      <c r="O439">
        <f ca="1">CONFIG!$F$2*H439</f>
        <v>0</v>
      </c>
      <c r="P439">
        <f>CONFIG!$F$3*F439</f>
        <v>0</v>
      </c>
      <c r="Q439">
        <f>SIGN(L439)*CONFIG!$F$4</f>
        <v>0</v>
      </c>
      <c r="R439">
        <f ca="1">CONFIG!$F$6*(G439+J439)/2</f>
        <v>0</v>
      </c>
      <c r="S439">
        <f ca="1">(CONFIG!$F$2-CONFIG!$F$3)*I439</f>
        <v>0</v>
      </c>
      <c r="T439">
        <f t="shared" ca="1" si="53"/>
        <v>0</v>
      </c>
      <c r="U439">
        <f t="shared" ca="1" si="54"/>
        <v>0</v>
      </c>
    </row>
    <row r="440" spans="2:21">
      <c r="B440">
        <v>437</v>
      </c>
      <c r="C440">
        <f>CONFIG!C440</f>
        <v>0</v>
      </c>
      <c r="D440">
        <f t="array" ref="D440">_xlfn.SWITCH(E440,CONFIG!$F$8,L439,D439-F440)</f>
        <v>0</v>
      </c>
      <c r="E440">
        <f>IF(L439,CONFIG!$F$8,MAX(E439-1,0))</f>
        <v>0</v>
      </c>
      <c r="F440">
        <f t="shared" si="55"/>
        <v>0</v>
      </c>
      <c r="G440">
        <f t="shared" ca="1" si="48"/>
        <v>0</v>
      </c>
      <c r="H440">
        <f t="shared" ca="1" si="49"/>
        <v>0</v>
      </c>
      <c r="I440">
        <f t="shared" ca="1" si="50"/>
        <v>0</v>
      </c>
      <c r="J440">
        <f t="shared" ca="1" si="51"/>
        <v>0</v>
      </c>
      <c r="M440">
        <f t="shared" ca="1" si="52"/>
        <v>78</v>
      </c>
      <c r="O440">
        <f ca="1">CONFIG!$F$2*H440</f>
        <v>0</v>
      </c>
      <c r="P440">
        <f>CONFIG!$F$3*F440</f>
        <v>0</v>
      </c>
      <c r="Q440">
        <f>SIGN(L440)*CONFIG!$F$4</f>
        <v>0</v>
      </c>
      <c r="R440">
        <f ca="1">CONFIG!$F$6*(G440+J440)/2</f>
        <v>0</v>
      </c>
      <c r="S440">
        <f ca="1">(CONFIG!$F$2-CONFIG!$F$3)*I440</f>
        <v>0</v>
      </c>
      <c r="T440">
        <f t="shared" ca="1" si="53"/>
        <v>0</v>
      </c>
      <c r="U440">
        <f t="shared" ca="1" si="54"/>
        <v>0</v>
      </c>
    </row>
    <row r="441" spans="2:21">
      <c r="B441">
        <v>438</v>
      </c>
      <c r="C441">
        <f>CONFIG!C441</f>
        <v>0</v>
      </c>
      <c r="D441">
        <f t="array" ref="D441">_xlfn.SWITCH(E441,CONFIG!$F$8,L440,D440-F441)</f>
        <v>0</v>
      </c>
      <c r="E441">
        <f>IF(L440,CONFIG!$F$8,MAX(E440-1,0))</f>
        <v>0</v>
      </c>
      <c r="F441">
        <f t="shared" si="55"/>
        <v>0</v>
      </c>
      <c r="G441">
        <f t="shared" ca="1" si="48"/>
        <v>0</v>
      </c>
      <c r="H441">
        <f t="shared" ca="1" si="49"/>
        <v>0</v>
      </c>
      <c r="I441">
        <f t="shared" ca="1" si="50"/>
        <v>0</v>
      </c>
      <c r="J441">
        <f t="shared" ca="1" si="51"/>
        <v>0</v>
      </c>
      <c r="M441">
        <f t="shared" ca="1" si="52"/>
        <v>78</v>
      </c>
      <c r="O441">
        <f ca="1">CONFIG!$F$2*H441</f>
        <v>0</v>
      </c>
      <c r="P441">
        <f>CONFIG!$F$3*F441</f>
        <v>0</v>
      </c>
      <c r="Q441">
        <f>SIGN(L441)*CONFIG!$F$4</f>
        <v>0</v>
      </c>
      <c r="R441">
        <f ca="1">CONFIG!$F$6*(G441+J441)/2</f>
        <v>0</v>
      </c>
      <c r="S441">
        <f ca="1">(CONFIG!$F$2-CONFIG!$F$3)*I441</f>
        <v>0</v>
      </c>
      <c r="T441">
        <f t="shared" ca="1" si="53"/>
        <v>0</v>
      </c>
      <c r="U441">
        <f t="shared" ca="1" si="54"/>
        <v>0</v>
      </c>
    </row>
    <row r="442" spans="2:21">
      <c r="B442">
        <v>439</v>
      </c>
      <c r="C442">
        <f>CONFIG!C442</f>
        <v>0</v>
      </c>
      <c r="D442">
        <f t="array" ref="D442">_xlfn.SWITCH(E442,CONFIG!$F$8,L441,D441-F442)</f>
        <v>0</v>
      </c>
      <c r="E442">
        <f>IF(L441,CONFIG!$F$8,MAX(E441-1,0))</f>
        <v>0</v>
      </c>
      <c r="F442">
        <f t="shared" si="55"/>
        <v>0</v>
      </c>
      <c r="G442">
        <f t="shared" ca="1" si="48"/>
        <v>0</v>
      </c>
      <c r="H442">
        <f t="shared" ca="1" si="49"/>
        <v>0</v>
      </c>
      <c r="I442">
        <f t="shared" ca="1" si="50"/>
        <v>0</v>
      </c>
      <c r="J442">
        <f t="shared" ca="1" si="51"/>
        <v>0</v>
      </c>
      <c r="M442">
        <f t="shared" ca="1" si="52"/>
        <v>78</v>
      </c>
      <c r="O442">
        <f ca="1">CONFIG!$F$2*H442</f>
        <v>0</v>
      </c>
      <c r="P442">
        <f>CONFIG!$F$3*F442</f>
        <v>0</v>
      </c>
      <c r="Q442">
        <f>SIGN(L442)*CONFIG!$F$4</f>
        <v>0</v>
      </c>
      <c r="R442">
        <f ca="1">CONFIG!$F$6*(G442+J442)/2</f>
        <v>0</v>
      </c>
      <c r="S442">
        <f ca="1">(CONFIG!$F$2-CONFIG!$F$3)*I442</f>
        <v>0</v>
      </c>
      <c r="T442">
        <f t="shared" ca="1" si="53"/>
        <v>0</v>
      </c>
      <c r="U442">
        <f t="shared" ca="1" si="54"/>
        <v>0</v>
      </c>
    </row>
    <row r="443" spans="2:21">
      <c r="B443">
        <v>440</v>
      </c>
      <c r="C443">
        <f>CONFIG!C443</f>
        <v>0</v>
      </c>
      <c r="D443">
        <f t="array" ref="D443">_xlfn.SWITCH(E443,CONFIG!$F$8,L442,D442-F443)</f>
        <v>0</v>
      </c>
      <c r="E443">
        <f>IF(L442,CONFIG!$F$8,MAX(E442-1,0))</f>
        <v>0</v>
      </c>
      <c r="F443">
        <f t="shared" si="55"/>
        <v>0</v>
      </c>
      <c r="G443">
        <f t="shared" ca="1" si="48"/>
        <v>0</v>
      </c>
      <c r="H443">
        <f t="shared" ca="1" si="49"/>
        <v>0</v>
      </c>
      <c r="I443">
        <f t="shared" ca="1" si="50"/>
        <v>0</v>
      </c>
      <c r="J443">
        <f t="shared" ca="1" si="51"/>
        <v>0</v>
      </c>
      <c r="M443">
        <f t="shared" ca="1" si="52"/>
        <v>78</v>
      </c>
      <c r="O443">
        <f ca="1">CONFIG!$F$2*H443</f>
        <v>0</v>
      </c>
      <c r="P443">
        <f>CONFIG!$F$3*F443</f>
        <v>0</v>
      </c>
      <c r="Q443">
        <f>SIGN(L443)*CONFIG!$F$4</f>
        <v>0</v>
      </c>
      <c r="R443">
        <f ca="1">CONFIG!$F$6*(G443+J443)/2</f>
        <v>0</v>
      </c>
      <c r="S443">
        <f ca="1">(CONFIG!$F$2-CONFIG!$F$3)*I443</f>
        <v>0</v>
      </c>
      <c r="T443">
        <f t="shared" ca="1" si="53"/>
        <v>0</v>
      </c>
      <c r="U443">
        <f t="shared" ca="1" si="54"/>
        <v>0</v>
      </c>
    </row>
    <row r="444" spans="2:21">
      <c r="B444">
        <v>441</v>
      </c>
      <c r="C444">
        <f>CONFIG!C444</f>
        <v>0</v>
      </c>
      <c r="D444">
        <f t="array" ref="D444">_xlfn.SWITCH(E444,CONFIG!$F$8,L443,D443-F444)</f>
        <v>0</v>
      </c>
      <c r="E444">
        <f>IF(L443,CONFIG!$F$8,MAX(E443-1,0))</f>
        <v>0</v>
      </c>
      <c r="F444">
        <f t="shared" si="55"/>
        <v>0</v>
      </c>
      <c r="G444">
        <f t="shared" ca="1" si="48"/>
        <v>0</v>
      </c>
      <c r="H444">
        <f t="shared" ca="1" si="49"/>
        <v>0</v>
      </c>
      <c r="I444">
        <f t="shared" ca="1" si="50"/>
        <v>0</v>
      </c>
      <c r="J444">
        <f t="shared" ca="1" si="51"/>
        <v>0</v>
      </c>
      <c r="M444">
        <f t="shared" ca="1" si="52"/>
        <v>78</v>
      </c>
      <c r="O444">
        <f ca="1">CONFIG!$F$2*H444</f>
        <v>0</v>
      </c>
      <c r="P444">
        <f>CONFIG!$F$3*F444</f>
        <v>0</v>
      </c>
      <c r="Q444">
        <f>SIGN(L444)*CONFIG!$F$4</f>
        <v>0</v>
      </c>
      <c r="R444">
        <f ca="1">CONFIG!$F$6*(G444+J444)/2</f>
        <v>0</v>
      </c>
      <c r="S444">
        <f ca="1">(CONFIG!$F$2-CONFIG!$F$3)*I444</f>
        <v>0</v>
      </c>
      <c r="T444">
        <f t="shared" ca="1" si="53"/>
        <v>0</v>
      </c>
      <c r="U444">
        <f t="shared" ca="1" si="54"/>
        <v>0</v>
      </c>
    </row>
    <row r="445" spans="2:21">
      <c r="B445">
        <v>442</v>
      </c>
      <c r="C445">
        <f>CONFIG!C445</f>
        <v>0</v>
      </c>
      <c r="D445">
        <f t="array" ref="D445">_xlfn.SWITCH(E445,CONFIG!$F$8,L444,D444-F445)</f>
        <v>0</v>
      </c>
      <c r="E445">
        <f>IF(L444,CONFIG!$F$8,MAX(E444-1,0))</f>
        <v>0</v>
      </c>
      <c r="F445">
        <f t="shared" si="55"/>
        <v>0</v>
      </c>
      <c r="G445">
        <f t="shared" ca="1" si="48"/>
        <v>0</v>
      </c>
      <c r="H445">
        <f t="shared" ca="1" si="49"/>
        <v>0</v>
      </c>
      <c r="I445">
        <f t="shared" ca="1" si="50"/>
        <v>0</v>
      </c>
      <c r="J445">
        <f t="shared" ca="1" si="51"/>
        <v>0</v>
      </c>
      <c r="M445">
        <f t="shared" ca="1" si="52"/>
        <v>78</v>
      </c>
      <c r="O445">
        <f ca="1">CONFIG!$F$2*H445</f>
        <v>0</v>
      </c>
      <c r="P445">
        <f>CONFIG!$F$3*F445</f>
        <v>0</v>
      </c>
      <c r="Q445">
        <f>SIGN(L445)*CONFIG!$F$4</f>
        <v>0</v>
      </c>
      <c r="R445">
        <f ca="1">CONFIG!$F$6*(G445+J445)/2</f>
        <v>0</v>
      </c>
      <c r="S445">
        <f ca="1">(CONFIG!$F$2-CONFIG!$F$3)*I445</f>
        <v>0</v>
      </c>
      <c r="T445">
        <f t="shared" ca="1" si="53"/>
        <v>0</v>
      </c>
      <c r="U445">
        <f t="shared" ca="1" si="54"/>
        <v>0</v>
      </c>
    </row>
    <row r="446" spans="2:21">
      <c r="B446">
        <v>443</v>
      </c>
      <c r="C446">
        <f>CONFIG!C446</f>
        <v>0</v>
      </c>
      <c r="D446">
        <f t="array" ref="D446">_xlfn.SWITCH(E446,CONFIG!$F$8,L445,D445-F446)</f>
        <v>0</v>
      </c>
      <c r="E446">
        <f>IF(L445,CONFIG!$F$8,MAX(E445-1,0))</f>
        <v>0</v>
      </c>
      <c r="F446">
        <f t="shared" si="55"/>
        <v>0</v>
      </c>
      <c r="G446">
        <f t="shared" ca="1" si="48"/>
        <v>0</v>
      </c>
      <c r="H446">
        <f t="shared" ca="1" si="49"/>
        <v>0</v>
      </c>
      <c r="I446">
        <f t="shared" ca="1" si="50"/>
        <v>0</v>
      </c>
      <c r="J446">
        <f t="shared" ca="1" si="51"/>
        <v>0</v>
      </c>
      <c r="M446">
        <f t="shared" ca="1" si="52"/>
        <v>78</v>
      </c>
      <c r="O446">
        <f ca="1">CONFIG!$F$2*H446</f>
        <v>0</v>
      </c>
      <c r="P446">
        <f>CONFIG!$F$3*F446</f>
        <v>0</v>
      </c>
      <c r="Q446">
        <f>SIGN(L446)*CONFIG!$F$4</f>
        <v>0</v>
      </c>
      <c r="R446">
        <f ca="1">CONFIG!$F$6*(G446+J446)/2</f>
        <v>0</v>
      </c>
      <c r="S446">
        <f ca="1">(CONFIG!$F$2-CONFIG!$F$3)*I446</f>
        <v>0</v>
      </c>
      <c r="T446">
        <f t="shared" ca="1" si="53"/>
        <v>0</v>
      </c>
      <c r="U446">
        <f t="shared" ca="1" si="54"/>
        <v>0</v>
      </c>
    </row>
    <row r="447" spans="2:21">
      <c r="B447">
        <v>444</v>
      </c>
      <c r="C447">
        <f>CONFIG!C447</f>
        <v>0</v>
      </c>
      <c r="D447">
        <f t="array" ref="D447">_xlfn.SWITCH(E447,CONFIG!$F$8,L446,D446-F447)</f>
        <v>0</v>
      </c>
      <c r="E447">
        <f>IF(L446,CONFIG!$F$8,MAX(E446-1,0))</f>
        <v>0</v>
      </c>
      <c r="F447">
        <f t="shared" si="55"/>
        <v>0</v>
      </c>
      <c r="G447">
        <f t="shared" ca="1" si="48"/>
        <v>0</v>
      </c>
      <c r="H447">
        <f t="shared" ca="1" si="49"/>
        <v>0</v>
      </c>
      <c r="I447">
        <f t="shared" ca="1" si="50"/>
        <v>0</v>
      </c>
      <c r="J447">
        <f t="shared" ca="1" si="51"/>
        <v>0</v>
      </c>
      <c r="M447">
        <f t="shared" ca="1" si="52"/>
        <v>78</v>
      </c>
      <c r="O447">
        <f ca="1">CONFIG!$F$2*H447</f>
        <v>0</v>
      </c>
      <c r="P447">
        <f>CONFIG!$F$3*F447</f>
        <v>0</v>
      </c>
      <c r="Q447">
        <f>SIGN(L447)*CONFIG!$F$4</f>
        <v>0</v>
      </c>
      <c r="R447">
        <f ca="1">CONFIG!$F$6*(G447+J447)/2</f>
        <v>0</v>
      </c>
      <c r="S447">
        <f ca="1">(CONFIG!$F$2-CONFIG!$F$3)*I447</f>
        <v>0</v>
      </c>
      <c r="T447">
        <f t="shared" ca="1" si="53"/>
        <v>0</v>
      </c>
      <c r="U447">
        <f t="shared" ca="1" si="54"/>
        <v>0</v>
      </c>
    </row>
    <row r="448" spans="2:21">
      <c r="B448">
        <v>445</v>
      </c>
      <c r="C448">
        <f>CONFIG!C448</f>
        <v>0</v>
      </c>
      <c r="D448">
        <f t="array" ref="D448">_xlfn.SWITCH(E448,CONFIG!$F$8,L447,D447-F448)</f>
        <v>0</v>
      </c>
      <c r="E448">
        <f>IF(L447,CONFIG!$F$8,MAX(E447-1,0))</f>
        <v>0</v>
      </c>
      <c r="F448">
        <f t="shared" si="55"/>
        <v>0</v>
      </c>
      <c r="G448">
        <f t="shared" ca="1" si="48"/>
        <v>0</v>
      </c>
      <c r="H448">
        <f t="shared" ca="1" si="49"/>
        <v>0</v>
      </c>
      <c r="I448">
        <f t="shared" ca="1" si="50"/>
        <v>0</v>
      </c>
      <c r="J448">
        <f t="shared" ca="1" si="51"/>
        <v>0</v>
      </c>
      <c r="M448">
        <f t="shared" ca="1" si="52"/>
        <v>78</v>
      </c>
      <c r="O448">
        <f ca="1">CONFIG!$F$2*H448</f>
        <v>0</v>
      </c>
      <c r="P448">
        <f>CONFIG!$F$3*F448</f>
        <v>0</v>
      </c>
      <c r="Q448">
        <f>SIGN(L448)*CONFIG!$F$4</f>
        <v>0</v>
      </c>
      <c r="R448">
        <f ca="1">CONFIG!$F$6*(G448+J448)/2</f>
        <v>0</v>
      </c>
      <c r="S448">
        <f ca="1">(CONFIG!$F$2-CONFIG!$F$3)*I448</f>
        <v>0</v>
      </c>
      <c r="T448">
        <f t="shared" ca="1" si="53"/>
        <v>0</v>
      </c>
      <c r="U448">
        <f t="shared" ca="1" si="54"/>
        <v>0</v>
      </c>
    </row>
    <row r="449" spans="2:21">
      <c r="B449">
        <v>446</v>
      </c>
      <c r="C449">
        <f>CONFIG!C449</f>
        <v>0</v>
      </c>
      <c r="D449">
        <f t="array" ref="D449">_xlfn.SWITCH(E449,CONFIG!$F$8,L448,D448-F449)</f>
        <v>0</v>
      </c>
      <c r="E449">
        <f>IF(L448,CONFIG!$F$8,MAX(E448-1,0))</f>
        <v>0</v>
      </c>
      <c r="F449">
        <f t="shared" si="55"/>
        <v>0</v>
      </c>
      <c r="G449">
        <f t="shared" ca="1" si="48"/>
        <v>0</v>
      </c>
      <c r="H449">
        <f t="shared" ca="1" si="49"/>
        <v>0</v>
      </c>
      <c r="I449">
        <f t="shared" ca="1" si="50"/>
        <v>0</v>
      </c>
      <c r="J449">
        <f t="shared" ca="1" si="51"/>
        <v>0</v>
      </c>
      <c r="M449">
        <f t="shared" ca="1" si="52"/>
        <v>78</v>
      </c>
      <c r="O449">
        <f ca="1">CONFIG!$F$2*H449</f>
        <v>0</v>
      </c>
      <c r="P449">
        <f>CONFIG!$F$3*F449</f>
        <v>0</v>
      </c>
      <c r="Q449">
        <f>SIGN(L449)*CONFIG!$F$4</f>
        <v>0</v>
      </c>
      <c r="R449">
        <f ca="1">CONFIG!$F$6*(G449+J449)/2</f>
        <v>0</v>
      </c>
      <c r="S449">
        <f ca="1">(CONFIG!$F$2-CONFIG!$F$3)*I449</f>
        <v>0</v>
      </c>
      <c r="T449">
        <f t="shared" ca="1" si="53"/>
        <v>0</v>
      </c>
      <c r="U449">
        <f t="shared" ca="1" si="54"/>
        <v>0</v>
      </c>
    </row>
    <row r="450" spans="2:21">
      <c r="B450">
        <v>447</v>
      </c>
      <c r="C450">
        <f>CONFIG!C450</f>
        <v>0</v>
      </c>
      <c r="D450">
        <f t="array" ref="D450">_xlfn.SWITCH(E450,CONFIG!$F$8,L449,D449-F450)</f>
        <v>0</v>
      </c>
      <c r="E450">
        <f>IF(L449,CONFIG!$F$8,MAX(E449-1,0))</f>
        <v>0</v>
      </c>
      <c r="F450">
        <f t="shared" si="55"/>
        <v>0</v>
      </c>
      <c r="G450">
        <f t="shared" ca="1" si="48"/>
        <v>0</v>
      </c>
      <c r="H450">
        <f t="shared" ca="1" si="49"/>
        <v>0</v>
      </c>
      <c r="I450">
        <f t="shared" ca="1" si="50"/>
        <v>0</v>
      </c>
      <c r="J450">
        <f t="shared" ca="1" si="51"/>
        <v>0</v>
      </c>
      <c r="M450">
        <f t="shared" ca="1" si="52"/>
        <v>78</v>
      </c>
      <c r="O450">
        <f ca="1">CONFIG!$F$2*H450</f>
        <v>0</v>
      </c>
      <c r="P450">
        <f>CONFIG!$F$3*F450</f>
        <v>0</v>
      </c>
      <c r="Q450">
        <f>SIGN(L450)*CONFIG!$F$4</f>
        <v>0</v>
      </c>
      <c r="R450">
        <f ca="1">CONFIG!$F$6*(G450+J450)/2</f>
        <v>0</v>
      </c>
      <c r="S450">
        <f ca="1">(CONFIG!$F$2-CONFIG!$F$3)*I450</f>
        <v>0</v>
      </c>
      <c r="T450">
        <f t="shared" ca="1" si="53"/>
        <v>0</v>
      </c>
      <c r="U450">
        <f t="shared" ca="1" si="54"/>
        <v>0</v>
      </c>
    </row>
    <row r="451" spans="2:21">
      <c r="B451">
        <v>448</v>
      </c>
      <c r="C451">
        <f>CONFIG!C451</f>
        <v>0</v>
      </c>
      <c r="D451">
        <f t="array" ref="D451">_xlfn.SWITCH(E451,CONFIG!$F$8,L450,D450-F451)</f>
        <v>0</v>
      </c>
      <c r="E451">
        <f>IF(L450,CONFIG!$F$8,MAX(E450-1,0))</f>
        <v>0</v>
      </c>
      <c r="F451">
        <f t="shared" si="55"/>
        <v>0</v>
      </c>
      <c r="G451">
        <f t="shared" ca="1" si="48"/>
        <v>0</v>
      </c>
      <c r="H451">
        <f t="shared" ca="1" si="49"/>
        <v>0</v>
      </c>
      <c r="I451">
        <f t="shared" ca="1" si="50"/>
        <v>0</v>
      </c>
      <c r="J451">
        <f t="shared" ca="1" si="51"/>
        <v>0</v>
      </c>
      <c r="M451">
        <f t="shared" ca="1" si="52"/>
        <v>78</v>
      </c>
      <c r="O451">
        <f ca="1">CONFIG!$F$2*H451</f>
        <v>0</v>
      </c>
      <c r="P451">
        <f>CONFIG!$F$3*F451</f>
        <v>0</v>
      </c>
      <c r="Q451">
        <f>SIGN(L451)*CONFIG!$F$4</f>
        <v>0</v>
      </c>
      <c r="R451">
        <f ca="1">CONFIG!$F$6*(G451+J451)/2</f>
        <v>0</v>
      </c>
      <c r="S451">
        <f ca="1">(CONFIG!$F$2-CONFIG!$F$3)*I451</f>
        <v>0</v>
      </c>
      <c r="T451">
        <f t="shared" ca="1" si="53"/>
        <v>0</v>
      </c>
      <c r="U451">
        <f t="shared" ca="1" si="54"/>
        <v>0</v>
      </c>
    </row>
    <row r="452" spans="2:21">
      <c r="B452">
        <v>449</v>
      </c>
      <c r="C452">
        <f>CONFIG!C452</f>
        <v>0</v>
      </c>
      <c r="D452">
        <f t="array" ref="D452">_xlfn.SWITCH(E452,CONFIG!$F$8,L451,D451-F452)</f>
        <v>0</v>
      </c>
      <c r="E452">
        <f>IF(L451,CONFIG!$F$8,MAX(E451-1,0))</f>
        <v>0</v>
      </c>
      <c r="F452">
        <f t="shared" si="55"/>
        <v>0</v>
      </c>
      <c r="G452">
        <f t="shared" ref="G452:G515" ca="1" si="56">J451+F452</f>
        <v>0</v>
      </c>
      <c r="H452">
        <f t="shared" ref="H452:H515" ca="1" si="57">MIN(G452,C452)</f>
        <v>0</v>
      </c>
      <c r="I452">
        <f t="shared" ref="I452:I515" ca="1" si="58">C452-H452</f>
        <v>0</v>
      </c>
      <c r="J452">
        <f t="shared" ref="J452:J515" ca="1" si="59">G452-H452</f>
        <v>0</v>
      </c>
      <c r="M452">
        <f t="shared" ref="M452:M515" ca="1" si="60">IF(J452+D452&lt;=$X$6,$X$5,0)</f>
        <v>78</v>
      </c>
      <c r="O452">
        <f ca="1">CONFIG!$F$2*H452</f>
        <v>0</v>
      </c>
      <c r="P452">
        <f>CONFIG!$F$3*F452</f>
        <v>0</v>
      </c>
      <c r="Q452">
        <f>SIGN(L452)*CONFIG!$F$4</f>
        <v>0</v>
      </c>
      <c r="R452">
        <f ca="1">CONFIG!$F$6*(G452+J452)/2</f>
        <v>0</v>
      </c>
      <c r="S452">
        <f ca="1">(CONFIG!$F$2-CONFIG!$F$3)*I452</f>
        <v>0</v>
      </c>
      <c r="T452">
        <f t="shared" ref="T452:T515" ca="1" si="61">O452-P452-Q452-R452</f>
        <v>0</v>
      </c>
      <c r="U452">
        <f t="shared" ref="U452:U515" ca="1" si="62">SUM(Q452:S452)</f>
        <v>0</v>
      </c>
    </row>
    <row r="453" spans="2:21">
      <c r="B453">
        <v>450</v>
      </c>
      <c r="C453">
        <f>CONFIG!C453</f>
        <v>0</v>
      </c>
      <c r="D453">
        <f t="array" ref="D453">_xlfn.SWITCH(E453,CONFIG!$F$8,L452,D452-F453)</f>
        <v>0</v>
      </c>
      <c r="E453">
        <f>IF(L452,CONFIG!$F$8,MAX(E452-1,0))</f>
        <v>0</v>
      </c>
      <c r="F453">
        <f t="shared" ref="F453:F516" si="63">IF(E453,0,D452)</f>
        <v>0</v>
      </c>
      <c r="G453">
        <f t="shared" ca="1" si="56"/>
        <v>0</v>
      </c>
      <c r="H453">
        <f t="shared" ca="1" si="57"/>
        <v>0</v>
      </c>
      <c r="I453">
        <f t="shared" ca="1" si="58"/>
        <v>0</v>
      </c>
      <c r="J453">
        <f t="shared" ca="1" si="59"/>
        <v>0</v>
      </c>
      <c r="M453">
        <f t="shared" ca="1" si="60"/>
        <v>78</v>
      </c>
      <c r="O453">
        <f ca="1">CONFIG!$F$2*H453</f>
        <v>0</v>
      </c>
      <c r="P453">
        <f>CONFIG!$F$3*F453</f>
        <v>0</v>
      </c>
      <c r="Q453">
        <f>SIGN(L453)*CONFIG!$F$4</f>
        <v>0</v>
      </c>
      <c r="R453">
        <f ca="1">CONFIG!$F$6*(G453+J453)/2</f>
        <v>0</v>
      </c>
      <c r="S453">
        <f ca="1">(CONFIG!$F$2-CONFIG!$F$3)*I453</f>
        <v>0</v>
      </c>
      <c r="T453">
        <f t="shared" ca="1" si="61"/>
        <v>0</v>
      </c>
      <c r="U453">
        <f t="shared" ca="1" si="62"/>
        <v>0</v>
      </c>
    </row>
    <row r="454" spans="2:21">
      <c r="B454">
        <v>451</v>
      </c>
      <c r="C454">
        <f>CONFIG!C454</f>
        <v>0</v>
      </c>
      <c r="D454">
        <f t="array" ref="D454">_xlfn.SWITCH(E454,CONFIG!$F$8,L453,D453-F454)</f>
        <v>0</v>
      </c>
      <c r="E454">
        <f>IF(L453,CONFIG!$F$8,MAX(E453-1,0))</f>
        <v>0</v>
      </c>
      <c r="F454">
        <f t="shared" si="63"/>
        <v>0</v>
      </c>
      <c r="G454">
        <f t="shared" ca="1" si="56"/>
        <v>0</v>
      </c>
      <c r="H454">
        <f t="shared" ca="1" si="57"/>
        <v>0</v>
      </c>
      <c r="I454">
        <f t="shared" ca="1" si="58"/>
        <v>0</v>
      </c>
      <c r="J454">
        <f t="shared" ca="1" si="59"/>
        <v>0</v>
      </c>
      <c r="M454">
        <f t="shared" ca="1" si="60"/>
        <v>78</v>
      </c>
      <c r="O454">
        <f ca="1">CONFIG!$F$2*H454</f>
        <v>0</v>
      </c>
      <c r="P454">
        <f>CONFIG!$F$3*F454</f>
        <v>0</v>
      </c>
      <c r="Q454">
        <f>SIGN(L454)*CONFIG!$F$4</f>
        <v>0</v>
      </c>
      <c r="R454">
        <f ca="1">CONFIG!$F$6*(G454+J454)/2</f>
        <v>0</v>
      </c>
      <c r="S454">
        <f ca="1">(CONFIG!$F$2-CONFIG!$F$3)*I454</f>
        <v>0</v>
      </c>
      <c r="T454">
        <f t="shared" ca="1" si="61"/>
        <v>0</v>
      </c>
      <c r="U454">
        <f t="shared" ca="1" si="62"/>
        <v>0</v>
      </c>
    </row>
    <row r="455" spans="2:21">
      <c r="B455">
        <v>452</v>
      </c>
      <c r="C455">
        <f>CONFIG!C455</f>
        <v>0</v>
      </c>
      <c r="D455">
        <f t="array" ref="D455">_xlfn.SWITCH(E455,CONFIG!$F$8,L454,D454-F455)</f>
        <v>0</v>
      </c>
      <c r="E455">
        <f>IF(L454,CONFIG!$F$8,MAX(E454-1,0))</f>
        <v>0</v>
      </c>
      <c r="F455">
        <f t="shared" si="63"/>
        <v>0</v>
      </c>
      <c r="G455">
        <f t="shared" ca="1" si="56"/>
        <v>0</v>
      </c>
      <c r="H455">
        <f t="shared" ca="1" si="57"/>
        <v>0</v>
      </c>
      <c r="I455">
        <f t="shared" ca="1" si="58"/>
        <v>0</v>
      </c>
      <c r="J455">
        <f t="shared" ca="1" si="59"/>
        <v>0</v>
      </c>
      <c r="M455">
        <f t="shared" ca="1" si="60"/>
        <v>78</v>
      </c>
      <c r="O455">
        <f ca="1">CONFIG!$F$2*H455</f>
        <v>0</v>
      </c>
      <c r="P455">
        <f>CONFIG!$F$3*F455</f>
        <v>0</v>
      </c>
      <c r="Q455">
        <f>SIGN(L455)*CONFIG!$F$4</f>
        <v>0</v>
      </c>
      <c r="R455">
        <f ca="1">CONFIG!$F$6*(G455+J455)/2</f>
        <v>0</v>
      </c>
      <c r="S455">
        <f ca="1">(CONFIG!$F$2-CONFIG!$F$3)*I455</f>
        <v>0</v>
      </c>
      <c r="T455">
        <f t="shared" ca="1" si="61"/>
        <v>0</v>
      </c>
      <c r="U455">
        <f t="shared" ca="1" si="62"/>
        <v>0</v>
      </c>
    </row>
    <row r="456" spans="2:21">
      <c r="B456">
        <v>453</v>
      </c>
      <c r="C456">
        <f>CONFIG!C456</f>
        <v>0</v>
      </c>
      <c r="D456">
        <f t="array" ref="D456">_xlfn.SWITCH(E456,CONFIG!$F$8,L455,D455-F456)</f>
        <v>0</v>
      </c>
      <c r="E456">
        <f>IF(L455,CONFIG!$F$8,MAX(E455-1,0))</f>
        <v>0</v>
      </c>
      <c r="F456">
        <f t="shared" si="63"/>
        <v>0</v>
      </c>
      <c r="G456">
        <f t="shared" ca="1" si="56"/>
        <v>0</v>
      </c>
      <c r="H456">
        <f t="shared" ca="1" si="57"/>
        <v>0</v>
      </c>
      <c r="I456">
        <f t="shared" ca="1" si="58"/>
        <v>0</v>
      </c>
      <c r="J456">
        <f t="shared" ca="1" si="59"/>
        <v>0</v>
      </c>
      <c r="M456">
        <f t="shared" ca="1" si="60"/>
        <v>78</v>
      </c>
      <c r="O456">
        <f ca="1">CONFIG!$F$2*H456</f>
        <v>0</v>
      </c>
      <c r="P456">
        <f>CONFIG!$F$3*F456</f>
        <v>0</v>
      </c>
      <c r="Q456">
        <f>SIGN(L456)*CONFIG!$F$4</f>
        <v>0</v>
      </c>
      <c r="R456">
        <f ca="1">CONFIG!$F$6*(G456+J456)/2</f>
        <v>0</v>
      </c>
      <c r="S456">
        <f ca="1">(CONFIG!$F$2-CONFIG!$F$3)*I456</f>
        <v>0</v>
      </c>
      <c r="T456">
        <f t="shared" ca="1" si="61"/>
        <v>0</v>
      </c>
      <c r="U456">
        <f t="shared" ca="1" si="62"/>
        <v>0</v>
      </c>
    </row>
    <row r="457" spans="2:21">
      <c r="B457">
        <v>454</v>
      </c>
      <c r="C457">
        <f>CONFIG!C457</f>
        <v>0</v>
      </c>
      <c r="D457">
        <f t="array" ref="D457">_xlfn.SWITCH(E457,CONFIG!$F$8,L456,D456-F457)</f>
        <v>0</v>
      </c>
      <c r="E457">
        <f>IF(L456,CONFIG!$F$8,MAX(E456-1,0))</f>
        <v>0</v>
      </c>
      <c r="F457">
        <f t="shared" si="63"/>
        <v>0</v>
      </c>
      <c r="G457">
        <f t="shared" ca="1" si="56"/>
        <v>0</v>
      </c>
      <c r="H457">
        <f t="shared" ca="1" si="57"/>
        <v>0</v>
      </c>
      <c r="I457">
        <f t="shared" ca="1" si="58"/>
        <v>0</v>
      </c>
      <c r="J457">
        <f t="shared" ca="1" si="59"/>
        <v>0</v>
      </c>
      <c r="M457">
        <f t="shared" ca="1" si="60"/>
        <v>78</v>
      </c>
      <c r="O457">
        <f ca="1">CONFIG!$F$2*H457</f>
        <v>0</v>
      </c>
      <c r="P457">
        <f>CONFIG!$F$3*F457</f>
        <v>0</v>
      </c>
      <c r="Q457">
        <f>SIGN(L457)*CONFIG!$F$4</f>
        <v>0</v>
      </c>
      <c r="R457">
        <f ca="1">CONFIG!$F$6*(G457+J457)/2</f>
        <v>0</v>
      </c>
      <c r="S457">
        <f ca="1">(CONFIG!$F$2-CONFIG!$F$3)*I457</f>
        <v>0</v>
      </c>
      <c r="T457">
        <f t="shared" ca="1" si="61"/>
        <v>0</v>
      </c>
      <c r="U457">
        <f t="shared" ca="1" si="62"/>
        <v>0</v>
      </c>
    </row>
    <row r="458" spans="2:21">
      <c r="B458">
        <v>455</v>
      </c>
      <c r="C458">
        <f>CONFIG!C458</f>
        <v>0</v>
      </c>
      <c r="D458">
        <f t="array" ref="D458">_xlfn.SWITCH(E458,CONFIG!$F$8,L457,D457-F458)</f>
        <v>0</v>
      </c>
      <c r="E458">
        <f>IF(L457,CONFIG!$F$8,MAX(E457-1,0))</f>
        <v>0</v>
      </c>
      <c r="F458">
        <f t="shared" si="63"/>
        <v>0</v>
      </c>
      <c r="G458">
        <f t="shared" ca="1" si="56"/>
        <v>0</v>
      </c>
      <c r="H458">
        <f t="shared" ca="1" si="57"/>
        <v>0</v>
      </c>
      <c r="I458">
        <f t="shared" ca="1" si="58"/>
        <v>0</v>
      </c>
      <c r="J458">
        <f t="shared" ca="1" si="59"/>
        <v>0</v>
      </c>
      <c r="M458">
        <f t="shared" ca="1" si="60"/>
        <v>78</v>
      </c>
      <c r="O458">
        <f ca="1">CONFIG!$F$2*H458</f>
        <v>0</v>
      </c>
      <c r="P458">
        <f>CONFIG!$F$3*F458</f>
        <v>0</v>
      </c>
      <c r="Q458">
        <f>SIGN(L458)*CONFIG!$F$4</f>
        <v>0</v>
      </c>
      <c r="R458">
        <f ca="1">CONFIG!$F$6*(G458+J458)/2</f>
        <v>0</v>
      </c>
      <c r="S458">
        <f ca="1">(CONFIG!$F$2-CONFIG!$F$3)*I458</f>
        <v>0</v>
      </c>
      <c r="T458">
        <f t="shared" ca="1" si="61"/>
        <v>0</v>
      </c>
      <c r="U458">
        <f t="shared" ca="1" si="62"/>
        <v>0</v>
      </c>
    </row>
    <row r="459" spans="2:21">
      <c r="B459">
        <v>456</v>
      </c>
      <c r="C459">
        <f>CONFIG!C459</f>
        <v>0</v>
      </c>
      <c r="D459">
        <f t="array" ref="D459">_xlfn.SWITCH(E459,CONFIG!$F$8,L458,D458-F459)</f>
        <v>0</v>
      </c>
      <c r="E459">
        <f>IF(L458,CONFIG!$F$8,MAX(E458-1,0))</f>
        <v>0</v>
      </c>
      <c r="F459">
        <f t="shared" si="63"/>
        <v>0</v>
      </c>
      <c r="G459">
        <f t="shared" ca="1" si="56"/>
        <v>0</v>
      </c>
      <c r="H459">
        <f t="shared" ca="1" si="57"/>
        <v>0</v>
      </c>
      <c r="I459">
        <f t="shared" ca="1" si="58"/>
        <v>0</v>
      </c>
      <c r="J459">
        <f t="shared" ca="1" si="59"/>
        <v>0</v>
      </c>
      <c r="M459">
        <f t="shared" ca="1" si="60"/>
        <v>78</v>
      </c>
      <c r="O459">
        <f ca="1">CONFIG!$F$2*H459</f>
        <v>0</v>
      </c>
      <c r="P459">
        <f>CONFIG!$F$3*F459</f>
        <v>0</v>
      </c>
      <c r="Q459">
        <f>SIGN(L459)*CONFIG!$F$4</f>
        <v>0</v>
      </c>
      <c r="R459">
        <f ca="1">CONFIG!$F$6*(G459+J459)/2</f>
        <v>0</v>
      </c>
      <c r="S459">
        <f ca="1">(CONFIG!$F$2-CONFIG!$F$3)*I459</f>
        <v>0</v>
      </c>
      <c r="T459">
        <f t="shared" ca="1" si="61"/>
        <v>0</v>
      </c>
      <c r="U459">
        <f t="shared" ca="1" si="62"/>
        <v>0</v>
      </c>
    </row>
    <row r="460" spans="2:21">
      <c r="B460">
        <v>457</v>
      </c>
      <c r="C460">
        <f>CONFIG!C460</f>
        <v>0</v>
      </c>
      <c r="D460">
        <f t="array" ref="D460">_xlfn.SWITCH(E460,CONFIG!$F$8,L459,D459-F460)</f>
        <v>0</v>
      </c>
      <c r="E460">
        <f>IF(L459,CONFIG!$F$8,MAX(E459-1,0))</f>
        <v>0</v>
      </c>
      <c r="F460">
        <f t="shared" si="63"/>
        <v>0</v>
      </c>
      <c r="G460">
        <f t="shared" ca="1" si="56"/>
        <v>0</v>
      </c>
      <c r="H460">
        <f t="shared" ca="1" si="57"/>
        <v>0</v>
      </c>
      <c r="I460">
        <f t="shared" ca="1" si="58"/>
        <v>0</v>
      </c>
      <c r="J460">
        <f t="shared" ca="1" si="59"/>
        <v>0</v>
      </c>
      <c r="M460">
        <f t="shared" ca="1" si="60"/>
        <v>78</v>
      </c>
      <c r="O460">
        <f ca="1">CONFIG!$F$2*H460</f>
        <v>0</v>
      </c>
      <c r="P460">
        <f>CONFIG!$F$3*F460</f>
        <v>0</v>
      </c>
      <c r="Q460">
        <f>SIGN(L460)*CONFIG!$F$4</f>
        <v>0</v>
      </c>
      <c r="R460">
        <f ca="1">CONFIG!$F$6*(G460+J460)/2</f>
        <v>0</v>
      </c>
      <c r="S460">
        <f ca="1">(CONFIG!$F$2-CONFIG!$F$3)*I460</f>
        <v>0</v>
      </c>
      <c r="T460">
        <f t="shared" ca="1" si="61"/>
        <v>0</v>
      </c>
      <c r="U460">
        <f t="shared" ca="1" si="62"/>
        <v>0</v>
      </c>
    </row>
    <row r="461" spans="2:21">
      <c r="B461">
        <v>458</v>
      </c>
      <c r="C461">
        <f>CONFIG!C461</f>
        <v>0</v>
      </c>
      <c r="D461">
        <f t="array" ref="D461">_xlfn.SWITCH(E461,CONFIG!$F$8,L460,D460-F461)</f>
        <v>0</v>
      </c>
      <c r="E461">
        <f>IF(L460,CONFIG!$F$8,MAX(E460-1,0))</f>
        <v>0</v>
      </c>
      <c r="F461">
        <f t="shared" si="63"/>
        <v>0</v>
      </c>
      <c r="G461">
        <f t="shared" ca="1" si="56"/>
        <v>0</v>
      </c>
      <c r="H461">
        <f t="shared" ca="1" si="57"/>
        <v>0</v>
      </c>
      <c r="I461">
        <f t="shared" ca="1" si="58"/>
        <v>0</v>
      </c>
      <c r="J461">
        <f t="shared" ca="1" si="59"/>
        <v>0</v>
      </c>
      <c r="M461">
        <f t="shared" ca="1" si="60"/>
        <v>78</v>
      </c>
      <c r="O461">
        <f ca="1">CONFIG!$F$2*H461</f>
        <v>0</v>
      </c>
      <c r="P461">
        <f>CONFIG!$F$3*F461</f>
        <v>0</v>
      </c>
      <c r="Q461">
        <f>SIGN(L461)*CONFIG!$F$4</f>
        <v>0</v>
      </c>
      <c r="R461">
        <f ca="1">CONFIG!$F$6*(G461+J461)/2</f>
        <v>0</v>
      </c>
      <c r="S461">
        <f ca="1">(CONFIG!$F$2-CONFIG!$F$3)*I461</f>
        <v>0</v>
      </c>
      <c r="T461">
        <f t="shared" ca="1" si="61"/>
        <v>0</v>
      </c>
      <c r="U461">
        <f t="shared" ca="1" si="62"/>
        <v>0</v>
      </c>
    </row>
    <row r="462" spans="2:21">
      <c r="B462">
        <v>459</v>
      </c>
      <c r="C462">
        <f>CONFIG!C462</f>
        <v>0</v>
      </c>
      <c r="D462">
        <f t="array" ref="D462">_xlfn.SWITCH(E462,CONFIG!$F$8,L461,D461-F462)</f>
        <v>0</v>
      </c>
      <c r="E462">
        <f>IF(L461,CONFIG!$F$8,MAX(E461-1,0))</f>
        <v>0</v>
      </c>
      <c r="F462">
        <f t="shared" si="63"/>
        <v>0</v>
      </c>
      <c r="G462">
        <f t="shared" ca="1" si="56"/>
        <v>0</v>
      </c>
      <c r="H462">
        <f t="shared" ca="1" si="57"/>
        <v>0</v>
      </c>
      <c r="I462">
        <f t="shared" ca="1" si="58"/>
        <v>0</v>
      </c>
      <c r="J462">
        <f t="shared" ca="1" si="59"/>
        <v>0</v>
      </c>
      <c r="M462">
        <f t="shared" ca="1" si="60"/>
        <v>78</v>
      </c>
      <c r="O462">
        <f ca="1">CONFIG!$F$2*H462</f>
        <v>0</v>
      </c>
      <c r="P462">
        <f>CONFIG!$F$3*F462</f>
        <v>0</v>
      </c>
      <c r="Q462">
        <f>SIGN(L462)*CONFIG!$F$4</f>
        <v>0</v>
      </c>
      <c r="R462">
        <f ca="1">CONFIG!$F$6*(G462+J462)/2</f>
        <v>0</v>
      </c>
      <c r="S462">
        <f ca="1">(CONFIG!$F$2-CONFIG!$F$3)*I462</f>
        <v>0</v>
      </c>
      <c r="T462">
        <f t="shared" ca="1" si="61"/>
        <v>0</v>
      </c>
      <c r="U462">
        <f t="shared" ca="1" si="62"/>
        <v>0</v>
      </c>
    </row>
    <row r="463" spans="2:21">
      <c r="B463">
        <v>460</v>
      </c>
      <c r="C463">
        <f>CONFIG!C463</f>
        <v>0</v>
      </c>
      <c r="D463">
        <f t="array" ref="D463">_xlfn.SWITCH(E463,CONFIG!$F$8,L462,D462-F463)</f>
        <v>0</v>
      </c>
      <c r="E463">
        <f>IF(L462,CONFIG!$F$8,MAX(E462-1,0))</f>
        <v>0</v>
      </c>
      <c r="F463">
        <f t="shared" si="63"/>
        <v>0</v>
      </c>
      <c r="G463">
        <f t="shared" ca="1" si="56"/>
        <v>0</v>
      </c>
      <c r="H463">
        <f t="shared" ca="1" si="57"/>
        <v>0</v>
      </c>
      <c r="I463">
        <f t="shared" ca="1" si="58"/>
        <v>0</v>
      </c>
      <c r="J463">
        <f t="shared" ca="1" si="59"/>
        <v>0</v>
      </c>
      <c r="M463">
        <f t="shared" ca="1" si="60"/>
        <v>78</v>
      </c>
      <c r="O463">
        <f ca="1">CONFIG!$F$2*H463</f>
        <v>0</v>
      </c>
      <c r="P463">
        <f>CONFIG!$F$3*F463</f>
        <v>0</v>
      </c>
      <c r="Q463">
        <f>SIGN(L463)*CONFIG!$F$4</f>
        <v>0</v>
      </c>
      <c r="R463">
        <f ca="1">CONFIG!$F$6*(G463+J463)/2</f>
        <v>0</v>
      </c>
      <c r="S463">
        <f ca="1">(CONFIG!$F$2-CONFIG!$F$3)*I463</f>
        <v>0</v>
      </c>
      <c r="T463">
        <f t="shared" ca="1" si="61"/>
        <v>0</v>
      </c>
      <c r="U463">
        <f t="shared" ca="1" si="62"/>
        <v>0</v>
      </c>
    </row>
    <row r="464" spans="2:21">
      <c r="B464">
        <v>461</v>
      </c>
      <c r="C464">
        <f>CONFIG!C464</f>
        <v>0</v>
      </c>
      <c r="D464">
        <f t="array" ref="D464">_xlfn.SWITCH(E464,CONFIG!$F$8,L463,D463-F464)</f>
        <v>0</v>
      </c>
      <c r="E464">
        <f>IF(L463,CONFIG!$F$8,MAX(E463-1,0))</f>
        <v>0</v>
      </c>
      <c r="F464">
        <f t="shared" si="63"/>
        <v>0</v>
      </c>
      <c r="G464">
        <f t="shared" ca="1" si="56"/>
        <v>0</v>
      </c>
      <c r="H464">
        <f t="shared" ca="1" si="57"/>
        <v>0</v>
      </c>
      <c r="I464">
        <f t="shared" ca="1" si="58"/>
        <v>0</v>
      </c>
      <c r="J464">
        <f t="shared" ca="1" si="59"/>
        <v>0</v>
      </c>
      <c r="M464">
        <f t="shared" ca="1" si="60"/>
        <v>78</v>
      </c>
      <c r="O464">
        <f ca="1">CONFIG!$F$2*H464</f>
        <v>0</v>
      </c>
      <c r="P464">
        <f>CONFIG!$F$3*F464</f>
        <v>0</v>
      </c>
      <c r="Q464">
        <f>SIGN(L464)*CONFIG!$F$4</f>
        <v>0</v>
      </c>
      <c r="R464">
        <f ca="1">CONFIG!$F$6*(G464+J464)/2</f>
        <v>0</v>
      </c>
      <c r="S464">
        <f ca="1">(CONFIG!$F$2-CONFIG!$F$3)*I464</f>
        <v>0</v>
      </c>
      <c r="T464">
        <f t="shared" ca="1" si="61"/>
        <v>0</v>
      </c>
      <c r="U464">
        <f t="shared" ca="1" si="62"/>
        <v>0</v>
      </c>
    </row>
    <row r="465" spans="2:21">
      <c r="B465">
        <v>462</v>
      </c>
      <c r="C465">
        <f>CONFIG!C465</f>
        <v>0</v>
      </c>
      <c r="D465">
        <f t="array" ref="D465">_xlfn.SWITCH(E465,CONFIG!$F$8,L464,D464-F465)</f>
        <v>0</v>
      </c>
      <c r="E465">
        <f>IF(L464,CONFIG!$F$8,MAX(E464-1,0))</f>
        <v>0</v>
      </c>
      <c r="F465">
        <f t="shared" si="63"/>
        <v>0</v>
      </c>
      <c r="G465">
        <f t="shared" ca="1" si="56"/>
        <v>0</v>
      </c>
      <c r="H465">
        <f t="shared" ca="1" si="57"/>
        <v>0</v>
      </c>
      <c r="I465">
        <f t="shared" ca="1" si="58"/>
        <v>0</v>
      </c>
      <c r="J465">
        <f t="shared" ca="1" si="59"/>
        <v>0</v>
      </c>
      <c r="M465">
        <f t="shared" ca="1" si="60"/>
        <v>78</v>
      </c>
      <c r="O465">
        <f ca="1">CONFIG!$F$2*H465</f>
        <v>0</v>
      </c>
      <c r="P465">
        <f>CONFIG!$F$3*F465</f>
        <v>0</v>
      </c>
      <c r="Q465">
        <f>SIGN(L465)*CONFIG!$F$4</f>
        <v>0</v>
      </c>
      <c r="R465">
        <f ca="1">CONFIG!$F$6*(G465+J465)/2</f>
        <v>0</v>
      </c>
      <c r="S465">
        <f ca="1">(CONFIG!$F$2-CONFIG!$F$3)*I465</f>
        <v>0</v>
      </c>
      <c r="T465">
        <f t="shared" ca="1" si="61"/>
        <v>0</v>
      </c>
      <c r="U465">
        <f t="shared" ca="1" si="62"/>
        <v>0</v>
      </c>
    </row>
    <row r="466" spans="2:21">
      <c r="B466">
        <v>463</v>
      </c>
      <c r="C466">
        <f>CONFIG!C466</f>
        <v>0</v>
      </c>
      <c r="D466">
        <f t="array" ref="D466">_xlfn.SWITCH(E466,CONFIG!$F$8,L465,D465-F466)</f>
        <v>0</v>
      </c>
      <c r="E466">
        <f>IF(L465,CONFIG!$F$8,MAX(E465-1,0))</f>
        <v>0</v>
      </c>
      <c r="F466">
        <f t="shared" si="63"/>
        <v>0</v>
      </c>
      <c r="G466">
        <f t="shared" ca="1" si="56"/>
        <v>0</v>
      </c>
      <c r="H466">
        <f t="shared" ca="1" si="57"/>
        <v>0</v>
      </c>
      <c r="I466">
        <f t="shared" ca="1" si="58"/>
        <v>0</v>
      </c>
      <c r="J466">
        <f t="shared" ca="1" si="59"/>
        <v>0</v>
      </c>
      <c r="M466">
        <f t="shared" ca="1" si="60"/>
        <v>78</v>
      </c>
      <c r="O466">
        <f ca="1">CONFIG!$F$2*H466</f>
        <v>0</v>
      </c>
      <c r="P466">
        <f>CONFIG!$F$3*F466</f>
        <v>0</v>
      </c>
      <c r="Q466">
        <f>SIGN(L466)*CONFIG!$F$4</f>
        <v>0</v>
      </c>
      <c r="R466">
        <f ca="1">CONFIG!$F$6*(G466+J466)/2</f>
        <v>0</v>
      </c>
      <c r="S466">
        <f ca="1">(CONFIG!$F$2-CONFIG!$F$3)*I466</f>
        <v>0</v>
      </c>
      <c r="T466">
        <f t="shared" ca="1" si="61"/>
        <v>0</v>
      </c>
      <c r="U466">
        <f t="shared" ca="1" si="62"/>
        <v>0</v>
      </c>
    </row>
    <row r="467" spans="2:21">
      <c r="B467">
        <v>464</v>
      </c>
      <c r="C467">
        <f>CONFIG!C467</f>
        <v>0</v>
      </c>
      <c r="D467">
        <f t="array" ref="D467">_xlfn.SWITCH(E467,CONFIG!$F$8,L466,D466-F467)</f>
        <v>0</v>
      </c>
      <c r="E467">
        <f>IF(L466,CONFIG!$F$8,MAX(E466-1,0))</f>
        <v>0</v>
      </c>
      <c r="F467">
        <f t="shared" si="63"/>
        <v>0</v>
      </c>
      <c r="G467">
        <f t="shared" ca="1" si="56"/>
        <v>0</v>
      </c>
      <c r="H467">
        <f t="shared" ca="1" si="57"/>
        <v>0</v>
      </c>
      <c r="I467">
        <f t="shared" ca="1" si="58"/>
        <v>0</v>
      </c>
      <c r="J467">
        <f t="shared" ca="1" si="59"/>
        <v>0</v>
      </c>
      <c r="M467">
        <f t="shared" ca="1" si="60"/>
        <v>78</v>
      </c>
      <c r="O467">
        <f ca="1">CONFIG!$F$2*H467</f>
        <v>0</v>
      </c>
      <c r="P467">
        <f>CONFIG!$F$3*F467</f>
        <v>0</v>
      </c>
      <c r="Q467">
        <f>SIGN(L467)*CONFIG!$F$4</f>
        <v>0</v>
      </c>
      <c r="R467">
        <f ca="1">CONFIG!$F$6*(G467+J467)/2</f>
        <v>0</v>
      </c>
      <c r="S467">
        <f ca="1">(CONFIG!$F$2-CONFIG!$F$3)*I467</f>
        <v>0</v>
      </c>
      <c r="T467">
        <f t="shared" ca="1" si="61"/>
        <v>0</v>
      </c>
      <c r="U467">
        <f t="shared" ca="1" si="62"/>
        <v>0</v>
      </c>
    </row>
    <row r="468" spans="2:21">
      <c r="B468">
        <v>465</v>
      </c>
      <c r="C468">
        <f>CONFIG!C468</f>
        <v>0</v>
      </c>
      <c r="D468">
        <f t="array" ref="D468">_xlfn.SWITCH(E468,CONFIG!$F$8,L467,D467-F468)</f>
        <v>0</v>
      </c>
      <c r="E468">
        <f>IF(L467,CONFIG!$F$8,MAX(E467-1,0))</f>
        <v>0</v>
      </c>
      <c r="F468">
        <f t="shared" si="63"/>
        <v>0</v>
      </c>
      <c r="G468">
        <f t="shared" ca="1" si="56"/>
        <v>0</v>
      </c>
      <c r="H468">
        <f t="shared" ca="1" si="57"/>
        <v>0</v>
      </c>
      <c r="I468">
        <f t="shared" ca="1" si="58"/>
        <v>0</v>
      </c>
      <c r="J468">
        <f t="shared" ca="1" si="59"/>
        <v>0</v>
      </c>
      <c r="M468">
        <f t="shared" ca="1" si="60"/>
        <v>78</v>
      </c>
      <c r="O468">
        <f ca="1">CONFIG!$F$2*H468</f>
        <v>0</v>
      </c>
      <c r="P468">
        <f>CONFIG!$F$3*F468</f>
        <v>0</v>
      </c>
      <c r="Q468">
        <f>SIGN(L468)*CONFIG!$F$4</f>
        <v>0</v>
      </c>
      <c r="R468">
        <f ca="1">CONFIG!$F$6*(G468+J468)/2</f>
        <v>0</v>
      </c>
      <c r="S468">
        <f ca="1">(CONFIG!$F$2-CONFIG!$F$3)*I468</f>
        <v>0</v>
      </c>
      <c r="T468">
        <f t="shared" ca="1" si="61"/>
        <v>0</v>
      </c>
      <c r="U468">
        <f t="shared" ca="1" si="62"/>
        <v>0</v>
      </c>
    </row>
    <row r="469" spans="2:21">
      <c r="B469">
        <v>466</v>
      </c>
      <c r="C469">
        <f>CONFIG!C469</f>
        <v>0</v>
      </c>
      <c r="D469">
        <f t="array" ref="D469">_xlfn.SWITCH(E469,CONFIG!$F$8,L468,D468-F469)</f>
        <v>0</v>
      </c>
      <c r="E469">
        <f>IF(L468,CONFIG!$F$8,MAX(E468-1,0))</f>
        <v>0</v>
      </c>
      <c r="F469">
        <f t="shared" si="63"/>
        <v>0</v>
      </c>
      <c r="G469">
        <f t="shared" ca="1" si="56"/>
        <v>0</v>
      </c>
      <c r="H469">
        <f t="shared" ca="1" si="57"/>
        <v>0</v>
      </c>
      <c r="I469">
        <f t="shared" ca="1" si="58"/>
        <v>0</v>
      </c>
      <c r="J469">
        <f t="shared" ca="1" si="59"/>
        <v>0</v>
      </c>
      <c r="M469">
        <f t="shared" ca="1" si="60"/>
        <v>78</v>
      </c>
      <c r="O469">
        <f ca="1">CONFIG!$F$2*H469</f>
        <v>0</v>
      </c>
      <c r="P469">
        <f>CONFIG!$F$3*F469</f>
        <v>0</v>
      </c>
      <c r="Q469">
        <f>SIGN(L469)*CONFIG!$F$4</f>
        <v>0</v>
      </c>
      <c r="R469">
        <f ca="1">CONFIG!$F$6*(G469+J469)/2</f>
        <v>0</v>
      </c>
      <c r="S469">
        <f ca="1">(CONFIG!$F$2-CONFIG!$F$3)*I469</f>
        <v>0</v>
      </c>
      <c r="T469">
        <f t="shared" ca="1" si="61"/>
        <v>0</v>
      </c>
      <c r="U469">
        <f t="shared" ca="1" si="62"/>
        <v>0</v>
      </c>
    </row>
    <row r="470" spans="2:21">
      <c r="B470">
        <v>467</v>
      </c>
      <c r="C470">
        <f>CONFIG!C470</f>
        <v>0</v>
      </c>
      <c r="D470">
        <f t="array" ref="D470">_xlfn.SWITCH(E470,CONFIG!$F$8,L469,D469-F470)</f>
        <v>0</v>
      </c>
      <c r="E470">
        <f>IF(L469,CONFIG!$F$8,MAX(E469-1,0))</f>
        <v>0</v>
      </c>
      <c r="F470">
        <f t="shared" si="63"/>
        <v>0</v>
      </c>
      <c r="G470">
        <f t="shared" ca="1" si="56"/>
        <v>0</v>
      </c>
      <c r="H470">
        <f t="shared" ca="1" si="57"/>
        <v>0</v>
      </c>
      <c r="I470">
        <f t="shared" ca="1" si="58"/>
        <v>0</v>
      </c>
      <c r="J470">
        <f t="shared" ca="1" si="59"/>
        <v>0</v>
      </c>
      <c r="M470">
        <f t="shared" ca="1" si="60"/>
        <v>78</v>
      </c>
      <c r="O470">
        <f ca="1">CONFIG!$F$2*H470</f>
        <v>0</v>
      </c>
      <c r="P470">
        <f>CONFIG!$F$3*F470</f>
        <v>0</v>
      </c>
      <c r="Q470">
        <f>SIGN(L470)*CONFIG!$F$4</f>
        <v>0</v>
      </c>
      <c r="R470">
        <f ca="1">CONFIG!$F$6*(G470+J470)/2</f>
        <v>0</v>
      </c>
      <c r="S470">
        <f ca="1">(CONFIG!$F$2-CONFIG!$F$3)*I470</f>
        <v>0</v>
      </c>
      <c r="T470">
        <f t="shared" ca="1" si="61"/>
        <v>0</v>
      </c>
      <c r="U470">
        <f t="shared" ca="1" si="62"/>
        <v>0</v>
      </c>
    </row>
    <row r="471" spans="2:21">
      <c r="B471">
        <v>468</v>
      </c>
      <c r="C471">
        <f>CONFIG!C471</f>
        <v>0</v>
      </c>
      <c r="D471">
        <f t="array" ref="D471">_xlfn.SWITCH(E471,CONFIG!$F$8,L470,D470-F471)</f>
        <v>0</v>
      </c>
      <c r="E471">
        <f>IF(L470,CONFIG!$F$8,MAX(E470-1,0))</f>
        <v>0</v>
      </c>
      <c r="F471">
        <f t="shared" si="63"/>
        <v>0</v>
      </c>
      <c r="G471">
        <f t="shared" ca="1" si="56"/>
        <v>0</v>
      </c>
      <c r="H471">
        <f t="shared" ca="1" si="57"/>
        <v>0</v>
      </c>
      <c r="I471">
        <f t="shared" ca="1" si="58"/>
        <v>0</v>
      </c>
      <c r="J471">
        <f t="shared" ca="1" si="59"/>
        <v>0</v>
      </c>
      <c r="M471">
        <f t="shared" ca="1" si="60"/>
        <v>78</v>
      </c>
      <c r="O471">
        <f ca="1">CONFIG!$F$2*H471</f>
        <v>0</v>
      </c>
      <c r="P471">
        <f>CONFIG!$F$3*F471</f>
        <v>0</v>
      </c>
      <c r="Q471">
        <f>SIGN(L471)*CONFIG!$F$4</f>
        <v>0</v>
      </c>
      <c r="R471">
        <f ca="1">CONFIG!$F$6*(G471+J471)/2</f>
        <v>0</v>
      </c>
      <c r="S471">
        <f ca="1">(CONFIG!$F$2-CONFIG!$F$3)*I471</f>
        <v>0</v>
      </c>
      <c r="T471">
        <f t="shared" ca="1" si="61"/>
        <v>0</v>
      </c>
      <c r="U471">
        <f t="shared" ca="1" si="62"/>
        <v>0</v>
      </c>
    </row>
    <row r="472" spans="2:21">
      <c r="B472">
        <v>469</v>
      </c>
      <c r="C472">
        <f>CONFIG!C472</f>
        <v>0</v>
      </c>
      <c r="D472">
        <f t="array" ref="D472">_xlfn.SWITCH(E472,CONFIG!$F$8,L471,D471-F472)</f>
        <v>0</v>
      </c>
      <c r="E472">
        <f>IF(L471,CONFIG!$F$8,MAX(E471-1,0))</f>
        <v>0</v>
      </c>
      <c r="F472">
        <f t="shared" si="63"/>
        <v>0</v>
      </c>
      <c r="G472">
        <f t="shared" ca="1" si="56"/>
        <v>0</v>
      </c>
      <c r="H472">
        <f t="shared" ca="1" si="57"/>
        <v>0</v>
      </c>
      <c r="I472">
        <f t="shared" ca="1" si="58"/>
        <v>0</v>
      </c>
      <c r="J472">
        <f t="shared" ca="1" si="59"/>
        <v>0</v>
      </c>
      <c r="M472">
        <f t="shared" ca="1" si="60"/>
        <v>78</v>
      </c>
      <c r="O472">
        <f ca="1">CONFIG!$F$2*H472</f>
        <v>0</v>
      </c>
      <c r="P472">
        <f>CONFIG!$F$3*F472</f>
        <v>0</v>
      </c>
      <c r="Q472">
        <f>SIGN(L472)*CONFIG!$F$4</f>
        <v>0</v>
      </c>
      <c r="R472">
        <f ca="1">CONFIG!$F$6*(G472+J472)/2</f>
        <v>0</v>
      </c>
      <c r="S472">
        <f ca="1">(CONFIG!$F$2-CONFIG!$F$3)*I472</f>
        <v>0</v>
      </c>
      <c r="T472">
        <f t="shared" ca="1" si="61"/>
        <v>0</v>
      </c>
      <c r="U472">
        <f t="shared" ca="1" si="62"/>
        <v>0</v>
      </c>
    </row>
    <row r="473" spans="2:21">
      <c r="B473">
        <v>470</v>
      </c>
      <c r="C473">
        <f>CONFIG!C473</f>
        <v>0</v>
      </c>
      <c r="D473">
        <f t="array" ref="D473">_xlfn.SWITCH(E473,CONFIG!$F$8,L472,D472-F473)</f>
        <v>0</v>
      </c>
      <c r="E473">
        <f>IF(L472,CONFIG!$F$8,MAX(E472-1,0))</f>
        <v>0</v>
      </c>
      <c r="F473">
        <f t="shared" si="63"/>
        <v>0</v>
      </c>
      <c r="G473">
        <f t="shared" ca="1" si="56"/>
        <v>0</v>
      </c>
      <c r="H473">
        <f t="shared" ca="1" si="57"/>
        <v>0</v>
      </c>
      <c r="I473">
        <f t="shared" ca="1" si="58"/>
        <v>0</v>
      </c>
      <c r="J473">
        <f t="shared" ca="1" si="59"/>
        <v>0</v>
      </c>
      <c r="M473">
        <f t="shared" ca="1" si="60"/>
        <v>78</v>
      </c>
      <c r="O473">
        <f ca="1">CONFIG!$F$2*H473</f>
        <v>0</v>
      </c>
      <c r="P473">
        <f>CONFIG!$F$3*F473</f>
        <v>0</v>
      </c>
      <c r="Q473">
        <f>SIGN(L473)*CONFIG!$F$4</f>
        <v>0</v>
      </c>
      <c r="R473">
        <f ca="1">CONFIG!$F$6*(G473+J473)/2</f>
        <v>0</v>
      </c>
      <c r="S473">
        <f ca="1">(CONFIG!$F$2-CONFIG!$F$3)*I473</f>
        <v>0</v>
      </c>
      <c r="T473">
        <f t="shared" ca="1" si="61"/>
        <v>0</v>
      </c>
      <c r="U473">
        <f t="shared" ca="1" si="62"/>
        <v>0</v>
      </c>
    </row>
    <row r="474" spans="2:21">
      <c r="B474">
        <v>471</v>
      </c>
      <c r="C474">
        <f>CONFIG!C474</f>
        <v>0</v>
      </c>
      <c r="D474">
        <f t="array" ref="D474">_xlfn.SWITCH(E474,CONFIG!$F$8,L473,D473-F474)</f>
        <v>0</v>
      </c>
      <c r="E474">
        <f>IF(L473,CONFIG!$F$8,MAX(E473-1,0))</f>
        <v>0</v>
      </c>
      <c r="F474">
        <f t="shared" si="63"/>
        <v>0</v>
      </c>
      <c r="G474">
        <f t="shared" ca="1" si="56"/>
        <v>0</v>
      </c>
      <c r="H474">
        <f t="shared" ca="1" si="57"/>
        <v>0</v>
      </c>
      <c r="I474">
        <f t="shared" ca="1" si="58"/>
        <v>0</v>
      </c>
      <c r="J474">
        <f t="shared" ca="1" si="59"/>
        <v>0</v>
      </c>
      <c r="M474">
        <f t="shared" ca="1" si="60"/>
        <v>78</v>
      </c>
      <c r="O474">
        <f ca="1">CONFIG!$F$2*H474</f>
        <v>0</v>
      </c>
      <c r="P474">
        <f>CONFIG!$F$3*F474</f>
        <v>0</v>
      </c>
      <c r="Q474">
        <f>SIGN(L474)*CONFIG!$F$4</f>
        <v>0</v>
      </c>
      <c r="R474">
        <f ca="1">CONFIG!$F$6*(G474+J474)/2</f>
        <v>0</v>
      </c>
      <c r="S474">
        <f ca="1">(CONFIG!$F$2-CONFIG!$F$3)*I474</f>
        <v>0</v>
      </c>
      <c r="T474">
        <f t="shared" ca="1" si="61"/>
        <v>0</v>
      </c>
      <c r="U474">
        <f t="shared" ca="1" si="62"/>
        <v>0</v>
      </c>
    </row>
    <row r="475" spans="2:21">
      <c r="B475">
        <v>472</v>
      </c>
      <c r="C475">
        <f>CONFIG!C475</f>
        <v>0</v>
      </c>
      <c r="D475">
        <f t="array" ref="D475">_xlfn.SWITCH(E475,CONFIG!$F$8,L474,D474-F475)</f>
        <v>0</v>
      </c>
      <c r="E475">
        <f>IF(L474,CONFIG!$F$8,MAX(E474-1,0))</f>
        <v>0</v>
      </c>
      <c r="F475">
        <f t="shared" si="63"/>
        <v>0</v>
      </c>
      <c r="G475">
        <f t="shared" ca="1" si="56"/>
        <v>0</v>
      </c>
      <c r="H475">
        <f t="shared" ca="1" si="57"/>
        <v>0</v>
      </c>
      <c r="I475">
        <f t="shared" ca="1" si="58"/>
        <v>0</v>
      </c>
      <c r="J475">
        <f t="shared" ca="1" si="59"/>
        <v>0</v>
      </c>
      <c r="M475">
        <f t="shared" ca="1" si="60"/>
        <v>78</v>
      </c>
      <c r="O475">
        <f ca="1">CONFIG!$F$2*H475</f>
        <v>0</v>
      </c>
      <c r="P475">
        <f>CONFIG!$F$3*F475</f>
        <v>0</v>
      </c>
      <c r="Q475">
        <f>SIGN(L475)*CONFIG!$F$4</f>
        <v>0</v>
      </c>
      <c r="R475">
        <f ca="1">CONFIG!$F$6*(G475+J475)/2</f>
        <v>0</v>
      </c>
      <c r="S475">
        <f ca="1">(CONFIG!$F$2-CONFIG!$F$3)*I475</f>
        <v>0</v>
      </c>
      <c r="T475">
        <f t="shared" ca="1" si="61"/>
        <v>0</v>
      </c>
      <c r="U475">
        <f t="shared" ca="1" si="62"/>
        <v>0</v>
      </c>
    </row>
    <row r="476" spans="2:21">
      <c r="B476">
        <v>473</v>
      </c>
      <c r="C476">
        <f>CONFIG!C476</f>
        <v>0</v>
      </c>
      <c r="D476">
        <f t="array" ref="D476">_xlfn.SWITCH(E476,CONFIG!$F$8,L475,D475-F476)</f>
        <v>0</v>
      </c>
      <c r="E476">
        <f>IF(L475,CONFIG!$F$8,MAX(E475-1,0))</f>
        <v>0</v>
      </c>
      <c r="F476">
        <f t="shared" si="63"/>
        <v>0</v>
      </c>
      <c r="G476">
        <f t="shared" ca="1" si="56"/>
        <v>0</v>
      </c>
      <c r="H476">
        <f t="shared" ca="1" si="57"/>
        <v>0</v>
      </c>
      <c r="I476">
        <f t="shared" ca="1" si="58"/>
        <v>0</v>
      </c>
      <c r="J476">
        <f t="shared" ca="1" si="59"/>
        <v>0</v>
      </c>
      <c r="M476">
        <f t="shared" ca="1" si="60"/>
        <v>78</v>
      </c>
      <c r="O476">
        <f ca="1">CONFIG!$F$2*H476</f>
        <v>0</v>
      </c>
      <c r="P476">
        <f>CONFIG!$F$3*F476</f>
        <v>0</v>
      </c>
      <c r="Q476">
        <f>SIGN(L476)*CONFIG!$F$4</f>
        <v>0</v>
      </c>
      <c r="R476">
        <f ca="1">CONFIG!$F$6*(G476+J476)/2</f>
        <v>0</v>
      </c>
      <c r="S476">
        <f ca="1">(CONFIG!$F$2-CONFIG!$F$3)*I476</f>
        <v>0</v>
      </c>
      <c r="T476">
        <f t="shared" ca="1" si="61"/>
        <v>0</v>
      </c>
      <c r="U476">
        <f t="shared" ca="1" si="62"/>
        <v>0</v>
      </c>
    </row>
    <row r="477" spans="2:21">
      <c r="B477">
        <v>474</v>
      </c>
      <c r="C477">
        <f>CONFIG!C477</f>
        <v>0</v>
      </c>
      <c r="D477">
        <f t="array" ref="D477">_xlfn.SWITCH(E477,CONFIG!$F$8,L476,D476-F477)</f>
        <v>0</v>
      </c>
      <c r="E477">
        <f>IF(L476,CONFIG!$F$8,MAX(E476-1,0))</f>
        <v>0</v>
      </c>
      <c r="F477">
        <f t="shared" si="63"/>
        <v>0</v>
      </c>
      <c r="G477">
        <f t="shared" ca="1" si="56"/>
        <v>0</v>
      </c>
      <c r="H477">
        <f t="shared" ca="1" si="57"/>
        <v>0</v>
      </c>
      <c r="I477">
        <f t="shared" ca="1" si="58"/>
        <v>0</v>
      </c>
      <c r="J477">
        <f t="shared" ca="1" si="59"/>
        <v>0</v>
      </c>
      <c r="M477">
        <f t="shared" ca="1" si="60"/>
        <v>78</v>
      </c>
      <c r="O477">
        <f ca="1">CONFIG!$F$2*H477</f>
        <v>0</v>
      </c>
      <c r="P477">
        <f>CONFIG!$F$3*F477</f>
        <v>0</v>
      </c>
      <c r="Q477">
        <f>SIGN(L477)*CONFIG!$F$4</f>
        <v>0</v>
      </c>
      <c r="R477">
        <f ca="1">CONFIG!$F$6*(G477+J477)/2</f>
        <v>0</v>
      </c>
      <c r="S477">
        <f ca="1">(CONFIG!$F$2-CONFIG!$F$3)*I477</f>
        <v>0</v>
      </c>
      <c r="T477">
        <f t="shared" ca="1" si="61"/>
        <v>0</v>
      </c>
      <c r="U477">
        <f t="shared" ca="1" si="62"/>
        <v>0</v>
      </c>
    </row>
    <row r="478" spans="2:21">
      <c r="B478">
        <v>475</v>
      </c>
      <c r="C478">
        <f>CONFIG!C478</f>
        <v>0</v>
      </c>
      <c r="D478">
        <f t="array" ref="D478">_xlfn.SWITCH(E478,CONFIG!$F$8,L477,D477-F478)</f>
        <v>0</v>
      </c>
      <c r="E478">
        <f>IF(L477,CONFIG!$F$8,MAX(E477-1,0))</f>
        <v>0</v>
      </c>
      <c r="F478">
        <f t="shared" si="63"/>
        <v>0</v>
      </c>
      <c r="G478">
        <f t="shared" ca="1" si="56"/>
        <v>0</v>
      </c>
      <c r="H478">
        <f t="shared" ca="1" si="57"/>
        <v>0</v>
      </c>
      <c r="I478">
        <f t="shared" ca="1" si="58"/>
        <v>0</v>
      </c>
      <c r="J478">
        <f t="shared" ca="1" si="59"/>
        <v>0</v>
      </c>
      <c r="M478">
        <f t="shared" ca="1" si="60"/>
        <v>78</v>
      </c>
      <c r="O478">
        <f ca="1">CONFIG!$F$2*H478</f>
        <v>0</v>
      </c>
      <c r="P478">
        <f>CONFIG!$F$3*F478</f>
        <v>0</v>
      </c>
      <c r="Q478">
        <f>SIGN(L478)*CONFIG!$F$4</f>
        <v>0</v>
      </c>
      <c r="R478">
        <f ca="1">CONFIG!$F$6*(G478+J478)/2</f>
        <v>0</v>
      </c>
      <c r="S478">
        <f ca="1">(CONFIG!$F$2-CONFIG!$F$3)*I478</f>
        <v>0</v>
      </c>
      <c r="T478">
        <f t="shared" ca="1" si="61"/>
        <v>0</v>
      </c>
      <c r="U478">
        <f t="shared" ca="1" si="62"/>
        <v>0</v>
      </c>
    </row>
    <row r="479" spans="2:21">
      <c r="B479">
        <v>476</v>
      </c>
      <c r="C479">
        <f>CONFIG!C479</f>
        <v>0</v>
      </c>
      <c r="D479">
        <f t="array" ref="D479">_xlfn.SWITCH(E479,CONFIG!$F$8,L478,D478-F479)</f>
        <v>0</v>
      </c>
      <c r="E479">
        <f>IF(L478,CONFIG!$F$8,MAX(E478-1,0))</f>
        <v>0</v>
      </c>
      <c r="F479">
        <f t="shared" si="63"/>
        <v>0</v>
      </c>
      <c r="G479">
        <f t="shared" ca="1" si="56"/>
        <v>0</v>
      </c>
      <c r="H479">
        <f t="shared" ca="1" si="57"/>
        <v>0</v>
      </c>
      <c r="I479">
        <f t="shared" ca="1" si="58"/>
        <v>0</v>
      </c>
      <c r="J479">
        <f t="shared" ca="1" si="59"/>
        <v>0</v>
      </c>
      <c r="M479">
        <f t="shared" ca="1" si="60"/>
        <v>78</v>
      </c>
      <c r="O479">
        <f ca="1">CONFIG!$F$2*H479</f>
        <v>0</v>
      </c>
      <c r="P479">
        <f>CONFIG!$F$3*F479</f>
        <v>0</v>
      </c>
      <c r="Q479">
        <f>SIGN(L479)*CONFIG!$F$4</f>
        <v>0</v>
      </c>
      <c r="R479">
        <f ca="1">CONFIG!$F$6*(G479+J479)/2</f>
        <v>0</v>
      </c>
      <c r="S479">
        <f ca="1">(CONFIG!$F$2-CONFIG!$F$3)*I479</f>
        <v>0</v>
      </c>
      <c r="T479">
        <f t="shared" ca="1" si="61"/>
        <v>0</v>
      </c>
      <c r="U479">
        <f t="shared" ca="1" si="62"/>
        <v>0</v>
      </c>
    </row>
    <row r="480" spans="2:21">
      <c r="B480">
        <v>477</v>
      </c>
      <c r="C480">
        <f>CONFIG!C480</f>
        <v>0</v>
      </c>
      <c r="D480">
        <f t="array" ref="D480">_xlfn.SWITCH(E480,CONFIG!$F$8,L479,D479-F480)</f>
        <v>0</v>
      </c>
      <c r="E480">
        <f>IF(L479,CONFIG!$F$8,MAX(E479-1,0))</f>
        <v>0</v>
      </c>
      <c r="F480">
        <f t="shared" si="63"/>
        <v>0</v>
      </c>
      <c r="G480">
        <f t="shared" ca="1" si="56"/>
        <v>0</v>
      </c>
      <c r="H480">
        <f t="shared" ca="1" si="57"/>
        <v>0</v>
      </c>
      <c r="I480">
        <f t="shared" ca="1" si="58"/>
        <v>0</v>
      </c>
      <c r="J480">
        <f t="shared" ca="1" si="59"/>
        <v>0</v>
      </c>
      <c r="M480">
        <f t="shared" ca="1" si="60"/>
        <v>78</v>
      </c>
      <c r="O480">
        <f ca="1">CONFIG!$F$2*H480</f>
        <v>0</v>
      </c>
      <c r="P480">
        <f>CONFIG!$F$3*F480</f>
        <v>0</v>
      </c>
      <c r="Q480">
        <f>SIGN(L480)*CONFIG!$F$4</f>
        <v>0</v>
      </c>
      <c r="R480">
        <f ca="1">CONFIG!$F$6*(G480+J480)/2</f>
        <v>0</v>
      </c>
      <c r="S480">
        <f ca="1">(CONFIG!$F$2-CONFIG!$F$3)*I480</f>
        <v>0</v>
      </c>
      <c r="T480">
        <f t="shared" ca="1" si="61"/>
        <v>0</v>
      </c>
      <c r="U480">
        <f t="shared" ca="1" si="62"/>
        <v>0</v>
      </c>
    </row>
    <row r="481" spans="2:21">
      <c r="B481">
        <v>478</v>
      </c>
      <c r="C481">
        <f>CONFIG!C481</f>
        <v>0</v>
      </c>
      <c r="D481">
        <f t="array" ref="D481">_xlfn.SWITCH(E481,CONFIG!$F$8,L480,D480-F481)</f>
        <v>0</v>
      </c>
      <c r="E481">
        <f>IF(L480,CONFIG!$F$8,MAX(E480-1,0))</f>
        <v>0</v>
      </c>
      <c r="F481">
        <f t="shared" si="63"/>
        <v>0</v>
      </c>
      <c r="G481">
        <f t="shared" ca="1" si="56"/>
        <v>0</v>
      </c>
      <c r="H481">
        <f t="shared" ca="1" si="57"/>
        <v>0</v>
      </c>
      <c r="I481">
        <f t="shared" ca="1" si="58"/>
        <v>0</v>
      </c>
      <c r="J481">
        <f t="shared" ca="1" si="59"/>
        <v>0</v>
      </c>
      <c r="M481">
        <f t="shared" ca="1" si="60"/>
        <v>78</v>
      </c>
      <c r="O481">
        <f ca="1">CONFIG!$F$2*H481</f>
        <v>0</v>
      </c>
      <c r="P481">
        <f>CONFIG!$F$3*F481</f>
        <v>0</v>
      </c>
      <c r="Q481">
        <f>SIGN(L481)*CONFIG!$F$4</f>
        <v>0</v>
      </c>
      <c r="R481">
        <f ca="1">CONFIG!$F$6*(G481+J481)/2</f>
        <v>0</v>
      </c>
      <c r="S481">
        <f ca="1">(CONFIG!$F$2-CONFIG!$F$3)*I481</f>
        <v>0</v>
      </c>
      <c r="T481">
        <f t="shared" ca="1" si="61"/>
        <v>0</v>
      </c>
      <c r="U481">
        <f t="shared" ca="1" si="62"/>
        <v>0</v>
      </c>
    </row>
    <row r="482" spans="2:21">
      <c r="B482">
        <v>479</v>
      </c>
      <c r="C482">
        <f>CONFIG!C482</f>
        <v>0</v>
      </c>
      <c r="D482">
        <f t="array" ref="D482">_xlfn.SWITCH(E482,CONFIG!$F$8,L481,D481-F482)</f>
        <v>0</v>
      </c>
      <c r="E482">
        <f>IF(L481,CONFIG!$F$8,MAX(E481-1,0))</f>
        <v>0</v>
      </c>
      <c r="F482">
        <f t="shared" si="63"/>
        <v>0</v>
      </c>
      <c r="G482">
        <f t="shared" ca="1" si="56"/>
        <v>0</v>
      </c>
      <c r="H482">
        <f t="shared" ca="1" si="57"/>
        <v>0</v>
      </c>
      <c r="I482">
        <f t="shared" ca="1" si="58"/>
        <v>0</v>
      </c>
      <c r="J482">
        <f t="shared" ca="1" si="59"/>
        <v>0</v>
      </c>
      <c r="M482">
        <f t="shared" ca="1" si="60"/>
        <v>78</v>
      </c>
      <c r="O482">
        <f ca="1">CONFIG!$F$2*H482</f>
        <v>0</v>
      </c>
      <c r="P482">
        <f>CONFIG!$F$3*F482</f>
        <v>0</v>
      </c>
      <c r="Q482">
        <f>SIGN(L482)*CONFIG!$F$4</f>
        <v>0</v>
      </c>
      <c r="R482">
        <f ca="1">CONFIG!$F$6*(G482+J482)/2</f>
        <v>0</v>
      </c>
      <c r="S482">
        <f ca="1">(CONFIG!$F$2-CONFIG!$F$3)*I482</f>
        <v>0</v>
      </c>
      <c r="T482">
        <f t="shared" ca="1" si="61"/>
        <v>0</v>
      </c>
      <c r="U482">
        <f t="shared" ca="1" si="62"/>
        <v>0</v>
      </c>
    </row>
    <row r="483" spans="2:21">
      <c r="B483">
        <v>480</v>
      </c>
      <c r="C483">
        <f>CONFIG!C483</f>
        <v>0</v>
      </c>
      <c r="D483">
        <f t="array" ref="D483">_xlfn.SWITCH(E483,CONFIG!$F$8,L482,D482-F483)</f>
        <v>0</v>
      </c>
      <c r="E483">
        <f>IF(L482,CONFIG!$F$8,MAX(E482-1,0))</f>
        <v>0</v>
      </c>
      <c r="F483">
        <f t="shared" si="63"/>
        <v>0</v>
      </c>
      <c r="G483">
        <f t="shared" ca="1" si="56"/>
        <v>0</v>
      </c>
      <c r="H483">
        <f t="shared" ca="1" si="57"/>
        <v>0</v>
      </c>
      <c r="I483">
        <f t="shared" ca="1" si="58"/>
        <v>0</v>
      </c>
      <c r="J483">
        <f t="shared" ca="1" si="59"/>
        <v>0</v>
      </c>
      <c r="M483">
        <f t="shared" ca="1" si="60"/>
        <v>78</v>
      </c>
      <c r="O483">
        <f ca="1">CONFIG!$F$2*H483</f>
        <v>0</v>
      </c>
      <c r="P483">
        <f>CONFIG!$F$3*F483</f>
        <v>0</v>
      </c>
      <c r="Q483">
        <f>SIGN(L483)*CONFIG!$F$4</f>
        <v>0</v>
      </c>
      <c r="R483">
        <f ca="1">CONFIG!$F$6*(G483+J483)/2</f>
        <v>0</v>
      </c>
      <c r="S483">
        <f ca="1">(CONFIG!$F$2-CONFIG!$F$3)*I483</f>
        <v>0</v>
      </c>
      <c r="T483">
        <f t="shared" ca="1" si="61"/>
        <v>0</v>
      </c>
      <c r="U483">
        <f t="shared" ca="1" si="62"/>
        <v>0</v>
      </c>
    </row>
    <row r="484" spans="2:21">
      <c r="B484">
        <v>481</v>
      </c>
      <c r="C484">
        <f>CONFIG!C484</f>
        <v>0</v>
      </c>
      <c r="D484">
        <f t="array" ref="D484">_xlfn.SWITCH(E484,CONFIG!$F$8,L483,D483-F484)</f>
        <v>0</v>
      </c>
      <c r="E484">
        <f>IF(L483,CONFIG!$F$8,MAX(E483-1,0))</f>
        <v>0</v>
      </c>
      <c r="F484">
        <f t="shared" si="63"/>
        <v>0</v>
      </c>
      <c r="G484">
        <f t="shared" ca="1" si="56"/>
        <v>0</v>
      </c>
      <c r="H484">
        <f t="shared" ca="1" si="57"/>
        <v>0</v>
      </c>
      <c r="I484">
        <f t="shared" ca="1" si="58"/>
        <v>0</v>
      </c>
      <c r="J484">
        <f t="shared" ca="1" si="59"/>
        <v>0</v>
      </c>
      <c r="M484">
        <f t="shared" ca="1" si="60"/>
        <v>78</v>
      </c>
      <c r="O484">
        <f ca="1">CONFIG!$F$2*H484</f>
        <v>0</v>
      </c>
      <c r="P484">
        <f>CONFIG!$F$3*F484</f>
        <v>0</v>
      </c>
      <c r="Q484">
        <f>SIGN(L484)*CONFIG!$F$4</f>
        <v>0</v>
      </c>
      <c r="R484">
        <f ca="1">CONFIG!$F$6*(G484+J484)/2</f>
        <v>0</v>
      </c>
      <c r="S484">
        <f ca="1">(CONFIG!$F$2-CONFIG!$F$3)*I484</f>
        <v>0</v>
      </c>
      <c r="T484">
        <f t="shared" ca="1" si="61"/>
        <v>0</v>
      </c>
      <c r="U484">
        <f t="shared" ca="1" si="62"/>
        <v>0</v>
      </c>
    </row>
    <row r="485" spans="2:21">
      <c r="B485">
        <v>482</v>
      </c>
      <c r="C485">
        <f>CONFIG!C485</f>
        <v>0</v>
      </c>
      <c r="D485">
        <f t="array" ref="D485">_xlfn.SWITCH(E485,CONFIG!$F$8,L484,D484-F485)</f>
        <v>0</v>
      </c>
      <c r="E485">
        <f>IF(L484,CONFIG!$F$8,MAX(E484-1,0))</f>
        <v>0</v>
      </c>
      <c r="F485">
        <f t="shared" si="63"/>
        <v>0</v>
      </c>
      <c r="G485">
        <f t="shared" ca="1" si="56"/>
        <v>0</v>
      </c>
      <c r="H485">
        <f t="shared" ca="1" si="57"/>
        <v>0</v>
      </c>
      <c r="I485">
        <f t="shared" ca="1" si="58"/>
        <v>0</v>
      </c>
      <c r="J485">
        <f t="shared" ca="1" si="59"/>
        <v>0</v>
      </c>
      <c r="M485">
        <f t="shared" ca="1" si="60"/>
        <v>78</v>
      </c>
      <c r="O485">
        <f ca="1">CONFIG!$F$2*H485</f>
        <v>0</v>
      </c>
      <c r="P485">
        <f>CONFIG!$F$3*F485</f>
        <v>0</v>
      </c>
      <c r="Q485">
        <f>SIGN(L485)*CONFIG!$F$4</f>
        <v>0</v>
      </c>
      <c r="R485">
        <f ca="1">CONFIG!$F$6*(G485+J485)/2</f>
        <v>0</v>
      </c>
      <c r="S485">
        <f ca="1">(CONFIG!$F$2-CONFIG!$F$3)*I485</f>
        <v>0</v>
      </c>
      <c r="T485">
        <f t="shared" ca="1" si="61"/>
        <v>0</v>
      </c>
      <c r="U485">
        <f t="shared" ca="1" si="62"/>
        <v>0</v>
      </c>
    </row>
    <row r="486" spans="2:21">
      <c r="B486">
        <v>483</v>
      </c>
      <c r="C486">
        <f>CONFIG!C486</f>
        <v>0</v>
      </c>
      <c r="D486">
        <f t="array" ref="D486">_xlfn.SWITCH(E486,CONFIG!$F$8,L485,D485-F486)</f>
        <v>0</v>
      </c>
      <c r="E486">
        <f>IF(L485,CONFIG!$F$8,MAX(E485-1,0))</f>
        <v>0</v>
      </c>
      <c r="F486">
        <f t="shared" si="63"/>
        <v>0</v>
      </c>
      <c r="G486">
        <f t="shared" ca="1" si="56"/>
        <v>0</v>
      </c>
      <c r="H486">
        <f t="shared" ca="1" si="57"/>
        <v>0</v>
      </c>
      <c r="I486">
        <f t="shared" ca="1" si="58"/>
        <v>0</v>
      </c>
      <c r="J486">
        <f t="shared" ca="1" si="59"/>
        <v>0</v>
      </c>
      <c r="M486">
        <f t="shared" ca="1" si="60"/>
        <v>78</v>
      </c>
      <c r="O486">
        <f ca="1">CONFIG!$F$2*H486</f>
        <v>0</v>
      </c>
      <c r="P486">
        <f>CONFIG!$F$3*F486</f>
        <v>0</v>
      </c>
      <c r="Q486">
        <f>SIGN(L486)*CONFIG!$F$4</f>
        <v>0</v>
      </c>
      <c r="R486">
        <f ca="1">CONFIG!$F$6*(G486+J486)/2</f>
        <v>0</v>
      </c>
      <c r="S486">
        <f ca="1">(CONFIG!$F$2-CONFIG!$F$3)*I486</f>
        <v>0</v>
      </c>
      <c r="T486">
        <f t="shared" ca="1" si="61"/>
        <v>0</v>
      </c>
      <c r="U486">
        <f t="shared" ca="1" si="62"/>
        <v>0</v>
      </c>
    </row>
    <row r="487" spans="2:21">
      <c r="B487">
        <v>484</v>
      </c>
      <c r="C487">
        <f>CONFIG!C487</f>
        <v>0</v>
      </c>
      <c r="D487">
        <f t="array" ref="D487">_xlfn.SWITCH(E487,CONFIG!$F$8,L486,D486-F487)</f>
        <v>0</v>
      </c>
      <c r="E487">
        <f>IF(L486,CONFIG!$F$8,MAX(E486-1,0))</f>
        <v>0</v>
      </c>
      <c r="F487">
        <f t="shared" si="63"/>
        <v>0</v>
      </c>
      <c r="G487">
        <f t="shared" ca="1" si="56"/>
        <v>0</v>
      </c>
      <c r="H487">
        <f t="shared" ca="1" si="57"/>
        <v>0</v>
      </c>
      <c r="I487">
        <f t="shared" ca="1" si="58"/>
        <v>0</v>
      </c>
      <c r="J487">
        <f t="shared" ca="1" si="59"/>
        <v>0</v>
      </c>
      <c r="M487">
        <f t="shared" ca="1" si="60"/>
        <v>78</v>
      </c>
      <c r="O487">
        <f ca="1">CONFIG!$F$2*H487</f>
        <v>0</v>
      </c>
      <c r="P487">
        <f>CONFIG!$F$3*F487</f>
        <v>0</v>
      </c>
      <c r="Q487">
        <f>SIGN(L487)*CONFIG!$F$4</f>
        <v>0</v>
      </c>
      <c r="R487">
        <f ca="1">CONFIG!$F$6*(G487+J487)/2</f>
        <v>0</v>
      </c>
      <c r="S487">
        <f ca="1">(CONFIG!$F$2-CONFIG!$F$3)*I487</f>
        <v>0</v>
      </c>
      <c r="T487">
        <f t="shared" ca="1" si="61"/>
        <v>0</v>
      </c>
      <c r="U487">
        <f t="shared" ca="1" si="62"/>
        <v>0</v>
      </c>
    </row>
    <row r="488" spans="2:21">
      <c r="B488">
        <v>485</v>
      </c>
      <c r="C488">
        <f>CONFIG!C488</f>
        <v>0</v>
      </c>
      <c r="D488">
        <f t="array" ref="D488">_xlfn.SWITCH(E488,CONFIG!$F$8,L487,D487-F488)</f>
        <v>0</v>
      </c>
      <c r="E488">
        <f>IF(L487,CONFIG!$F$8,MAX(E487-1,0))</f>
        <v>0</v>
      </c>
      <c r="F488">
        <f t="shared" si="63"/>
        <v>0</v>
      </c>
      <c r="G488">
        <f t="shared" ca="1" si="56"/>
        <v>0</v>
      </c>
      <c r="H488">
        <f t="shared" ca="1" si="57"/>
        <v>0</v>
      </c>
      <c r="I488">
        <f t="shared" ca="1" si="58"/>
        <v>0</v>
      </c>
      <c r="J488">
        <f t="shared" ca="1" si="59"/>
        <v>0</v>
      </c>
      <c r="M488">
        <f t="shared" ca="1" si="60"/>
        <v>78</v>
      </c>
      <c r="O488">
        <f ca="1">CONFIG!$F$2*H488</f>
        <v>0</v>
      </c>
      <c r="P488">
        <f>CONFIG!$F$3*F488</f>
        <v>0</v>
      </c>
      <c r="Q488">
        <f>SIGN(L488)*CONFIG!$F$4</f>
        <v>0</v>
      </c>
      <c r="R488">
        <f ca="1">CONFIG!$F$6*(G488+J488)/2</f>
        <v>0</v>
      </c>
      <c r="S488">
        <f ca="1">(CONFIG!$F$2-CONFIG!$F$3)*I488</f>
        <v>0</v>
      </c>
      <c r="T488">
        <f t="shared" ca="1" si="61"/>
        <v>0</v>
      </c>
      <c r="U488">
        <f t="shared" ca="1" si="62"/>
        <v>0</v>
      </c>
    </row>
    <row r="489" spans="2:21">
      <c r="B489">
        <v>486</v>
      </c>
      <c r="C489">
        <f>CONFIG!C489</f>
        <v>0</v>
      </c>
      <c r="D489">
        <f t="array" ref="D489">_xlfn.SWITCH(E489,CONFIG!$F$8,L488,D488-F489)</f>
        <v>0</v>
      </c>
      <c r="E489">
        <f>IF(L488,CONFIG!$F$8,MAX(E488-1,0))</f>
        <v>0</v>
      </c>
      <c r="F489">
        <f t="shared" si="63"/>
        <v>0</v>
      </c>
      <c r="G489">
        <f t="shared" ca="1" si="56"/>
        <v>0</v>
      </c>
      <c r="H489">
        <f t="shared" ca="1" si="57"/>
        <v>0</v>
      </c>
      <c r="I489">
        <f t="shared" ca="1" si="58"/>
        <v>0</v>
      </c>
      <c r="J489">
        <f t="shared" ca="1" si="59"/>
        <v>0</v>
      </c>
      <c r="M489">
        <f t="shared" ca="1" si="60"/>
        <v>78</v>
      </c>
      <c r="O489">
        <f ca="1">CONFIG!$F$2*H489</f>
        <v>0</v>
      </c>
      <c r="P489">
        <f>CONFIG!$F$3*F489</f>
        <v>0</v>
      </c>
      <c r="Q489">
        <f>SIGN(L489)*CONFIG!$F$4</f>
        <v>0</v>
      </c>
      <c r="R489">
        <f ca="1">CONFIG!$F$6*(G489+J489)/2</f>
        <v>0</v>
      </c>
      <c r="S489">
        <f ca="1">(CONFIG!$F$2-CONFIG!$F$3)*I489</f>
        <v>0</v>
      </c>
      <c r="T489">
        <f t="shared" ca="1" si="61"/>
        <v>0</v>
      </c>
      <c r="U489">
        <f t="shared" ca="1" si="62"/>
        <v>0</v>
      </c>
    </row>
    <row r="490" spans="2:21">
      <c r="B490">
        <v>487</v>
      </c>
      <c r="C490">
        <f>CONFIG!C490</f>
        <v>0</v>
      </c>
      <c r="D490">
        <f t="array" ref="D490">_xlfn.SWITCH(E490,CONFIG!$F$8,L489,D489-F490)</f>
        <v>0</v>
      </c>
      <c r="E490">
        <f>IF(L489,CONFIG!$F$8,MAX(E489-1,0))</f>
        <v>0</v>
      </c>
      <c r="F490">
        <f t="shared" si="63"/>
        <v>0</v>
      </c>
      <c r="G490">
        <f t="shared" ca="1" si="56"/>
        <v>0</v>
      </c>
      <c r="H490">
        <f t="shared" ca="1" si="57"/>
        <v>0</v>
      </c>
      <c r="I490">
        <f t="shared" ca="1" si="58"/>
        <v>0</v>
      </c>
      <c r="J490">
        <f t="shared" ca="1" si="59"/>
        <v>0</v>
      </c>
      <c r="M490">
        <f t="shared" ca="1" si="60"/>
        <v>78</v>
      </c>
      <c r="O490">
        <f ca="1">CONFIG!$F$2*H490</f>
        <v>0</v>
      </c>
      <c r="P490">
        <f>CONFIG!$F$3*F490</f>
        <v>0</v>
      </c>
      <c r="Q490">
        <f>SIGN(L490)*CONFIG!$F$4</f>
        <v>0</v>
      </c>
      <c r="R490">
        <f ca="1">CONFIG!$F$6*(G490+J490)/2</f>
        <v>0</v>
      </c>
      <c r="S490">
        <f ca="1">(CONFIG!$F$2-CONFIG!$F$3)*I490</f>
        <v>0</v>
      </c>
      <c r="T490">
        <f t="shared" ca="1" si="61"/>
        <v>0</v>
      </c>
      <c r="U490">
        <f t="shared" ca="1" si="62"/>
        <v>0</v>
      </c>
    </row>
    <row r="491" spans="2:21">
      <c r="B491">
        <v>488</v>
      </c>
      <c r="C491">
        <f>CONFIG!C491</f>
        <v>0</v>
      </c>
      <c r="D491">
        <f t="array" ref="D491">_xlfn.SWITCH(E491,CONFIG!$F$8,L490,D490-F491)</f>
        <v>0</v>
      </c>
      <c r="E491">
        <f>IF(L490,CONFIG!$F$8,MAX(E490-1,0))</f>
        <v>0</v>
      </c>
      <c r="F491">
        <f t="shared" si="63"/>
        <v>0</v>
      </c>
      <c r="G491">
        <f t="shared" ca="1" si="56"/>
        <v>0</v>
      </c>
      <c r="H491">
        <f t="shared" ca="1" si="57"/>
        <v>0</v>
      </c>
      <c r="I491">
        <f t="shared" ca="1" si="58"/>
        <v>0</v>
      </c>
      <c r="J491">
        <f t="shared" ca="1" si="59"/>
        <v>0</v>
      </c>
      <c r="M491">
        <f t="shared" ca="1" si="60"/>
        <v>78</v>
      </c>
      <c r="O491">
        <f ca="1">CONFIG!$F$2*H491</f>
        <v>0</v>
      </c>
      <c r="P491">
        <f>CONFIG!$F$3*F491</f>
        <v>0</v>
      </c>
      <c r="Q491">
        <f>SIGN(L491)*CONFIG!$F$4</f>
        <v>0</v>
      </c>
      <c r="R491">
        <f ca="1">CONFIG!$F$6*(G491+J491)/2</f>
        <v>0</v>
      </c>
      <c r="S491">
        <f ca="1">(CONFIG!$F$2-CONFIG!$F$3)*I491</f>
        <v>0</v>
      </c>
      <c r="T491">
        <f t="shared" ca="1" si="61"/>
        <v>0</v>
      </c>
      <c r="U491">
        <f t="shared" ca="1" si="62"/>
        <v>0</v>
      </c>
    </row>
    <row r="492" spans="2:21">
      <c r="B492">
        <v>489</v>
      </c>
      <c r="C492">
        <f>CONFIG!C492</f>
        <v>0</v>
      </c>
      <c r="D492">
        <f t="array" ref="D492">_xlfn.SWITCH(E492,CONFIG!$F$8,L491,D491-F492)</f>
        <v>0</v>
      </c>
      <c r="E492">
        <f>IF(L491,CONFIG!$F$8,MAX(E491-1,0))</f>
        <v>0</v>
      </c>
      <c r="F492">
        <f t="shared" si="63"/>
        <v>0</v>
      </c>
      <c r="G492">
        <f t="shared" ca="1" si="56"/>
        <v>0</v>
      </c>
      <c r="H492">
        <f t="shared" ca="1" si="57"/>
        <v>0</v>
      </c>
      <c r="I492">
        <f t="shared" ca="1" si="58"/>
        <v>0</v>
      </c>
      <c r="J492">
        <f t="shared" ca="1" si="59"/>
        <v>0</v>
      </c>
      <c r="M492">
        <f t="shared" ca="1" si="60"/>
        <v>78</v>
      </c>
      <c r="O492">
        <f ca="1">CONFIG!$F$2*H492</f>
        <v>0</v>
      </c>
      <c r="P492">
        <f>CONFIG!$F$3*F492</f>
        <v>0</v>
      </c>
      <c r="Q492">
        <f>SIGN(L492)*CONFIG!$F$4</f>
        <v>0</v>
      </c>
      <c r="R492">
        <f ca="1">CONFIG!$F$6*(G492+J492)/2</f>
        <v>0</v>
      </c>
      <c r="S492">
        <f ca="1">(CONFIG!$F$2-CONFIG!$F$3)*I492</f>
        <v>0</v>
      </c>
      <c r="T492">
        <f t="shared" ca="1" si="61"/>
        <v>0</v>
      </c>
      <c r="U492">
        <f t="shared" ca="1" si="62"/>
        <v>0</v>
      </c>
    </row>
    <row r="493" spans="2:21">
      <c r="B493">
        <v>490</v>
      </c>
      <c r="C493">
        <f>CONFIG!C493</f>
        <v>0</v>
      </c>
      <c r="D493">
        <f t="array" ref="D493">_xlfn.SWITCH(E493,CONFIG!$F$8,L492,D492-F493)</f>
        <v>0</v>
      </c>
      <c r="E493">
        <f>IF(L492,CONFIG!$F$8,MAX(E492-1,0))</f>
        <v>0</v>
      </c>
      <c r="F493">
        <f t="shared" si="63"/>
        <v>0</v>
      </c>
      <c r="G493">
        <f t="shared" ca="1" si="56"/>
        <v>0</v>
      </c>
      <c r="H493">
        <f t="shared" ca="1" si="57"/>
        <v>0</v>
      </c>
      <c r="I493">
        <f t="shared" ca="1" si="58"/>
        <v>0</v>
      </c>
      <c r="J493">
        <f t="shared" ca="1" si="59"/>
        <v>0</v>
      </c>
      <c r="M493">
        <f t="shared" ca="1" si="60"/>
        <v>78</v>
      </c>
      <c r="O493">
        <f ca="1">CONFIG!$F$2*H493</f>
        <v>0</v>
      </c>
      <c r="P493">
        <f>CONFIG!$F$3*F493</f>
        <v>0</v>
      </c>
      <c r="Q493">
        <f>SIGN(L493)*CONFIG!$F$4</f>
        <v>0</v>
      </c>
      <c r="R493">
        <f ca="1">CONFIG!$F$6*(G493+J493)/2</f>
        <v>0</v>
      </c>
      <c r="S493">
        <f ca="1">(CONFIG!$F$2-CONFIG!$F$3)*I493</f>
        <v>0</v>
      </c>
      <c r="T493">
        <f t="shared" ca="1" si="61"/>
        <v>0</v>
      </c>
      <c r="U493">
        <f t="shared" ca="1" si="62"/>
        <v>0</v>
      </c>
    </row>
    <row r="494" spans="2:21">
      <c r="B494">
        <v>491</v>
      </c>
      <c r="C494">
        <f>CONFIG!C494</f>
        <v>0</v>
      </c>
      <c r="D494">
        <f t="array" ref="D494">_xlfn.SWITCH(E494,CONFIG!$F$8,L493,D493-F494)</f>
        <v>0</v>
      </c>
      <c r="E494">
        <f>IF(L493,CONFIG!$F$8,MAX(E493-1,0))</f>
        <v>0</v>
      </c>
      <c r="F494">
        <f t="shared" si="63"/>
        <v>0</v>
      </c>
      <c r="G494">
        <f t="shared" ca="1" si="56"/>
        <v>0</v>
      </c>
      <c r="H494">
        <f t="shared" ca="1" si="57"/>
        <v>0</v>
      </c>
      <c r="I494">
        <f t="shared" ca="1" si="58"/>
        <v>0</v>
      </c>
      <c r="J494">
        <f t="shared" ca="1" si="59"/>
        <v>0</v>
      </c>
      <c r="M494">
        <f t="shared" ca="1" si="60"/>
        <v>78</v>
      </c>
      <c r="O494">
        <f ca="1">CONFIG!$F$2*H494</f>
        <v>0</v>
      </c>
      <c r="P494">
        <f>CONFIG!$F$3*F494</f>
        <v>0</v>
      </c>
      <c r="Q494">
        <f>SIGN(L494)*CONFIG!$F$4</f>
        <v>0</v>
      </c>
      <c r="R494">
        <f ca="1">CONFIG!$F$6*(G494+J494)/2</f>
        <v>0</v>
      </c>
      <c r="S494">
        <f ca="1">(CONFIG!$F$2-CONFIG!$F$3)*I494</f>
        <v>0</v>
      </c>
      <c r="T494">
        <f t="shared" ca="1" si="61"/>
        <v>0</v>
      </c>
      <c r="U494">
        <f t="shared" ca="1" si="62"/>
        <v>0</v>
      </c>
    </row>
    <row r="495" spans="2:21">
      <c r="B495">
        <v>492</v>
      </c>
      <c r="C495">
        <f>CONFIG!C495</f>
        <v>0</v>
      </c>
      <c r="D495">
        <f t="array" ref="D495">_xlfn.SWITCH(E495,CONFIG!$F$8,L494,D494-F495)</f>
        <v>0</v>
      </c>
      <c r="E495">
        <f>IF(L494,CONFIG!$F$8,MAX(E494-1,0))</f>
        <v>0</v>
      </c>
      <c r="F495">
        <f t="shared" si="63"/>
        <v>0</v>
      </c>
      <c r="G495">
        <f t="shared" ca="1" si="56"/>
        <v>0</v>
      </c>
      <c r="H495">
        <f t="shared" ca="1" si="57"/>
        <v>0</v>
      </c>
      <c r="I495">
        <f t="shared" ca="1" si="58"/>
        <v>0</v>
      </c>
      <c r="J495">
        <f t="shared" ca="1" si="59"/>
        <v>0</v>
      </c>
      <c r="M495">
        <f t="shared" ca="1" si="60"/>
        <v>78</v>
      </c>
      <c r="O495">
        <f ca="1">CONFIG!$F$2*H495</f>
        <v>0</v>
      </c>
      <c r="P495">
        <f>CONFIG!$F$3*F495</f>
        <v>0</v>
      </c>
      <c r="Q495">
        <f>SIGN(L495)*CONFIG!$F$4</f>
        <v>0</v>
      </c>
      <c r="R495">
        <f ca="1">CONFIG!$F$6*(G495+J495)/2</f>
        <v>0</v>
      </c>
      <c r="S495">
        <f ca="1">(CONFIG!$F$2-CONFIG!$F$3)*I495</f>
        <v>0</v>
      </c>
      <c r="T495">
        <f t="shared" ca="1" si="61"/>
        <v>0</v>
      </c>
      <c r="U495">
        <f t="shared" ca="1" si="62"/>
        <v>0</v>
      </c>
    </row>
    <row r="496" spans="2:21">
      <c r="B496">
        <v>493</v>
      </c>
      <c r="C496">
        <f>CONFIG!C496</f>
        <v>0</v>
      </c>
      <c r="D496">
        <f t="array" ref="D496">_xlfn.SWITCH(E496,CONFIG!$F$8,L495,D495-F496)</f>
        <v>0</v>
      </c>
      <c r="E496">
        <f>IF(L495,CONFIG!$F$8,MAX(E495-1,0))</f>
        <v>0</v>
      </c>
      <c r="F496">
        <f t="shared" si="63"/>
        <v>0</v>
      </c>
      <c r="G496">
        <f t="shared" ca="1" si="56"/>
        <v>0</v>
      </c>
      <c r="H496">
        <f t="shared" ca="1" si="57"/>
        <v>0</v>
      </c>
      <c r="I496">
        <f t="shared" ca="1" si="58"/>
        <v>0</v>
      </c>
      <c r="J496">
        <f t="shared" ca="1" si="59"/>
        <v>0</v>
      </c>
      <c r="M496">
        <f t="shared" ca="1" si="60"/>
        <v>78</v>
      </c>
      <c r="O496">
        <f ca="1">CONFIG!$F$2*H496</f>
        <v>0</v>
      </c>
      <c r="P496">
        <f>CONFIG!$F$3*F496</f>
        <v>0</v>
      </c>
      <c r="Q496">
        <f>SIGN(L496)*CONFIG!$F$4</f>
        <v>0</v>
      </c>
      <c r="R496">
        <f ca="1">CONFIG!$F$6*(G496+J496)/2</f>
        <v>0</v>
      </c>
      <c r="S496">
        <f ca="1">(CONFIG!$F$2-CONFIG!$F$3)*I496</f>
        <v>0</v>
      </c>
      <c r="T496">
        <f t="shared" ca="1" si="61"/>
        <v>0</v>
      </c>
      <c r="U496">
        <f t="shared" ca="1" si="62"/>
        <v>0</v>
      </c>
    </row>
    <row r="497" spans="2:21">
      <c r="B497">
        <v>494</v>
      </c>
      <c r="C497">
        <f>CONFIG!C497</f>
        <v>0</v>
      </c>
      <c r="D497">
        <f t="array" ref="D497">_xlfn.SWITCH(E497,CONFIG!$F$8,L496,D496-F497)</f>
        <v>0</v>
      </c>
      <c r="E497">
        <f>IF(L496,CONFIG!$F$8,MAX(E496-1,0))</f>
        <v>0</v>
      </c>
      <c r="F497">
        <f t="shared" si="63"/>
        <v>0</v>
      </c>
      <c r="G497">
        <f t="shared" ca="1" si="56"/>
        <v>0</v>
      </c>
      <c r="H497">
        <f t="shared" ca="1" si="57"/>
        <v>0</v>
      </c>
      <c r="I497">
        <f t="shared" ca="1" si="58"/>
        <v>0</v>
      </c>
      <c r="J497">
        <f t="shared" ca="1" si="59"/>
        <v>0</v>
      </c>
      <c r="M497">
        <f t="shared" ca="1" si="60"/>
        <v>78</v>
      </c>
      <c r="O497">
        <f ca="1">CONFIG!$F$2*H497</f>
        <v>0</v>
      </c>
      <c r="P497">
        <f>CONFIG!$F$3*F497</f>
        <v>0</v>
      </c>
      <c r="Q497">
        <f>SIGN(L497)*CONFIG!$F$4</f>
        <v>0</v>
      </c>
      <c r="R497">
        <f ca="1">CONFIG!$F$6*(G497+J497)/2</f>
        <v>0</v>
      </c>
      <c r="S497">
        <f ca="1">(CONFIG!$F$2-CONFIG!$F$3)*I497</f>
        <v>0</v>
      </c>
      <c r="T497">
        <f t="shared" ca="1" si="61"/>
        <v>0</v>
      </c>
      <c r="U497">
        <f t="shared" ca="1" si="62"/>
        <v>0</v>
      </c>
    </row>
    <row r="498" spans="2:21">
      <c r="B498">
        <v>495</v>
      </c>
      <c r="C498">
        <f>CONFIG!C498</f>
        <v>0</v>
      </c>
      <c r="D498">
        <f t="array" ref="D498">_xlfn.SWITCH(E498,CONFIG!$F$8,L497,D497-F498)</f>
        <v>0</v>
      </c>
      <c r="E498">
        <f>IF(L497,CONFIG!$F$8,MAX(E497-1,0))</f>
        <v>0</v>
      </c>
      <c r="F498">
        <f t="shared" si="63"/>
        <v>0</v>
      </c>
      <c r="G498">
        <f t="shared" ca="1" si="56"/>
        <v>0</v>
      </c>
      <c r="H498">
        <f t="shared" ca="1" si="57"/>
        <v>0</v>
      </c>
      <c r="I498">
        <f t="shared" ca="1" si="58"/>
        <v>0</v>
      </c>
      <c r="J498">
        <f t="shared" ca="1" si="59"/>
        <v>0</v>
      </c>
      <c r="M498">
        <f t="shared" ca="1" si="60"/>
        <v>78</v>
      </c>
      <c r="O498">
        <f ca="1">CONFIG!$F$2*H498</f>
        <v>0</v>
      </c>
      <c r="P498">
        <f>CONFIG!$F$3*F498</f>
        <v>0</v>
      </c>
      <c r="Q498">
        <f>SIGN(L498)*CONFIG!$F$4</f>
        <v>0</v>
      </c>
      <c r="R498">
        <f ca="1">CONFIG!$F$6*(G498+J498)/2</f>
        <v>0</v>
      </c>
      <c r="S498">
        <f ca="1">(CONFIG!$F$2-CONFIG!$F$3)*I498</f>
        <v>0</v>
      </c>
      <c r="T498">
        <f t="shared" ca="1" si="61"/>
        <v>0</v>
      </c>
      <c r="U498">
        <f t="shared" ca="1" si="62"/>
        <v>0</v>
      </c>
    </row>
    <row r="499" spans="2:21">
      <c r="B499">
        <v>496</v>
      </c>
      <c r="C499">
        <f>CONFIG!C499</f>
        <v>0</v>
      </c>
      <c r="D499">
        <f t="array" ref="D499">_xlfn.SWITCH(E499,CONFIG!$F$8,L498,D498-F499)</f>
        <v>0</v>
      </c>
      <c r="E499">
        <f>IF(L498,CONFIG!$F$8,MAX(E498-1,0))</f>
        <v>0</v>
      </c>
      <c r="F499">
        <f t="shared" si="63"/>
        <v>0</v>
      </c>
      <c r="G499">
        <f t="shared" ca="1" si="56"/>
        <v>0</v>
      </c>
      <c r="H499">
        <f t="shared" ca="1" si="57"/>
        <v>0</v>
      </c>
      <c r="I499">
        <f t="shared" ca="1" si="58"/>
        <v>0</v>
      </c>
      <c r="J499">
        <f t="shared" ca="1" si="59"/>
        <v>0</v>
      </c>
      <c r="M499">
        <f t="shared" ca="1" si="60"/>
        <v>78</v>
      </c>
      <c r="O499">
        <f ca="1">CONFIG!$F$2*H499</f>
        <v>0</v>
      </c>
      <c r="P499">
        <f>CONFIG!$F$3*F499</f>
        <v>0</v>
      </c>
      <c r="Q499">
        <f>SIGN(L499)*CONFIG!$F$4</f>
        <v>0</v>
      </c>
      <c r="R499">
        <f ca="1">CONFIG!$F$6*(G499+J499)/2</f>
        <v>0</v>
      </c>
      <c r="S499">
        <f ca="1">(CONFIG!$F$2-CONFIG!$F$3)*I499</f>
        <v>0</v>
      </c>
      <c r="T499">
        <f t="shared" ca="1" si="61"/>
        <v>0</v>
      </c>
      <c r="U499">
        <f t="shared" ca="1" si="62"/>
        <v>0</v>
      </c>
    </row>
    <row r="500" spans="2:21">
      <c r="B500">
        <v>497</v>
      </c>
      <c r="C500">
        <f>CONFIG!C500</f>
        <v>0</v>
      </c>
      <c r="D500">
        <f t="array" ref="D500">_xlfn.SWITCH(E500,CONFIG!$F$8,L499,D499-F500)</f>
        <v>0</v>
      </c>
      <c r="E500">
        <f>IF(L499,CONFIG!$F$8,MAX(E499-1,0))</f>
        <v>0</v>
      </c>
      <c r="F500">
        <f t="shared" si="63"/>
        <v>0</v>
      </c>
      <c r="G500">
        <f t="shared" ca="1" si="56"/>
        <v>0</v>
      </c>
      <c r="H500">
        <f t="shared" ca="1" si="57"/>
        <v>0</v>
      </c>
      <c r="I500">
        <f t="shared" ca="1" si="58"/>
        <v>0</v>
      </c>
      <c r="J500">
        <f t="shared" ca="1" si="59"/>
        <v>0</v>
      </c>
      <c r="M500">
        <f t="shared" ca="1" si="60"/>
        <v>78</v>
      </c>
      <c r="O500">
        <f ca="1">CONFIG!$F$2*H500</f>
        <v>0</v>
      </c>
      <c r="P500">
        <f>CONFIG!$F$3*F500</f>
        <v>0</v>
      </c>
      <c r="Q500">
        <f>SIGN(L500)*CONFIG!$F$4</f>
        <v>0</v>
      </c>
      <c r="R500">
        <f ca="1">CONFIG!$F$6*(G500+J500)/2</f>
        <v>0</v>
      </c>
      <c r="S500">
        <f ca="1">(CONFIG!$F$2-CONFIG!$F$3)*I500</f>
        <v>0</v>
      </c>
      <c r="T500">
        <f t="shared" ca="1" si="61"/>
        <v>0</v>
      </c>
      <c r="U500">
        <f t="shared" ca="1" si="62"/>
        <v>0</v>
      </c>
    </row>
    <row r="501" spans="2:21">
      <c r="B501">
        <v>498</v>
      </c>
      <c r="C501">
        <f>CONFIG!C501</f>
        <v>0</v>
      </c>
      <c r="D501">
        <f t="array" ref="D501">_xlfn.SWITCH(E501,CONFIG!$F$8,L500,D500-F501)</f>
        <v>0</v>
      </c>
      <c r="E501">
        <f>IF(L500,CONFIG!$F$8,MAX(E500-1,0))</f>
        <v>0</v>
      </c>
      <c r="F501">
        <f t="shared" si="63"/>
        <v>0</v>
      </c>
      <c r="G501">
        <f t="shared" ca="1" si="56"/>
        <v>0</v>
      </c>
      <c r="H501">
        <f t="shared" ca="1" si="57"/>
        <v>0</v>
      </c>
      <c r="I501">
        <f t="shared" ca="1" si="58"/>
        <v>0</v>
      </c>
      <c r="J501">
        <f t="shared" ca="1" si="59"/>
        <v>0</v>
      </c>
      <c r="M501">
        <f t="shared" ca="1" si="60"/>
        <v>78</v>
      </c>
      <c r="O501">
        <f ca="1">CONFIG!$F$2*H501</f>
        <v>0</v>
      </c>
      <c r="P501">
        <f>CONFIG!$F$3*F501</f>
        <v>0</v>
      </c>
      <c r="Q501">
        <f>SIGN(L501)*CONFIG!$F$4</f>
        <v>0</v>
      </c>
      <c r="R501">
        <f ca="1">CONFIG!$F$6*(G501+J501)/2</f>
        <v>0</v>
      </c>
      <c r="S501">
        <f ca="1">(CONFIG!$F$2-CONFIG!$F$3)*I501</f>
        <v>0</v>
      </c>
      <c r="T501">
        <f t="shared" ca="1" si="61"/>
        <v>0</v>
      </c>
      <c r="U501">
        <f t="shared" ca="1" si="62"/>
        <v>0</v>
      </c>
    </row>
    <row r="502" spans="2:21">
      <c r="B502">
        <v>499</v>
      </c>
      <c r="C502">
        <f>CONFIG!C502</f>
        <v>0</v>
      </c>
      <c r="D502">
        <f t="array" ref="D502">_xlfn.SWITCH(E502,CONFIG!$F$8,L501,D501-F502)</f>
        <v>0</v>
      </c>
      <c r="E502">
        <f>IF(L501,CONFIG!$F$8,MAX(E501-1,0))</f>
        <v>0</v>
      </c>
      <c r="F502">
        <f t="shared" si="63"/>
        <v>0</v>
      </c>
      <c r="G502">
        <f t="shared" ca="1" si="56"/>
        <v>0</v>
      </c>
      <c r="H502">
        <f t="shared" ca="1" si="57"/>
        <v>0</v>
      </c>
      <c r="I502">
        <f t="shared" ca="1" si="58"/>
        <v>0</v>
      </c>
      <c r="J502">
        <f t="shared" ca="1" si="59"/>
        <v>0</v>
      </c>
      <c r="M502">
        <f t="shared" ca="1" si="60"/>
        <v>78</v>
      </c>
      <c r="O502">
        <f ca="1">CONFIG!$F$2*H502</f>
        <v>0</v>
      </c>
      <c r="P502">
        <f>CONFIG!$F$3*F502</f>
        <v>0</v>
      </c>
      <c r="Q502">
        <f>SIGN(L502)*CONFIG!$F$4</f>
        <v>0</v>
      </c>
      <c r="R502">
        <f ca="1">CONFIG!$F$6*(G502+J502)/2</f>
        <v>0</v>
      </c>
      <c r="S502">
        <f ca="1">(CONFIG!$F$2-CONFIG!$F$3)*I502</f>
        <v>0</v>
      </c>
      <c r="T502">
        <f t="shared" ca="1" si="61"/>
        <v>0</v>
      </c>
      <c r="U502">
        <f t="shared" ca="1" si="62"/>
        <v>0</v>
      </c>
    </row>
    <row r="503" spans="2:21">
      <c r="B503">
        <v>500</v>
      </c>
      <c r="C503">
        <f>CONFIG!C503</f>
        <v>0</v>
      </c>
      <c r="D503">
        <f t="array" ref="D503">_xlfn.SWITCH(E503,CONFIG!$F$8,L502,D502-F503)</f>
        <v>0</v>
      </c>
      <c r="E503">
        <f>IF(L502,CONFIG!$F$8,MAX(E502-1,0))</f>
        <v>0</v>
      </c>
      <c r="F503">
        <f t="shared" si="63"/>
        <v>0</v>
      </c>
      <c r="G503">
        <f t="shared" ca="1" si="56"/>
        <v>0</v>
      </c>
      <c r="H503">
        <f t="shared" ca="1" si="57"/>
        <v>0</v>
      </c>
      <c r="I503">
        <f t="shared" ca="1" si="58"/>
        <v>0</v>
      </c>
      <c r="J503">
        <f t="shared" ca="1" si="59"/>
        <v>0</v>
      </c>
      <c r="M503">
        <f t="shared" ca="1" si="60"/>
        <v>78</v>
      </c>
      <c r="O503">
        <f ca="1">CONFIG!$F$2*H503</f>
        <v>0</v>
      </c>
      <c r="P503">
        <f>CONFIG!$F$3*F503</f>
        <v>0</v>
      </c>
      <c r="Q503">
        <f>SIGN(L503)*CONFIG!$F$4</f>
        <v>0</v>
      </c>
      <c r="R503">
        <f ca="1">CONFIG!$F$6*(G503+J503)/2</f>
        <v>0</v>
      </c>
      <c r="S503">
        <f ca="1">(CONFIG!$F$2-CONFIG!$F$3)*I503</f>
        <v>0</v>
      </c>
      <c r="T503">
        <f t="shared" ca="1" si="61"/>
        <v>0</v>
      </c>
      <c r="U503">
        <f t="shared" ca="1" si="62"/>
        <v>0</v>
      </c>
    </row>
    <row r="504" spans="2:21">
      <c r="B504">
        <v>501</v>
      </c>
      <c r="C504">
        <f>CONFIG!C504</f>
        <v>0</v>
      </c>
      <c r="D504">
        <f t="array" ref="D504">_xlfn.SWITCH(E504,CONFIG!$F$8,L503,D503-F504)</f>
        <v>0</v>
      </c>
      <c r="E504">
        <f>IF(L503,CONFIG!$F$8,MAX(E503-1,0))</f>
        <v>0</v>
      </c>
      <c r="F504">
        <f t="shared" si="63"/>
        <v>0</v>
      </c>
      <c r="G504">
        <f t="shared" ca="1" si="56"/>
        <v>0</v>
      </c>
      <c r="H504">
        <f t="shared" ca="1" si="57"/>
        <v>0</v>
      </c>
      <c r="I504">
        <f t="shared" ca="1" si="58"/>
        <v>0</v>
      </c>
      <c r="J504">
        <f t="shared" ca="1" si="59"/>
        <v>0</v>
      </c>
      <c r="M504">
        <f t="shared" ca="1" si="60"/>
        <v>78</v>
      </c>
      <c r="O504">
        <f ca="1">CONFIG!$F$2*H504</f>
        <v>0</v>
      </c>
      <c r="P504">
        <f>CONFIG!$F$3*F504</f>
        <v>0</v>
      </c>
      <c r="Q504">
        <f>SIGN(L504)*CONFIG!$F$4</f>
        <v>0</v>
      </c>
      <c r="R504">
        <f ca="1">CONFIG!$F$6*(G504+J504)/2</f>
        <v>0</v>
      </c>
      <c r="S504">
        <f ca="1">(CONFIG!$F$2-CONFIG!$F$3)*I504</f>
        <v>0</v>
      </c>
      <c r="T504">
        <f t="shared" ca="1" si="61"/>
        <v>0</v>
      </c>
      <c r="U504">
        <f t="shared" ca="1" si="62"/>
        <v>0</v>
      </c>
    </row>
    <row r="505" spans="2:21">
      <c r="B505">
        <v>502</v>
      </c>
      <c r="C505">
        <f>CONFIG!C505</f>
        <v>0</v>
      </c>
      <c r="D505">
        <f t="array" ref="D505">_xlfn.SWITCH(E505,CONFIG!$F$8,L504,D504-F505)</f>
        <v>0</v>
      </c>
      <c r="E505">
        <f>IF(L504,CONFIG!$F$8,MAX(E504-1,0))</f>
        <v>0</v>
      </c>
      <c r="F505">
        <f t="shared" si="63"/>
        <v>0</v>
      </c>
      <c r="G505">
        <f t="shared" ca="1" si="56"/>
        <v>0</v>
      </c>
      <c r="H505">
        <f t="shared" ca="1" si="57"/>
        <v>0</v>
      </c>
      <c r="I505">
        <f t="shared" ca="1" si="58"/>
        <v>0</v>
      </c>
      <c r="J505">
        <f t="shared" ca="1" si="59"/>
        <v>0</v>
      </c>
      <c r="M505">
        <f t="shared" ca="1" si="60"/>
        <v>78</v>
      </c>
      <c r="O505">
        <f ca="1">CONFIG!$F$2*H505</f>
        <v>0</v>
      </c>
      <c r="P505">
        <f>CONFIG!$F$3*F505</f>
        <v>0</v>
      </c>
      <c r="Q505">
        <f>SIGN(L505)*CONFIG!$F$4</f>
        <v>0</v>
      </c>
      <c r="R505">
        <f ca="1">CONFIG!$F$6*(G505+J505)/2</f>
        <v>0</v>
      </c>
      <c r="S505">
        <f ca="1">(CONFIG!$F$2-CONFIG!$F$3)*I505</f>
        <v>0</v>
      </c>
      <c r="T505">
        <f t="shared" ca="1" si="61"/>
        <v>0</v>
      </c>
      <c r="U505">
        <f t="shared" ca="1" si="62"/>
        <v>0</v>
      </c>
    </row>
    <row r="506" spans="2:21">
      <c r="B506">
        <v>503</v>
      </c>
      <c r="C506">
        <f>CONFIG!C506</f>
        <v>0</v>
      </c>
      <c r="D506">
        <f t="array" ref="D506">_xlfn.SWITCH(E506,CONFIG!$F$8,L505,D505-F506)</f>
        <v>0</v>
      </c>
      <c r="E506">
        <f>IF(L505,CONFIG!$F$8,MAX(E505-1,0))</f>
        <v>0</v>
      </c>
      <c r="F506">
        <f t="shared" si="63"/>
        <v>0</v>
      </c>
      <c r="G506">
        <f t="shared" ca="1" si="56"/>
        <v>0</v>
      </c>
      <c r="H506">
        <f t="shared" ca="1" si="57"/>
        <v>0</v>
      </c>
      <c r="I506">
        <f t="shared" ca="1" si="58"/>
        <v>0</v>
      </c>
      <c r="J506">
        <f t="shared" ca="1" si="59"/>
        <v>0</v>
      </c>
      <c r="M506">
        <f t="shared" ca="1" si="60"/>
        <v>78</v>
      </c>
      <c r="O506">
        <f ca="1">CONFIG!$F$2*H506</f>
        <v>0</v>
      </c>
      <c r="P506">
        <f>CONFIG!$F$3*F506</f>
        <v>0</v>
      </c>
      <c r="Q506">
        <f>SIGN(L506)*CONFIG!$F$4</f>
        <v>0</v>
      </c>
      <c r="R506">
        <f ca="1">CONFIG!$F$6*(G506+J506)/2</f>
        <v>0</v>
      </c>
      <c r="S506">
        <f ca="1">(CONFIG!$F$2-CONFIG!$F$3)*I506</f>
        <v>0</v>
      </c>
      <c r="T506">
        <f t="shared" ca="1" si="61"/>
        <v>0</v>
      </c>
      <c r="U506">
        <f t="shared" ca="1" si="62"/>
        <v>0</v>
      </c>
    </row>
    <row r="507" spans="2:21">
      <c r="B507">
        <v>504</v>
      </c>
      <c r="C507">
        <f>CONFIG!C507</f>
        <v>0</v>
      </c>
      <c r="D507">
        <f t="array" ref="D507">_xlfn.SWITCH(E507,CONFIG!$F$8,L506,D506-F507)</f>
        <v>0</v>
      </c>
      <c r="E507">
        <f>IF(L506,CONFIG!$F$8,MAX(E506-1,0))</f>
        <v>0</v>
      </c>
      <c r="F507">
        <f t="shared" si="63"/>
        <v>0</v>
      </c>
      <c r="G507">
        <f t="shared" ca="1" si="56"/>
        <v>0</v>
      </c>
      <c r="H507">
        <f t="shared" ca="1" si="57"/>
        <v>0</v>
      </c>
      <c r="I507">
        <f t="shared" ca="1" si="58"/>
        <v>0</v>
      </c>
      <c r="J507">
        <f t="shared" ca="1" si="59"/>
        <v>0</v>
      </c>
      <c r="M507">
        <f t="shared" ca="1" si="60"/>
        <v>78</v>
      </c>
      <c r="O507">
        <f ca="1">CONFIG!$F$2*H507</f>
        <v>0</v>
      </c>
      <c r="P507">
        <f>CONFIG!$F$3*F507</f>
        <v>0</v>
      </c>
      <c r="Q507">
        <f>SIGN(L507)*CONFIG!$F$4</f>
        <v>0</v>
      </c>
      <c r="R507">
        <f ca="1">CONFIG!$F$6*(G507+J507)/2</f>
        <v>0</v>
      </c>
      <c r="S507">
        <f ca="1">(CONFIG!$F$2-CONFIG!$F$3)*I507</f>
        <v>0</v>
      </c>
      <c r="T507">
        <f t="shared" ca="1" si="61"/>
        <v>0</v>
      </c>
      <c r="U507">
        <f t="shared" ca="1" si="62"/>
        <v>0</v>
      </c>
    </row>
    <row r="508" spans="2:21">
      <c r="B508">
        <v>505</v>
      </c>
      <c r="C508">
        <f>CONFIG!C508</f>
        <v>0</v>
      </c>
      <c r="D508">
        <f t="array" ref="D508">_xlfn.SWITCH(E508,CONFIG!$F$8,L507,D507-F508)</f>
        <v>0</v>
      </c>
      <c r="E508">
        <f>IF(L507,CONFIG!$F$8,MAX(E507-1,0))</f>
        <v>0</v>
      </c>
      <c r="F508">
        <f t="shared" si="63"/>
        <v>0</v>
      </c>
      <c r="G508">
        <f t="shared" ca="1" si="56"/>
        <v>0</v>
      </c>
      <c r="H508">
        <f t="shared" ca="1" si="57"/>
        <v>0</v>
      </c>
      <c r="I508">
        <f t="shared" ca="1" si="58"/>
        <v>0</v>
      </c>
      <c r="J508">
        <f t="shared" ca="1" si="59"/>
        <v>0</v>
      </c>
      <c r="M508">
        <f t="shared" ca="1" si="60"/>
        <v>78</v>
      </c>
      <c r="O508">
        <f ca="1">CONFIG!$F$2*H508</f>
        <v>0</v>
      </c>
      <c r="P508">
        <f>CONFIG!$F$3*F508</f>
        <v>0</v>
      </c>
      <c r="Q508">
        <f>SIGN(L508)*CONFIG!$F$4</f>
        <v>0</v>
      </c>
      <c r="R508">
        <f ca="1">CONFIG!$F$6*(G508+J508)/2</f>
        <v>0</v>
      </c>
      <c r="S508">
        <f ca="1">(CONFIG!$F$2-CONFIG!$F$3)*I508</f>
        <v>0</v>
      </c>
      <c r="T508">
        <f t="shared" ca="1" si="61"/>
        <v>0</v>
      </c>
      <c r="U508">
        <f t="shared" ca="1" si="62"/>
        <v>0</v>
      </c>
    </row>
    <row r="509" spans="2:21">
      <c r="B509">
        <v>506</v>
      </c>
      <c r="C509">
        <f>CONFIG!C509</f>
        <v>0</v>
      </c>
      <c r="D509">
        <f t="array" ref="D509">_xlfn.SWITCH(E509,CONFIG!$F$8,L508,D508-F509)</f>
        <v>0</v>
      </c>
      <c r="E509">
        <f>IF(L508,CONFIG!$F$8,MAX(E508-1,0))</f>
        <v>0</v>
      </c>
      <c r="F509">
        <f t="shared" si="63"/>
        <v>0</v>
      </c>
      <c r="G509">
        <f t="shared" ca="1" si="56"/>
        <v>0</v>
      </c>
      <c r="H509">
        <f t="shared" ca="1" si="57"/>
        <v>0</v>
      </c>
      <c r="I509">
        <f t="shared" ca="1" si="58"/>
        <v>0</v>
      </c>
      <c r="J509">
        <f t="shared" ca="1" si="59"/>
        <v>0</v>
      </c>
      <c r="M509">
        <f t="shared" ca="1" si="60"/>
        <v>78</v>
      </c>
      <c r="O509">
        <f ca="1">CONFIG!$F$2*H509</f>
        <v>0</v>
      </c>
      <c r="P509">
        <f>CONFIG!$F$3*F509</f>
        <v>0</v>
      </c>
      <c r="Q509">
        <f>SIGN(L509)*CONFIG!$F$4</f>
        <v>0</v>
      </c>
      <c r="R509">
        <f ca="1">CONFIG!$F$6*(G509+J509)/2</f>
        <v>0</v>
      </c>
      <c r="S509">
        <f ca="1">(CONFIG!$F$2-CONFIG!$F$3)*I509</f>
        <v>0</v>
      </c>
      <c r="T509">
        <f t="shared" ca="1" si="61"/>
        <v>0</v>
      </c>
      <c r="U509">
        <f t="shared" ca="1" si="62"/>
        <v>0</v>
      </c>
    </row>
    <row r="510" spans="2:21">
      <c r="B510">
        <v>507</v>
      </c>
      <c r="C510">
        <f>CONFIG!C510</f>
        <v>0</v>
      </c>
      <c r="D510">
        <f t="array" ref="D510">_xlfn.SWITCH(E510,CONFIG!$F$8,L509,D509-F510)</f>
        <v>0</v>
      </c>
      <c r="E510">
        <f>IF(L509,CONFIG!$F$8,MAX(E509-1,0))</f>
        <v>0</v>
      </c>
      <c r="F510">
        <f t="shared" si="63"/>
        <v>0</v>
      </c>
      <c r="G510">
        <f t="shared" ca="1" si="56"/>
        <v>0</v>
      </c>
      <c r="H510">
        <f t="shared" ca="1" si="57"/>
        <v>0</v>
      </c>
      <c r="I510">
        <f t="shared" ca="1" si="58"/>
        <v>0</v>
      </c>
      <c r="J510">
        <f t="shared" ca="1" si="59"/>
        <v>0</v>
      </c>
      <c r="M510">
        <f t="shared" ca="1" si="60"/>
        <v>78</v>
      </c>
      <c r="O510">
        <f ca="1">CONFIG!$F$2*H510</f>
        <v>0</v>
      </c>
      <c r="P510">
        <f>CONFIG!$F$3*F510</f>
        <v>0</v>
      </c>
      <c r="Q510">
        <f>SIGN(L510)*CONFIG!$F$4</f>
        <v>0</v>
      </c>
      <c r="R510">
        <f ca="1">CONFIG!$F$6*(G510+J510)/2</f>
        <v>0</v>
      </c>
      <c r="S510">
        <f ca="1">(CONFIG!$F$2-CONFIG!$F$3)*I510</f>
        <v>0</v>
      </c>
      <c r="T510">
        <f t="shared" ca="1" si="61"/>
        <v>0</v>
      </c>
      <c r="U510">
        <f t="shared" ca="1" si="62"/>
        <v>0</v>
      </c>
    </row>
    <row r="511" spans="2:21">
      <c r="B511">
        <v>508</v>
      </c>
      <c r="C511">
        <f>CONFIG!C511</f>
        <v>0</v>
      </c>
      <c r="D511">
        <f t="array" ref="D511">_xlfn.SWITCH(E511,CONFIG!$F$8,L510,D510-F511)</f>
        <v>0</v>
      </c>
      <c r="E511">
        <f>IF(L510,CONFIG!$F$8,MAX(E510-1,0))</f>
        <v>0</v>
      </c>
      <c r="F511">
        <f t="shared" si="63"/>
        <v>0</v>
      </c>
      <c r="G511">
        <f t="shared" ca="1" si="56"/>
        <v>0</v>
      </c>
      <c r="H511">
        <f t="shared" ca="1" si="57"/>
        <v>0</v>
      </c>
      <c r="I511">
        <f t="shared" ca="1" si="58"/>
        <v>0</v>
      </c>
      <c r="J511">
        <f t="shared" ca="1" si="59"/>
        <v>0</v>
      </c>
      <c r="M511">
        <f t="shared" ca="1" si="60"/>
        <v>78</v>
      </c>
      <c r="O511">
        <f ca="1">CONFIG!$F$2*H511</f>
        <v>0</v>
      </c>
      <c r="P511">
        <f>CONFIG!$F$3*F511</f>
        <v>0</v>
      </c>
      <c r="Q511">
        <f>SIGN(L511)*CONFIG!$F$4</f>
        <v>0</v>
      </c>
      <c r="R511">
        <f ca="1">CONFIG!$F$6*(G511+J511)/2</f>
        <v>0</v>
      </c>
      <c r="S511">
        <f ca="1">(CONFIG!$F$2-CONFIG!$F$3)*I511</f>
        <v>0</v>
      </c>
      <c r="T511">
        <f t="shared" ca="1" si="61"/>
        <v>0</v>
      </c>
      <c r="U511">
        <f t="shared" ca="1" si="62"/>
        <v>0</v>
      </c>
    </row>
    <row r="512" spans="2:21">
      <c r="B512">
        <v>509</v>
      </c>
      <c r="C512">
        <f>CONFIG!C512</f>
        <v>0</v>
      </c>
      <c r="D512">
        <f t="array" ref="D512">_xlfn.SWITCH(E512,CONFIG!$F$8,L511,D511-F512)</f>
        <v>0</v>
      </c>
      <c r="E512">
        <f>IF(L511,CONFIG!$F$8,MAX(E511-1,0))</f>
        <v>0</v>
      </c>
      <c r="F512">
        <f t="shared" si="63"/>
        <v>0</v>
      </c>
      <c r="G512">
        <f t="shared" ca="1" si="56"/>
        <v>0</v>
      </c>
      <c r="H512">
        <f t="shared" ca="1" si="57"/>
        <v>0</v>
      </c>
      <c r="I512">
        <f t="shared" ca="1" si="58"/>
        <v>0</v>
      </c>
      <c r="J512">
        <f t="shared" ca="1" si="59"/>
        <v>0</v>
      </c>
      <c r="M512">
        <f t="shared" ca="1" si="60"/>
        <v>78</v>
      </c>
      <c r="O512">
        <f ca="1">CONFIG!$F$2*H512</f>
        <v>0</v>
      </c>
      <c r="P512">
        <f>CONFIG!$F$3*F512</f>
        <v>0</v>
      </c>
      <c r="Q512">
        <f>SIGN(L512)*CONFIG!$F$4</f>
        <v>0</v>
      </c>
      <c r="R512">
        <f ca="1">CONFIG!$F$6*(G512+J512)/2</f>
        <v>0</v>
      </c>
      <c r="S512">
        <f ca="1">(CONFIG!$F$2-CONFIG!$F$3)*I512</f>
        <v>0</v>
      </c>
      <c r="T512">
        <f t="shared" ca="1" si="61"/>
        <v>0</v>
      </c>
      <c r="U512">
        <f t="shared" ca="1" si="62"/>
        <v>0</v>
      </c>
    </row>
    <row r="513" spans="2:21">
      <c r="B513">
        <v>510</v>
      </c>
      <c r="C513">
        <f>CONFIG!C513</f>
        <v>0</v>
      </c>
      <c r="D513">
        <f t="array" ref="D513">_xlfn.SWITCH(E513,CONFIG!$F$8,L512,D512-F513)</f>
        <v>0</v>
      </c>
      <c r="E513">
        <f>IF(L512,CONFIG!$F$8,MAX(E512-1,0))</f>
        <v>0</v>
      </c>
      <c r="F513">
        <f t="shared" si="63"/>
        <v>0</v>
      </c>
      <c r="G513">
        <f t="shared" ca="1" si="56"/>
        <v>0</v>
      </c>
      <c r="H513">
        <f t="shared" ca="1" si="57"/>
        <v>0</v>
      </c>
      <c r="I513">
        <f t="shared" ca="1" si="58"/>
        <v>0</v>
      </c>
      <c r="J513">
        <f t="shared" ca="1" si="59"/>
        <v>0</v>
      </c>
      <c r="M513">
        <f t="shared" ca="1" si="60"/>
        <v>78</v>
      </c>
      <c r="O513">
        <f ca="1">CONFIG!$F$2*H513</f>
        <v>0</v>
      </c>
      <c r="P513">
        <f>CONFIG!$F$3*F513</f>
        <v>0</v>
      </c>
      <c r="Q513">
        <f>SIGN(L513)*CONFIG!$F$4</f>
        <v>0</v>
      </c>
      <c r="R513">
        <f ca="1">CONFIG!$F$6*(G513+J513)/2</f>
        <v>0</v>
      </c>
      <c r="S513">
        <f ca="1">(CONFIG!$F$2-CONFIG!$F$3)*I513</f>
        <v>0</v>
      </c>
      <c r="T513">
        <f t="shared" ca="1" si="61"/>
        <v>0</v>
      </c>
      <c r="U513">
        <f t="shared" ca="1" si="62"/>
        <v>0</v>
      </c>
    </row>
    <row r="514" spans="2:21">
      <c r="B514">
        <v>511</v>
      </c>
      <c r="C514">
        <f>CONFIG!C514</f>
        <v>0</v>
      </c>
      <c r="D514">
        <f t="array" ref="D514">_xlfn.SWITCH(E514,CONFIG!$F$8,L513,D513-F514)</f>
        <v>0</v>
      </c>
      <c r="E514">
        <f>IF(L513,CONFIG!$F$8,MAX(E513-1,0))</f>
        <v>0</v>
      </c>
      <c r="F514">
        <f t="shared" si="63"/>
        <v>0</v>
      </c>
      <c r="G514">
        <f t="shared" ca="1" si="56"/>
        <v>0</v>
      </c>
      <c r="H514">
        <f t="shared" ca="1" si="57"/>
        <v>0</v>
      </c>
      <c r="I514">
        <f t="shared" ca="1" si="58"/>
        <v>0</v>
      </c>
      <c r="J514">
        <f t="shared" ca="1" si="59"/>
        <v>0</v>
      </c>
      <c r="M514">
        <f t="shared" ca="1" si="60"/>
        <v>78</v>
      </c>
      <c r="O514">
        <f ca="1">CONFIG!$F$2*H514</f>
        <v>0</v>
      </c>
      <c r="P514">
        <f>CONFIG!$F$3*F514</f>
        <v>0</v>
      </c>
      <c r="Q514">
        <f>SIGN(L514)*CONFIG!$F$4</f>
        <v>0</v>
      </c>
      <c r="R514">
        <f ca="1">CONFIG!$F$6*(G514+J514)/2</f>
        <v>0</v>
      </c>
      <c r="S514">
        <f ca="1">(CONFIG!$F$2-CONFIG!$F$3)*I514</f>
        <v>0</v>
      </c>
      <c r="T514">
        <f t="shared" ca="1" si="61"/>
        <v>0</v>
      </c>
      <c r="U514">
        <f t="shared" ca="1" si="62"/>
        <v>0</v>
      </c>
    </row>
    <row r="515" spans="2:21">
      <c r="B515">
        <v>512</v>
      </c>
      <c r="C515">
        <f>CONFIG!C515</f>
        <v>0</v>
      </c>
      <c r="D515">
        <f t="array" ref="D515">_xlfn.SWITCH(E515,CONFIG!$F$8,L514,D514-F515)</f>
        <v>0</v>
      </c>
      <c r="E515">
        <f>IF(L514,CONFIG!$F$8,MAX(E514-1,0))</f>
        <v>0</v>
      </c>
      <c r="F515">
        <f t="shared" si="63"/>
        <v>0</v>
      </c>
      <c r="G515">
        <f t="shared" ca="1" si="56"/>
        <v>0</v>
      </c>
      <c r="H515">
        <f t="shared" ca="1" si="57"/>
        <v>0</v>
      </c>
      <c r="I515">
        <f t="shared" ca="1" si="58"/>
        <v>0</v>
      </c>
      <c r="J515">
        <f t="shared" ca="1" si="59"/>
        <v>0</v>
      </c>
      <c r="M515">
        <f t="shared" ca="1" si="60"/>
        <v>78</v>
      </c>
      <c r="O515">
        <f ca="1">CONFIG!$F$2*H515</f>
        <v>0</v>
      </c>
      <c r="P515">
        <f>CONFIG!$F$3*F515</f>
        <v>0</v>
      </c>
      <c r="Q515">
        <f>SIGN(L515)*CONFIG!$F$4</f>
        <v>0</v>
      </c>
      <c r="R515">
        <f ca="1">CONFIG!$F$6*(G515+J515)/2</f>
        <v>0</v>
      </c>
      <c r="S515">
        <f ca="1">(CONFIG!$F$2-CONFIG!$F$3)*I515</f>
        <v>0</v>
      </c>
      <c r="T515">
        <f t="shared" ca="1" si="61"/>
        <v>0</v>
      </c>
      <c r="U515">
        <f t="shared" ca="1" si="62"/>
        <v>0</v>
      </c>
    </row>
    <row r="516" spans="2:21">
      <c r="B516">
        <v>513</v>
      </c>
      <c r="C516">
        <f>CONFIG!C516</f>
        <v>0</v>
      </c>
      <c r="D516">
        <f t="array" ref="D516">_xlfn.SWITCH(E516,CONFIG!$F$8,L515,D515-F516)</f>
        <v>0</v>
      </c>
      <c r="E516">
        <f>IF(L515,CONFIG!$F$8,MAX(E515-1,0))</f>
        <v>0</v>
      </c>
      <c r="F516">
        <f t="shared" si="63"/>
        <v>0</v>
      </c>
      <c r="G516">
        <f t="shared" ref="G516:G579" ca="1" si="64">J515+F516</f>
        <v>0</v>
      </c>
      <c r="H516">
        <f t="shared" ref="H516:H579" ca="1" si="65">MIN(G516,C516)</f>
        <v>0</v>
      </c>
      <c r="I516">
        <f t="shared" ref="I516:I579" ca="1" si="66">C516-H516</f>
        <v>0</v>
      </c>
      <c r="J516">
        <f t="shared" ref="J516:J579" ca="1" si="67">G516-H516</f>
        <v>0</v>
      </c>
      <c r="M516">
        <f t="shared" ref="M516:M579" ca="1" si="68">IF(J516+D516&lt;=$X$6,$X$5,0)</f>
        <v>78</v>
      </c>
      <c r="O516">
        <f ca="1">CONFIG!$F$2*H516</f>
        <v>0</v>
      </c>
      <c r="P516">
        <f>CONFIG!$F$3*F516</f>
        <v>0</v>
      </c>
      <c r="Q516">
        <f>SIGN(L516)*CONFIG!$F$4</f>
        <v>0</v>
      </c>
      <c r="R516">
        <f ca="1">CONFIG!$F$6*(G516+J516)/2</f>
        <v>0</v>
      </c>
      <c r="S516">
        <f ca="1">(CONFIG!$F$2-CONFIG!$F$3)*I516</f>
        <v>0</v>
      </c>
      <c r="T516">
        <f t="shared" ref="T516:T579" ca="1" si="69">O516-P516-Q516-R516</f>
        <v>0</v>
      </c>
      <c r="U516">
        <f t="shared" ref="U516:U579" ca="1" si="70">SUM(Q516:S516)</f>
        <v>0</v>
      </c>
    </row>
    <row r="517" spans="2:21">
      <c r="B517">
        <v>514</v>
      </c>
      <c r="C517">
        <f>CONFIG!C517</f>
        <v>0</v>
      </c>
      <c r="D517">
        <f t="array" ref="D517">_xlfn.SWITCH(E517,CONFIG!$F$8,L516,D516-F517)</f>
        <v>0</v>
      </c>
      <c r="E517">
        <f>IF(L516,CONFIG!$F$8,MAX(E516-1,0))</f>
        <v>0</v>
      </c>
      <c r="F517">
        <f t="shared" ref="F517:F580" si="71">IF(E517,0,D516)</f>
        <v>0</v>
      </c>
      <c r="G517">
        <f t="shared" ca="1" si="64"/>
        <v>0</v>
      </c>
      <c r="H517">
        <f t="shared" ca="1" si="65"/>
        <v>0</v>
      </c>
      <c r="I517">
        <f t="shared" ca="1" si="66"/>
        <v>0</v>
      </c>
      <c r="J517">
        <f t="shared" ca="1" si="67"/>
        <v>0</v>
      </c>
      <c r="M517">
        <f t="shared" ca="1" si="68"/>
        <v>78</v>
      </c>
      <c r="O517">
        <f ca="1">CONFIG!$F$2*H517</f>
        <v>0</v>
      </c>
      <c r="P517">
        <f>CONFIG!$F$3*F517</f>
        <v>0</v>
      </c>
      <c r="Q517">
        <f>SIGN(L517)*CONFIG!$F$4</f>
        <v>0</v>
      </c>
      <c r="R517">
        <f ca="1">CONFIG!$F$6*(G517+J517)/2</f>
        <v>0</v>
      </c>
      <c r="S517">
        <f ca="1">(CONFIG!$F$2-CONFIG!$F$3)*I517</f>
        <v>0</v>
      </c>
      <c r="T517">
        <f t="shared" ca="1" si="69"/>
        <v>0</v>
      </c>
      <c r="U517">
        <f t="shared" ca="1" si="70"/>
        <v>0</v>
      </c>
    </row>
    <row r="518" spans="2:21">
      <c r="B518">
        <v>515</v>
      </c>
      <c r="C518">
        <f>CONFIG!C518</f>
        <v>0</v>
      </c>
      <c r="D518">
        <f t="array" ref="D518">_xlfn.SWITCH(E518,CONFIG!$F$8,L517,D517-F518)</f>
        <v>0</v>
      </c>
      <c r="E518">
        <f>IF(L517,CONFIG!$F$8,MAX(E517-1,0))</f>
        <v>0</v>
      </c>
      <c r="F518">
        <f t="shared" si="71"/>
        <v>0</v>
      </c>
      <c r="G518">
        <f t="shared" ca="1" si="64"/>
        <v>0</v>
      </c>
      <c r="H518">
        <f t="shared" ca="1" si="65"/>
        <v>0</v>
      </c>
      <c r="I518">
        <f t="shared" ca="1" si="66"/>
        <v>0</v>
      </c>
      <c r="J518">
        <f t="shared" ca="1" si="67"/>
        <v>0</v>
      </c>
      <c r="M518">
        <f t="shared" ca="1" si="68"/>
        <v>78</v>
      </c>
      <c r="O518">
        <f ca="1">CONFIG!$F$2*H518</f>
        <v>0</v>
      </c>
      <c r="P518">
        <f>CONFIG!$F$3*F518</f>
        <v>0</v>
      </c>
      <c r="Q518">
        <f>SIGN(L518)*CONFIG!$F$4</f>
        <v>0</v>
      </c>
      <c r="R518">
        <f ca="1">CONFIG!$F$6*(G518+J518)/2</f>
        <v>0</v>
      </c>
      <c r="S518">
        <f ca="1">(CONFIG!$F$2-CONFIG!$F$3)*I518</f>
        <v>0</v>
      </c>
      <c r="T518">
        <f t="shared" ca="1" si="69"/>
        <v>0</v>
      </c>
      <c r="U518">
        <f t="shared" ca="1" si="70"/>
        <v>0</v>
      </c>
    </row>
    <row r="519" spans="2:21">
      <c r="B519">
        <v>516</v>
      </c>
      <c r="C519">
        <f>CONFIG!C519</f>
        <v>0</v>
      </c>
      <c r="D519">
        <f t="array" ref="D519">_xlfn.SWITCH(E519,CONFIG!$F$8,L518,D518-F519)</f>
        <v>0</v>
      </c>
      <c r="E519">
        <f>IF(L518,CONFIG!$F$8,MAX(E518-1,0))</f>
        <v>0</v>
      </c>
      <c r="F519">
        <f t="shared" si="71"/>
        <v>0</v>
      </c>
      <c r="G519">
        <f t="shared" ca="1" si="64"/>
        <v>0</v>
      </c>
      <c r="H519">
        <f t="shared" ca="1" si="65"/>
        <v>0</v>
      </c>
      <c r="I519">
        <f t="shared" ca="1" si="66"/>
        <v>0</v>
      </c>
      <c r="J519">
        <f t="shared" ca="1" si="67"/>
        <v>0</v>
      </c>
      <c r="M519">
        <f t="shared" ca="1" si="68"/>
        <v>78</v>
      </c>
      <c r="O519">
        <f ca="1">CONFIG!$F$2*H519</f>
        <v>0</v>
      </c>
      <c r="P519">
        <f>CONFIG!$F$3*F519</f>
        <v>0</v>
      </c>
      <c r="Q519">
        <f>SIGN(L519)*CONFIG!$F$4</f>
        <v>0</v>
      </c>
      <c r="R519">
        <f ca="1">CONFIG!$F$6*(G519+J519)/2</f>
        <v>0</v>
      </c>
      <c r="S519">
        <f ca="1">(CONFIG!$F$2-CONFIG!$F$3)*I519</f>
        <v>0</v>
      </c>
      <c r="T519">
        <f t="shared" ca="1" si="69"/>
        <v>0</v>
      </c>
      <c r="U519">
        <f t="shared" ca="1" si="70"/>
        <v>0</v>
      </c>
    </row>
    <row r="520" spans="2:21">
      <c r="B520">
        <v>517</v>
      </c>
      <c r="C520">
        <f>CONFIG!C520</f>
        <v>0</v>
      </c>
      <c r="D520">
        <f t="array" ref="D520">_xlfn.SWITCH(E520,CONFIG!$F$8,L519,D519-F520)</f>
        <v>0</v>
      </c>
      <c r="E520">
        <f>IF(L519,CONFIG!$F$8,MAX(E519-1,0))</f>
        <v>0</v>
      </c>
      <c r="F520">
        <f t="shared" si="71"/>
        <v>0</v>
      </c>
      <c r="G520">
        <f t="shared" ca="1" si="64"/>
        <v>0</v>
      </c>
      <c r="H520">
        <f t="shared" ca="1" si="65"/>
        <v>0</v>
      </c>
      <c r="I520">
        <f t="shared" ca="1" si="66"/>
        <v>0</v>
      </c>
      <c r="J520">
        <f t="shared" ca="1" si="67"/>
        <v>0</v>
      </c>
      <c r="M520">
        <f t="shared" ca="1" si="68"/>
        <v>78</v>
      </c>
      <c r="O520">
        <f ca="1">CONFIG!$F$2*H520</f>
        <v>0</v>
      </c>
      <c r="P520">
        <f>CONFIG!$F$3*F520</f>
        <v>0</v>
      </c>
      <c r="Q520">
        <f>SIGN(L520)*CONFIG!$F$4</f>
        <v>0</v>
      </c>
      <c r="R520">
        <f ca="1">CONFIG!$F$6*(G520+J520)/2</f>
        <v>0</v>
      </c>
      <c r="S520">
        <f ca="1">(CONFIG!$F$2-CONFIG!$F$3)*I520</f>
        <v>0</v>
      </c>
      <c r="T520">
        <f t="shared" ca="1" si="69"/>
        <v>0</v>
      </c>
      <c r="U520">
        <f t="shared" ca="1" si="70"/>
        <v>0</v>
      </c>
    </row>
    <row r="521" spans="2:21">
      <c r="B521">
        <v>518</v>
      </c>
      <c r="C521">
        <f>CONFIG!C521</f>
        <v>0</v>
      </c>
      <c r="D521">
        <f t="array" ref="D521">_xlfn.SWITCH(E521,CONFIG!$F$8,L520,D520-F521)</f>
        <v>0</v>
      </c>
      <c r="E521">
        <f>IF(L520,CONFIG!$F$8,MAX(E520-1,0))</f>
        <v>0</v>
      </c>
      <c r="F521">
        <f t="shared" si="71"/>
        <v>0</v>
      </c>
      <c r="G521">
        <f t="shared" ca="1" si="64"/>
        <v>0</v>
      </c>
      <c r="H521">
        <f t="shared" ca="1" si="65"/>
        <v>0</v>
      </c>
      <c r="I521">
        <f t="shared" ca="1" si="66"/>
        <v>0</v>
      </c>
      <c r="J521">
        <f t="shared" ca="1" si="67"/>
        <v>0</v>
      </c>
      <c r="M521">
        <f t="shared" ca="1" si="68"/>
        <v>78</v>
      </c>
      <c r="O521">
        <f ca="1">CONFIG!$F$2*H521</f>
        <v>0</v>
      </c>
      <c r="P521">
        <f>CONFIG!$F$3*F521</f>
        <v>0</v>
      </c>
      <c r="Q521">
        <f>SIGN(L521)*CONFIG!$F$4</f>
        <v>0</v>
      </c>
      <c r="R521">
        <f ca="1">CONFIG!$F$6*(G521+J521)/2</f>
        <v>0</v>
      </c>
      <c r="S521">
        <f ca="1">(CONFIG!$F$2-CONFIG!$F$3)*I521</f>
        <v>0</v>
      </c>
      <c r="T521">
        <f t="shared" ca="1" si="69"/>
        <v>0</v>
      </c>
      <c r="U521">
        <f t="shared" ca="1" si="70"/>
        <v>0</v>
      </c>
    </row>
    <row r="522" spans="2:21">
      <c r="B522">
        <v>519</v>
      </c>
      <c r="C522">
        <f>CONFIG!C522</f>
        <v>0</v>
      </c>
      <c r="D522">
        <f t="array" ref="D522">_xlfn.SWITCH(E522,CONFIG!$F$8,L521,D521-F522)</f>
        <v>0</v>
      </c>
      <c r="E522">
        <f>IF(L521,CONFIG!$F$8,MAX(E521-1,0))</f>
        <v>0</v>
      </c>
      <c r="F522">
        <f t="shared" si="71"/>
        <v>0</v>
      </c>
      <c r="G522">
        <f t="shared" ca="1" si="64"/>
        <v>0</v>
      </c>
      <c r="H522">
        <f t="shared" ca="1" si="65"/>
        <v>0</v>
      </c>
      <c r="I522">
        <f t="shared" ca="1" si="66"/>
        <v>0</v>
      </c>
      <c r="J522">
        <f t="shared" ca="1" si="67"/>
        <v>0</v>
      </c>
      <c r="M522">
        <f t="shared" ca="1" si="68"/>
        <v>78</v>
      </c>
      <c r="O522">
        <f ca="1">CONFIG!$F$2*H522</f>
        <v>0</v>
      </c>
      <c r="P522">
        <f>CONFIG!$F$3*F522</f>
        <v>0</v>
      </c>
      <c r="Q522">
        <f>SIGN(L522)*CONFIG!$F$4</f>
        <v>0</v>
      </c>
      <c r="R522">
        <f ca="1">CONFIG!$F$6*(G522+J522)/2</f>
        <v>0</v>
      </c>
      <c r="S522">
        <f ca="1">(CONFIG!$F$2-CONFIG!$F$3)*I522</f>
        <v>0</v>
      </c>
      <c r="T522">
        <f t="shared" ca="1" si="69"/>
        <v>0</v>
      </c>
      <c r="U522">
        <f t="shared" ca="1" si="70"/>
        <v>0</v>
      </c>
    </row>
    <row r="523" spans="2:21">
      <c r="B523">
        <v>520</v>
      </c>
      <c r="C523">
        <f>CONFIG!C523</f>
        <v>0</v>
      </c>
      <c r="D523">
        <f t="array" ref="D523">_xlfn.SWITCH(E523,CONFIG!$F$8,L522,D522-F523)</f>
        <v>0</v>
      </c>
      <c r="E523">
        <f>IF(L522,CONFIG!$F$8,MAX(E522-1,0))</f>
        <v>0</v>
      </c>
      <c r="F523">
        <f t="shared" si="71"/>
        <v>0</v>
      </c>
      <c r="G523">
        <f t="shared" ca="1" si="64"/>
        <v>0</v>
      </c>
      <c r="H523">
        <f t="shared" ca="1" si="65"/>
        <v>0</v>
      </c>
      <c r="I523">
        <f t="shared" ca="1" si="66"/>
        <v>0</v>
      </c>
      <c r="J523">
        <f t="shared" ca="1" si="67"/>
        <v>0</v>
      </c>
      <c r="M523">
        <f t="shared" ca="1" si="68"/>
        <v>78</v>
      </c>
      <c r="O523">
        <f ca="1">CONFIG!$F$2*H523</f>
        <v>0</v>
      </c>
      <c r="P523">
        <f>CONFIG!$F$3*F523</f>
        <v>0</v>
      </c>
      <c r="Q523">
        <f>SIGN(L523)*CONFIG!$F$4</f>
        <v>0</v>
      </c>
      <c r="R523">
        <f ca="1">CONFIG!$F$6*(G523+J523)/2</f>
        <v>0</v>
      </c>
      <c r="S523">
        <f ca="1">(CONFIG!$F$2-CONFIG!$F$3)*I523</f>
        <v>0</v>
      </c>
      <c r="T523">
        <f t="shared" ca="1" si="69"/>
        <v>0</v>
      </c>
      <c r="U523">
        <f t="shared" ca="1" si="70"/>
        <v>0</v>
      </c>
    </row>
    <row r="524" spans="2:21">
      <c r="B524">
        <v>521</v>
      </c>
      <c r="C524">
        <f>CONFIG!C524</f>
        <v>0</v>
      </c>
      <c r="D524">
        <f t="array" ref="D524">_xlfn.SWITCH(E524,CONFIG!$F$8,L523,D523-F524)</f>
        <v>0</v>
      </c>
      <c r="E524">
        <f>IF(L523,CONFIG!$F$8,MAX(E523-1,0))</f>
        <v>0</v>
      </c>
      <c r="F524">
        <f t="shared" si="71"/>
        <v>0</v>
      </c>
      <c r="G524">
        <f t="shared" ca="1" si="64"/>
        <v>0</v>
      </c>
      <c r="H524">
        <f t="shared" ca="1" si="65"/>
        <v>0</v>
      </c>
      <c r="I524">
        <f t="shared" ca="1" si="66"/>
        <v>0</v>
      </c>
      <c r="J524">
        <f t="shared" ca="1" si="67"/>
        <v>0</v>
      </c>
      <c r="M524">
        <f t="shared" ca="1" si="68"/>
        <v>78</v>
      </c>
      <c r="O524">
        <f ca="1">CONFIG!$F$2*H524</f>
        <v>0</v>
      </c>
      <c r="P524">
        <f>CONFIG!$F$3*F524</f>
        <v>0</v>
      </c>
      <c r="Q524">
        <f>SIGN(L524)*CONFIG!$F$4</f>
        <v>0</v>
      </c>
      <c r="R524">
        <f ca="1">CONFIG!$F$6*(G524+J524)/2</f>
        <v>0</v>
      </c>
      <c r="S524">
        <f ca="1">(CONFIG!$F$2-CONFIG!$F$3)*I524</f>
        <v>0</v>
      </c>
      <c r="T524">
        <f t="shared" ca="1" si="69"/>
        <v>0</v>
      </c>
      <c r="U524">
        <f t="shared" ca="1" si="70"/>
        <v>0</v>
      </c>
    </row>
    <row r="525" spans="2:21">
      <c r="B525">
        <v>522</v>
      </c>
      <c r="C525">
        <f>CONFIG!C525</f>
        <v>0</v>
      </c>
      <c r="D525">
        <f t="array" ref="D525">_xlfn.SWITCH(E525,CONFIG!$F$8,L524,D524-F525)</f>
        <v>0</v>
      </c>
      <c r="E525">
        <f>IF(L524,CONFIG!$F$8,MAX(E524-1,0))</f>
        <v>0</v>
      </c>
      <c r="F525">
        <f t="shared" si="71"/>
        <v>0</v>
      </c>
      <c r="G525">
        <f t="shared" ca="1" si="64"/>
        <v>0</v>
      </c>
      <c r="H525">
        <f t="shared" ca="1" si="65"/>
        <v>0</v>
      </c>
      <c r="I525">
        <f t="shared" ca="1" si="66"/>
        <v>0</v>
      </c>
      <c r="J525">
        <f t="shared" ca="1" si="67"/>
        <v>0</v>
      </c>
      <c r="M525">
        <f t="shared" ca="1" si="68"/>
        <v>78</v>
      </c>
      <c r="O525">
        <f ca="1">CONFIG!$F$2*H525</f>
        <v>0</v>
      </c>
      <c r="P525">
        <f>CONFIG!$F$3*F525</f>
        <v>0</v>
      </c>
      <c r="Q525">
        <f>SIGN(L525)*CONFIG!$F$4</f>
        <v>0</v>
      </c>
      <c r="R525">
        <f ca="1">CONFIG!$F$6*(G525+J525)/2</f>
        <v>0</v>
      </c>
      <c r="S525">
        <f ca="1">(CONFIG!$F$2-CONFIG!$F$3)*I525</f>
        <v>0</v>
      </c>
      <c r="T525">
        <f t="shared" ca="1" si="69"/>
        <v>0</v>
      </c>
      <c r="U525">
        <f t="shared" ca="1" si="70"/>
        <v>0</v>
      </c>
    </row>
    <row r="526" spans="2:21">
      <c r="B526">
        <v>523</v>
      </c>
      <c r="C526">
        <f>CONFIG!C526</f>
        <v>0</v>
      </c>
      <c r="D526">
        <f t="array" ref="D526">_xlfn.SWITCH(E526,CONFIG!$F$8,L525,D525-F526)</f>
        <v>0</v>
      </c>
      <c r="E526">
        <f>IF(L525,CONFIG!$F$8,MAX(E525-1,0))</f>
        <v>0</v>
      </c>
      <c r="F526">
        <f t="shared" si="71"/>
        <v>0</v>
      </c>
      <c r="G526">
        <f t="shared" ca="1" si="64"/>
        <v>0</v>
      </c>
      <c r="H526">
        <f t="shared" ca="1" si="65"/>
        <v>0</v>
      </c>
      <c r="I526">
        <f t="shared" ca="1" si="66"/>
        <v>0</v>
      </c>
      <c r="J526">
        <f t="shared" ca="1" si="67"/>
        <v>0</v>
      </c>
      <c r="M526">
        <f t="shared" ca="1" si="68"/>
        <v>78</v>
      </c>
      <c r="O526">
        <f ca="1">CONFIG!$F$2*H526</f>
        <v>0</v>
      </c>
      <c r="P526">
        <f>CONFIG!$F$3*F526</f>
        <v>0</v>
      </c>
      <c r="Q526">
        <f>SIGN(L526)*CONFIG!$F$4</f>
        <v>0</v>
      </c>
      <c r="R526">
        <f ca="1">CONFIG!$F$6*(G526+J526)/2</f>
        <v>0</v>
      </c>
      <c r="S526">
        <f ca="1">(CONFIG!$F$2-CONFIG!$F$3)*I526</f>
        <v>0</v>
      </c>
      <c r="T526">
        <f t="shared" ca="1" si="69"/>
        <v>0</v>
      </c>
      <c r="U526">
        <f t="shared" ca="1" si="70"/>
        <v>0</v>
      </c>
    </row>
    <row r="527" spans="2:21">
      <c r="B527">
        <v>524</v>
      </c>
      <c r="C527">
        <f>CONFIG!C527</f>
        <v>0</v>
      </c>
      <c r="D527">
        <f t="array" ref="D527">_xlfn.SWITCH(E527,CONFIG!$F$8,L526,D526-F527)</f>
        <v>0</v>
      </c>
      <c r="E527">
        <f>IF(L526,CONFIG!$F$8,MAX(E526-1,0))</f>
        <v>0</v>
      </c>
      <c r="F527">
        <f t="shared" si="71"/>
        <v>0</v>
      </c>
      <c r="G527">
        <f t="shared" ca="1" si="64"/>
        <v>0</v>
      </c>
      <c r="H527">
        <f t="shared" ca="1" si="65"/>
        <v>0</v>
      </c>
      <c r="I527">
        <f t="shared" ca="1" si="66"/>
        <v>0</v>
      </c>
      <c r="J527">
        <f t="shared" ca="1" si="67"/>
        <v>0</v>
      </c>
      <c r="M527">
        <f t="shared" ca="1" si="68"/>
        <v>78</v>
      </c>
      <c r="O527">
        <f ca="1">CONFIG!$F$2*H527</f>
        <v>0</v>
      </c>
      <c r="P527">
        <f>CONFIG!$F$3*F527</f>
        <v>0</v>
      </c>
      <c r="Q527">
        <f>SIGN(L527)*CONFIG!$F$4</f>
        <v>0</v>
      </c>
      <c r="R527">
        <f ca="1">CONFIG!$F$6*(G527+J527)/2</f>
        <v>0</v>
      </c>
      <c r="S527">
        <f ca="1">(CONFIG!$F$2-CONFIG!$F$3)*I527</f>
        <v>0</v>
      </c>
      <c r="T527">
        <f t="shared" ca="1" si="69"/>
        <v>0</v>
      </c>
      <c r="U527">
        <f t="shared" ca="1" si="70"/>
        <v>0</v>
      </c>
    </row>
    <row r="528" spans="2:21">
      <c r="B528">
        <v>525</v>
      </c>
      <c r="C528">
        <f>CONFIG!C528</f>
        <v>0</v>
      </c>
      <c r="D528">
        <f t="array" ref="D528">_xlfn.SWITCH(E528,CONFIG!$F$8,L527,D527-F528)</f>
        <v>0</v>
      </c>
      <c r="E528">
        <f>IF(L527,CONFIG!$F$8,MAX(E527-1,0))</f>
        <v>0</v>
      </c>
      <c r="F528">
        <f t="shared" si="71"/>
        <v>0</v>
      </c>
      <c r="G528">
        <f t="shared" ca="1" si="64"/>
        <v>0</v>
      </c>
      <c r="H528">
        <f t="shared" ca="1" si="65"/>
        <v>0</v>
      </c>
      <c r="I528">
        <f t="shared" ca="1" si="66"/>
        <v>0</v>
      </c>
      <c r="J528">
        <f t="shared" ca="1" si="67"/>
        <v>0</v>
      </c>
      <c r="M528">
        <f t="shared" ca="1" si="68"/>
        <v>78</v>
      </c>
      <c r="O528">
        <f ca="1">CONFIG!$F$2*H528</f>
        <v>0</v>
      </c>
      <c r="P528">
        <f>CONFIG!$F$3*F528</f>
        <v>0</v>
      </c>
      <c r="Q528">
        <f>SIGN(L528)*CONFIG!$F$4</f>
        <v>0</v>
      </c>
      <c r="R528">
        <f ca="1">CONFIG!$F$6*(G528+J528)/2</f>
        <v>0</v>
      </c>
      <c r="S528">
        <f ca="1">(CONFIG!$F$2-CONFIG!$F$3)*I528</f>
        <v>0</v>
      </c>
      <c r="T528">
        <f t="shared" ca="1" si="69"/>
        <v>0</v>
      </c>
      <c r="U528">
        <f t="shared" ca="1" si="70"/>
        <v>0</v>
      </c>
    </row>
    <row r="529" spans="2:21">
      <c r="B529">
        <v>526</v>
      </c>
      <c r="C529">
        <f>CONFIG!C529</f>
        <v>0</v>
      </c>
      <c r="D529">
        <f t="array" ref="D529">_xlfn.SWITCH(E529,CONFIG!$F$8,L528,D528-F529)</f>
        <v>0</v>
      </c>
      <c r="E529">
        <f>IF(L528,CONFIG!$F$8,MAX(E528-1,0))</f>
        <v>0</v>
      </c>
      <c r="F529">
        <f t="shared" si="71"/>
        <v>0</v>
      </c>
      <c r="G529">
        <f t="shared" ca="1" si="64"/>
        <v>0</v>
      </c>
      <c r="H529">
        <f t="shared" ca="1" si="65"/>
        <v>0</v>
      </c>
      <c r="I529">
        <f t="shared" ca="1" si="66"/>
        <v>0</v>
      </c>
      <c r="J529">
        <f t="shared" ca="1" si="67"/>
        <v>0</v>
      </c>
      <c r="M529">
        <f t="shared" ca="1" si="68"/>
        <v>78</v>
      </c>
      <c r="O529">
        <f ca="1">CONFIG!$F$2*H529</f>
        <v>0</v>
      </c>
      <c r="P529">
        <f>CONFIG!$F$3*F529</f>
        <v>0</v>
      </c>
      <c r="Q529">
        <f>SIGN(L529)*CONFIG!$F$4</f>
        <v>0</v>
      </c>
      <c r="R529">
        <f ca="1">CONFIG!$F$6*(G529+J529)/2</f>
        <v>0</v>
      </c>
      <c r="S529">
        <f ca="1">(CONFIG!$F$2-CONFIG!$F$3)*I529</f>
        <v>0</v>
      </c>
      <c r="T529">
        <f t="shared" ca="1" si="69"/>
        <v>0</v>
      </c>
      <c r="U529">
        <f t="shared" ca="1" si="70"/>
        <v>0</v>
      </c>
    </row>
    <row r="530" spans="2:21">
      <c r="B530">
        <v>527</v>
      </c>
      <c r="C530">
        <f>CONFIG!C530</f>
        <v>0</v>
      </c>
      <c r="D530">
        <f t="array" ref="D530">_xlfn.SWITCH(E530,CONFIG!$F$8,L529,D529-F530)</f>
        <v>0</v>
      </c>
      <c r="E530">
        <f>IF(L529,CONFIG!$F$8,MAX(E529-1,0))</f>
        <v>0</v>
      </c>
      <c r="F530">
        <f t="shared" si="71"/>
        <v>0</v>
      </c>
      <c r="G530">
        <f t="shared" ca="1" si="64"/>
        <v>0</v>
      </c>
      <c r="H530">
        <f t="shared" ca="1" si="65"/>
        <v>0</v>
      </c>
      <c r="I530">
        <f t="shared" ca="1" si="66"/>
        <v>0</v>
      </c>
      <c r="J530">
        <f t="shared" ca="1" si="67"/>
        <v>0</v>
      </c>
      <c r="M530">
        <f t="shared" ca="1" si="68"/>
        <v>78</v>
      </c>
      <c r="O530">
        <f ca="1">CONFIG!$F$2*H530</f>
        <v>0</v>
      </c>
      <c r="P530">
        <f>CONFIG!$F$3*F530</f>
        <v>0</v>
      </c>
      <c r="Q530">
        <f>SIGN(L530)*CONFIG!$F$4</f>
        <v>0</v>
      </c>
      <c r="R530">
        <f ca="1">CONFIG!$F$6*(G530+J530)/2</f>
        <v>0</v>
      </c>
      <c r="S530">
        <f ca="1">(CONFIG!$F$2-CONFIG!$F$3)*I530</f>
        <v>0</v>
      </c>
      <c r="T530">
        <f t="shared" ca="1" si="69"/>
        <v>0</v>
      </c>
      <c r="U530">
        <f t="shared" ca="1" si="70"/>
        <v>0</v>
      </c>
    </row>
    <row r="531" spans="2:21">
      <c r="B531">
        <v>528</v>
      </c>
      <c r="C531">
        <f>CONFIG!C531</f>
        <v>0</v>
      </c>
      <c r="D531">
        <f t="array" ref="D531">_xlfn.SWITCH(E531,CONFIG!$F$8,L530,D530-F531)</f>
        <v>0</v>
      </c>
      <c r="E531">
        <f>IF(L530,CONFIG!$F$8,MAX(E530-1,0))</f>
        <v>0</v>
      </c>
      <c r="F531">
        <f t="shared" si="71"/>
        <v>0</v>
      </c>
      <c r="G531">
        <f t="shared" ca="1" si="64"/>
        <v>0</v>
      </c>
      <c r="H531">
        <f t="shared" ca="1" si="65"/>
        <v>0</v>
      </c>
      <c r="I531">
        <f t="shared" ca="1" si="66"/>
        <v>0</v>
      </c>
      <c r="J531">
        <f t="shared" ca="1" si="67"/>
        <v>0</v>
      </c>
      <c r="M531">
        <f t="shared" ca="1" si="68"/>
        <v>78</v>
      </c>
      <c r="O531">
        <f ca="1">CONFIG!$F$2*H531</f>
        <v>0</v>
      </c>
      <c r="P531">
        <f>CONFIG!$F$3*F531</f>
        <v>0</v>
      </c>
      <c r="Q531">
        <f>SIGN(L531)*CONFIG!$F$4</f>
        <v>0</v>
      </c>
      <c r="R531">
        <f ca="1">CONFIG!$F$6*(G531+J531)/2</f>
        <v>0</v>
      </c>
      <c r="S531">
        <f ca="1">(CONFIG!$F$2-CONFIG!$F$3)*I531</f>
        <v>0</v>
      </c>
      <c r="T531">
        <f t="shared" ca="1" si="69"/>
        <v>0</v>
      </c>
      <c r="U531">
        <f t="shared" ca="1" si="70"/>
        <v>0</v>
      </c>
    </row>
    <row r="532" spans="2:21">
      <c r="B532">
        <v>529</v>
      </c>
      <c r="C532">
        <f>CONFIG!C532</f>
        <v>0</v>
      </c>
      <c r="D532">
        <f t="array" ref="D532">_xlfn.SWITCH(E532,CONFIG!$F$8,L531,D531-F532)</f>
        <v>0</v>
      </c>
      <c r="E532">
        <f>IF(L531,CONFIG!$F$8,MAX(E531-1,0))</f>
        <v>0</v>
      </c>
      <c r="F532">
        <f t="shared" si="71"/>
        <v>0</v>
      </c>
      <c r="G532">
        <f t="shared" ca="1" si="64"/>
        <v>0</v>
      </c>
      <c r="H532">
        <f t="shared" ca="1" si="65"/>
        <v>0</v>
      </c>
      <c r="I532">
        <f t="shared" ca="1" si="66"/>
        <v>0</v>
      </c>
      <c r="J532">
        <f t="shared" ca="1" si="67"/>
        <v>0</v>
      </c>
      <c r="M532">
        <f t="shared" ca="1" si="68"/>
        <v>78</v>
      </c>
      <c r="O532">
        <f ca="1">CONFIG!$F$2*H532</f>
        <v>0</v>
      </c>
      <c r="P532">
        <f>CONFIG!$F$3*F532</f>
        <v>0</v>
      </c>
      <c r="Q532">
        <f>SIGN(L532)*CONFIG!$F$4</f>
        <v>0</v>
      </c>
      <c r="R532">
        <f ca="1">CONFIG!$F$6*(G532+J532)/2</f>
        <v>0</v>
      </c>
      <c r="S532">
        <f ca="1">(CONFIG!$F$2-CONFIG!$F$3)*I532</f>
        <v>0</v>
      </c>
      <c r="T532">
        <f t="shared" ca="1" si="69"/>
        <v>0</v>
      </c>
      <c r="U532">
        <f t="shared" ca="1" si="70"/>
        <v>0</v>
      </c>
    </row>
    <row r="533" spans="2:21">
      <c r="B533">
        <v>530</v>
      </c>
      <c r="C533">
        <f>CONFIG!C533</f>
        <v>0</v>
      </c>
      <c r="D533">
        <f t="array" ref="D533">_xlfn.SWITCH(E533,CONFIG!$F$8,L532,D532-F533)</f>
        <v>0</v>
      </c>
      <c r="E533">
        <f>IF(L532,CONFIG!$F$8,MAX(E532-1,0))</f>
        <v>0</v>
      </c>
      <c r="F533">
        <f t="shared" si="71"/>
        <v>0</v>
      </c>
      <c r="G533">
        <f t="shared" ca="1" si="64"/>
        <v>0</v>
      </c>
      <c r="H533">
        <f t="shared" ca="1" si="65"/>
        <v>0</v>
      </c>
      <c r="I533">
        <f t="shared" ca="1" si="66"/>
        <v>0</v>
      </c>
      <c r="J533">
        <f t="shared" ca="1" si="67"/>
        <v>0</v>
      </c>
      <c r="M533">
        <f t="shared" ca="1" si="68"/>
        <v>78</v>
      </c>
      <c r="O533">
        <f ca="1">CONFIG!$F$2*H533</f>
        <v>0</v>
      </c>
      <c r="P533">
        <f>CONFIG!$F$3*F533</f>
        <v>0</v>
      </c>
      <c r="Q533">
        <f>SIGN(L533)*CONFIG!$F$4</f>
        <v>0</v>
      </c>
      <c r="R533">
        <f ca="1">CONFIG!$F$6*(G533+J533)/2</f>
        <v>0</v>
      </c>
      <c r="S533">
        <f ca="1">(CONFIG!$F$2-CONFIG!$F$3)*I533</f>
        <v>0</v>
      </c>
      <c r="T533">
        <f t="shared" ca="1" si="69"/>
        <v>0</v>
      </c>
      <c r="U533">
        <f t="shared" ca="1" si="70"/>
        <v>0</v>
      </c>
    </row>
    <row r="534" spans="2:21">
      <c r="B534">
        <v>531</v>
      </c>
      <c r="C534">
        <f>CONFIG!C534</f>
        <v>0</v>
      </c>
      <c r="D534">
        <f t="array" ref="D534">_xlfn.SWITCH(E534,CONFIG!$F$8,L533,D533-F534)</f>
        <v>0</v>
      </c>
      <c r="E534">
        <f>IF(L533,CONFIG!$F$8,MAX(E533-1,0))</f>
        <v>0</v>
      </c>
      <c r="F534">
        <f t="shared" si="71"/>
        <v>0</v>
      </c>
      <c r="G534">
        <f t="shared" ca="1" si="64"/>
        <v>0</v>
      </c>
      <c r="H534">
        <f t="shared" ca="1" si="65"/>
        <v>0</v>
      </c>
      <c r="I534">
        <f t="shared" ca="1" si="66"/>
        <v>0</v>
      </c>
      <c r="J534">
        <f t="shared" ca="1" si="67"/>
        <v>0</v>
      </c>
      <c r="M534">
        <f t="shared" ca="1" si="68"/>
        <v>78</v>
      </c>
      <c r="O534">
        <f ca="1">CONFIG!$F$2*H534</f>
        <v>0</v>
      </c>
      <c r="P534">
        <f>CONFIG!$F$3*F534</f>
        <v>0</v>
      </c>
      <c r="Q534">
        <f>SIGN(L534)*CONFIG!$F$4</f>
        <v>0</v>
      </c>
      <c r="R534">
        <f ca="1">CONFIG!$F$6*(G534+J534)/2</f>
        <v>0</v>
      </c>
      <c r="S534">
        <f ca="1">(CONFIG!$F$2-CONFIG!$F$3)*I534</f>
        <v>0</v>
      </c>
      <c r="T534">
        <f t="shared" ca="1" si="69"/>
        <v>0</v>
      </c>
      <c r="U534">
        <f t="shared" ca="1" si="70"/>
        <v>0</v>
      </c>
    </row>
    <row r="535" spans="2:21">
      <c r="B535">
        <v>532</v>
      </c>
      <c r="C535">
        <f>CONFIG!C535</f>
        <v>0</v>
      </c>
      <c r="D535">
        <f t="array" ref="D535">_xlfn.SWITCH(E535,CONFIG!$F$8,L534,D534-F535)</f>
        <v>0</v>
      </c>
      <c r="E535">
        <f>IF(L534,CONFIG!$F$8,MAX(E534-1,0))</f>
        <v>0</v>
      </c>
      <c r="F535">
        <f t="shared" si="71"/>
        <v>0</v>
      </c>
      <c r="G535">
        <f t="shared" ca="1" si="64"/>
        <v>0</v>
      </c>
      <c r="H535">
        <f t="shared" ca="1" si="65"/>
        <v>0</v>
      </c>
      <c r="I535">
        <f t="shared" ca="1" si="66"/>
        <v>0</v>
      </c>
      <c r="J535">
        <f t="shared" ca="1" si="67"/>
        <v>0</v>
      </c>
      <c r="M535">
        <f t="shared" ca="1" si="68"/>
        <v>78</v>
      </c>
      <c r="O535">
        <f ca="1">CONFIG!$F$2*H535</f>
        <v>0</v>
      </c>
      <c r="P535">
        <f>CONFIG!$F$3*F535</f>
        <v>0</v>
      </c>
      <c r="Q535">
        <f>SIGN(L535)*CONFIG!$F$4</f>
        <v>0</v>
      </c>
      <c r="R535">
        <f ca="1">CONFIG!$F$6*(G535+J535)/2</f>
        <v>0</v>
      </c>
      <c r="S535">
        <f ca="1">(CONFIG!$F$2-CONFIG!$F$3)*I535</f>
        <v>0</v>
      </c>
      <c r="T535">
        <f t="shared" ca="1" si="69"/>
        <v>0</v>
      </c>
      <c r="U535">
        <f t="shared" ca="1" si="70"/>
        <v>0</v>
      </c>
    </row>
    <row r="536" spans="2:21">
      <c r="B536">
        <v>533</v>
      </c>
      <c r="C536">
        <f>CONFIG!C536</f>
        <v>0</v>
      </c>
      <c r="D536">
        <f t="array" ref="D536">_xlfn.SWITCH(E536,CONFIG!$F$8,L535,D535-F536)</f>
        <v>0</v>
      </c>
      <c r="E536">
        <f>IF(L535,CONFIG!$F$8,MAX(E535-1,0))</f>
        <v>0</v>
      </c>
      <c r="F536">
        <f t="shared" si="71"/>
        <v>0</v>
      </c>
      <c r="G536">
        <f t="shared" ca="1" si="64"/>
        <v>0</v>
      </c>
      <c r="H536">
        <f t="shared" ca="1" si="65"/>
        <v>0</v>
      </c>
      <c r="I536">
        <f t="shared" ca="1" si="66"/>
        <v>0</v>
      </c>
      <c r="J536">
        <f t="shared" ca="1" si="67"/>
        <v>0</v>
      </c>
      <c r="M536">
        <f t="shared" ca="1" si="68"/>
        <v>78</v>
      </c>
      <c r="O536">
        <f ca="1">CONFIG!$F$2*H536</f>
        <v>0</v>
      </c>
      <c r="P536">
        <f>CONFIG!$F$3*F536</f>
        <v>0</v>
      </c>
      <c r="Q536">
        <f>SIGN(L536)*CONFIG!$F$4</f>
        <v>0</v>
      </c>
      <c r="R536">
        <f ca="1">CONFIG!$F$6*(G536+J536)/2</f>
        <v>0</v>
      </c>
      <c r="S536">
        <f ca="1">(CONFIG!$F$2-CONFIG!$F$3)*I536</f>
        <v>0</v>
      </c>
      <c r="T536">
        <f t="shared" ca="1" si="69"/>
        <v>0</v>
      </c>
      <c r="U536">
        <f t="shared" ca="1" si="70"/>
        <v>0</v>
      </c>
    </row>
    <row r="537" spans="2:21">
      <c r="B537">
        <v>534</v>
      </c>
      <c r="C537">
        <f>CONFIG!C537</f>
        <v>0</v>
      </c>
      <c r="D537">
        <f t="array" ref="D537">_xlfn.SWITCH(E537,CONFIG!$F$8,L536,D536-F537)</f>
        <v>0</v>
      </c>
      <c r="E537">
        <f>IF(L536,CONFIG!$F$8,MAX(E536-1,0))</f>
        <v>0</v>
      </c>
      <c r="F537">
        <f t="shared" si="71"/>
        <v>0</v>
      </c>
      <c r="G537">
        <f t="shared" ca="1" si="64"/>
        <v>0</v>
      </c>
      <c r="H537">
        <f t="shared" ca="1" si="65"/>
        <v>0</v>
      </c>
      <c r="I537">
        <f t="shared" ca="1" si="66"/>
        <v>0</v>
      </c>
      <c r="J537">
        <f t="shared" ca="1" si="67"/>
        <v>0</v>
      </c>
      <c r="M537">
        <f t="shared" ca="1" si="68"/>
        <v>78</v>
      </c>
      <c r="O537">
        <f ca="1">CONFIG!$F$2*H537</f>
        <v>0</v>
      </c>
      <c r="P537">
        <f>CONFIG!$F$3*F537</f>
        <v>0</v>
      </c>
      <c r="Q537">
        <f>SIGN(L537)*CONFIG!$F$4</f>
        <v>0</v>
      </c>
      <c r="R537">
        <f ca="1">CONFIG!$F$6*(G537+J537)/2</f>
        <v>0</v>
      </c>
      <c r="S537">
        <f ca="1">(CONFIG!$F$2-CONFIG!$F$3)*I537</f>
        <v>0</v>
      </c>
      <c r="T537">
        <f t="shared" ca="1" si="69"/>
        <v>0</v>
      </c>
      <c r="U537">
        <f t="shared" ca="1" si="70"/>
        <v>0</v>
      </c>
    </row>
    <row r="538" spans="2:21">
      <c r="B538">
        <v>535</v>
      </c>
      <c r="C538">
        <f>CONFIG!C538</f>
        <v>0</v>
      </c>
      <c r="D538">
        <f t="array" ref="D538">_xlfn.SWITCH(E538,CONFIG!$F$8,L537,D537-F538)</f>
        <v>0</v>
      </c>
      <c r="E538">
        <f>IF(L537,CONFIG!$F$8,MAX(E537-1,0))</f>
        <v>0</v>
      </c>
      <c r="F538">
        <f t="shared" si="71"/>
        <v>0</v>
      </c>
      <c r="G538">
        <f t="shared" ca="1" si="64"/>
        <v>0</v>
      </c>
      <c r="H538">
        <f t="shared" ca="1" si="65"/>
        <v>0</v>
      </c>
      <c r="I538">
        <f t="shared" ca="1" si="66"/>
        <v>0</v>
      </c>
      <c r="J538">
        <f t="shared" ca="1" si="67"/>
        <v>0</v>
      </c>
      <c r="M538">
        <f t="shared" ca="1" si="68"/>
        <v>78</v>
      </c>
      <c r="O538">
        <f ca="1">CONFIG!$F$2*H538</f>
        <v>0</v>
      </c>
      <c r="P538">
        <f>CONFIG!$F$3*F538</f>
        <v>0</v>
      </c>
      <c r="Q538">
        <f>SIGN(L538)*CONFIG!$F$4</f>
        <v>0</v>
      </c>
      <c r="R538">
        <f ca="1">CONFIG!$F$6*(G538+J538)/2</f>
        <v>0</v>
      </c>
      <c r="S538">
        <f ca="1">(CONFIG!$F$2-CONFIG!$F$3)*I538</f>
        <v>0</v>
      </c>
      <c r="T538">
        <f t="shared" ca="1" si="69"/>
        <v>0</v>
      </c>
      <c r="U538">
        <f t="shared" ca="1" si="70"/>
        <v>0</v>
      </c>
    </row>
    <row r="539" spans="2:21">
      <c r="B539">
        <v>536</v>
      </c>
      <c r="C539">
        <f>CONFIG!C539</f>
        <v>0</v>
      </c>
      <c r="D539">
        <f t="array" ref="D539">_xlfn.SWITCH(E539,CONFIG!$F$8,L538,D538-F539)</f>
        <v>0</v>
      </c>
      <c r="E539">
        <f>IF(L538,CONFIG!$F$8,MAX(E538-1,0))</f>
        <v>0</v>
      </c>
      <c r="F539">
        <f t="shared" si="71"/>
        <v>0</v>
      </c>
      <c r="G539">
        <f t="shared" ca="1" si="64"/>
        <v>0</v>
      </c>
      <c r="H539">
        <f t="shared" ca="1" si="65"/>
        <v>0</v>
      </c>
      <c r="I539">
        <f t="shared" ca="1" si="66"/>
        <v>0</v>
      </c>
      <c r="J539">
        <f t="shared" ca="1" si="67"/>
        <v>0</v>
      </c>
      <c r="M539">
        <f t="shared" ca="1" si="68"/>
        <v>78</v>
      </c>
      <c r="O539">
        <f ca="1">CONFIG!$F$2*H539</f>
        <v>0</v>
      </c>
      <c r="P539">
        <f>CONFIG!$F$3*F539</f>
        <v>0</v>
      </c>
      <c r="Q539">
        <f>SIGN(L539)*CONFIG!$F$4</f>
        <v>0</v>
      </c>
      <c r="R539">
        <f ca="1">CONFIG!$F$6*(G539+J539)/2</f>
        <v>0</v>
      </c>
      <c r="S539">
        <f ca="1">(CONFIG!$F$2-CONFIG!$F$3)*I539</f>
        <v>0</v>
      </c>
      <c r="T539">
        <f t="shared" ca="1" si="69"/>
        <v>0</v>
      </c>
      <c r="U539">
        <f t="shared" ca="1" si="70"/>
        <v>0</v>
      </c>
    </row>
    <row r="540" spans="2:21">
      <c r="B540">
        <v>537</v>
      </c>
      <c r="C540">
        <f>CONFIG!C540</f>
        <v>0</v>
      </c>
      <c r="D540">
        <f t="array" ref="D540">_xlfn.SWITCH(E540,CONFIG!$F$8,L539,D539-F540)</f>
        <v>0</v>
      </c>
      <c r="E540">
        <f>IF(L539,CONFIG!$F$8,MAX(E539-1,0))</f>
        <v>0</v>
      </c>
      <c r="F540">
        <f t="shared" si="71"/>
        <v>0</v>
      </c>
      <c r="G540">
        <f t="shared" ca="1" si="64"/>
        <v>0</v>
      </c>
      <c r="H540">
        <f t="shared" ca="1" si="65"/>
        <v>0</v>
      </c>
      <c r="I540">
        <f t="shared" ca="1" si="66"/>
        <v>0</v>
      </c>
      <c r="J540">
        <f t="shared" ca="1" si="67"/>
        <v>0</v>
      </c>
      <c r="M540">
        <f t="shared" ca="1" si="68"/>
        <v>78</v>
      </c>
      <c r="O540">
        <f ca="1">CONFIG!$F$2*H540</f>
        <v>0</v>
      </c>
      <c r="P540">
        <f>CONFIG!$F$3*F540</f>
        <v>0</v>
      </c>
      <c r="Q540">
        <f>SIGN(L540)*CONFIG!$F$4</f>
        <v>0</v>
      </c>
      <c r="R540">
        <f ca="1">CONFIG!$F$6*(G540+J540)/2</f>
        <v>0</v>
      </c>
      <c r="S540">
        <f ca="1">(CONFIG!$F$2-CONFIG!$F$3)*I540</f>
        <v>0</v>
      </c>
      <c r="T540">
        <f t="shared" ca="1" si="69"/>
        <v>0</v>
      </c>
      <c r="U540">
        <f t="shared" ca="1" si="70"/>
        <v>0</v>
      </c>
    </row>
    <row r="541" spans="2:21">
      <c r="B541">
        <v>538</v>
      </c>
      <c r="C541">
        <f>CONFIG!C541</f>
        <v>0</v>
      </c>
      <c r="D541">
        <f t="array" ref="D541">_xlfn.SWITCH(E541,CONFIG!$F$8,L540,D540-F541)</f>
        <v>0</v>
      </c>
      <c r="E541">
        <f>IF(L540,CONFIG!$F$8,MAX(E540-1,0))</f>
        <v>0</v>
      </c>
      <c r="F541">
        <f t="shared" si="71"/>
        <v>0</v>
      </c>
      <c r="G541">
        <f t="shared" ca="1" si="64"/>
        <v>0</v>
      </c>
      <c r="H541">
        <f t="shared" ca="1" si="65"/>
        <v>0</v>
      </c>
      <c r="I541">
        <f t="shared" ca="1" si="66"/>
        <v>0</v>
      </c>
      <c r="J541">
        <f t="shared" ca="1" si="67"/>
        <v>0</v>
      </c>
      <c r="M541">
        <f t="shared" ca="1" si="68"/>
        <v>78</v>
      </c>
      <c r="O541">
        <f ca="1">CONFIG!$F$2*H541</f>
        <v>0</v>
      </c>
      <c r="P541">
        <f>CONFIG!$F$3*F541</f>
        <v>0</v>
      </c>
      <c r="Q541">
        <f>SIGN(L541)*CONFIG!$F$4</f>
        <v>0</v>
      </c>
      <c r="R541">
        <f ca="1">CONFIG!$F$6*(G541+J541)/2</f>
        <v>0</v>
      </c>
      <c r="S541">
        <f ca="1">(CONFIG!$F$2-CONFIG!$F$3)*I541</f>
        <v>0</v>
      </c>
      <c r="T541">
        <f t="shared" ca="1" si="69"/>
        <v>0</v>
      </c>
      <c r="U541">
        <f t="shared" ca="1" si="70"/>
        <v>0</v>
      </c>
    </row>
    <row r="542" spans="2:21">
      <c r="B542">
        <v>539</v>
      </c>
      <c r="C542">
        <f>CONFIG!C542</f>
        <v>0</v>
      </c>
      <c r="D542">
        <f t="array" ref="D542">_xlfn.SWITCH(E542,CONFIG!$F$8,L541,D541-F542)</f>
        <v>0</v>
      </c>
      <c r="E542">
        <f>IF(L541,CONFIG!$F$8,MAX(E541-1,0))</f>
        <v>0</v>
      </c>
      <c r="F542">
        <f t="shared" si="71"/>
        <v>0</v>
      </c>
      <c r="G542">
        <f t="shared" ca="1" si="64"/>
        <v>0</v>
      </c>
      <c r="H542">
        <f t="shared" ca="1" si="65"/>
        <v>0</v>
      </c>
      <c r="I542">
        <f t="shared" ca="1" si="66"/>
        <v>0</v>
      </c>
      <c r="J542">
        <f t="shared" ca="1" si="67"/>
        <v>0</v>
      </c>
      <c r="M542">
        <f t="shared" ca="1" si="68"/>
        <v>78</v>
      </c>
      <c r="O542">
        <f ca="1">CONFIG!$F$2*H542</f>
        <v>0</v>
      </c>
      <c r="P542">
        <f>CONFIG!$F$3*F542</f>
        <v>0</v>
      </c>
      <c r="Q542">
        <f>SIGN(L542)*CONFIG!$F$4</f>
        <v>0</v>
      </c>
      <c r="R542">
        <f ca="1">CONFIG!$F$6*(G542+J542)/2</f>
        <v>0</v>
      </c>
      <c r="S542">
        <f ca="1">(CONFIG!$F$2-CONFIG!$F$3)*I542</f>
        <v>0</v>
      </c>
      <c r="T542">
        <f t="shared" ca="1" si="69"/>
        <v>0</v>
      </c>
      <c r="U542">
        <f t="shared" ca="1" si="70"/>
        <v>0</v>
      </c>
    </row>
    <row r="543" spans="2:21">
      <c r="B543">
        <v>540</v>
      </c>
      <c r="C543">
        <f>CONFIG!C543</f>
        <v>0</v>
      </c>
      <c r="D543">
        <f t="array" ref="D543">_xlfn.SWITCH(E543,CONFIG!$F$8,L542,D542-F543)</f>
        <v>0</v>
      </c>
      <c r="E543">
        <f>IF(L542,CONFIG!$F$8,MAX(E542-1,0))</f>
        <v>0</v>
      </c>
      <c r="F543">
        <f t="shared" si="71"/>
        <v>0</v>
      </c>
      <c r="G543">
        <f t="shared" ca="1" si="64"/>
        <v>0</v>
      </c>
      <c r="H543">
        <f t="shared" ca="1" si="65"/>
        <v>0</v>
      </c>
      <c r="I543">
        <f t="shared" ca="1" si="66"/>
        <v>0</v>
      </c>
      <c r="J543">
        <f t="shared" ca="1" si="67"/>
        <v>0</v>
      </c>
      <c r="M543">
        <f t="shared" ca="1" si="68"/>
        <v>78</v>
      </c>
      <c r="O543">
        <f ca="1">CONFIG!$F$2*H543</f>
        <v>0</v>
      </c>
      <c r="P543">
        <f>CONFIG!$F$3*F543</f>
        <v>0</v>
      </c>
      <c r="Q543">
        <f>SIGN(L543)*CONFIG!$F$4</f>
        <v>0</v>
      </c>
      <c r="R543">
        <f ca="1">CONFIG!$F$6*(G543+J543)/2</f>
        <v>0</v>
      </c>
      <c r="S543">
        <f ca="1">(CONFIG!$F$2-CONFIG!$F$3)*I543</f>
        <v>0</v>
      </c>
      <c r="T543">
        <f t="shared" ca="1" si="69"/>
        <v>0</v>
      </c>
      <c r="U543">
        <f t="shared" ca="1" si="70"/>
        <v>0</v>
      </c>
    </row>
    <row r="544" spans="2:21">
      <c r="B544">
        <v>541</v>
      </c>
      <c r="C544">
        <f>CONFIG!C544</f>
        <v>0</v>
      </c>
      <c r="D544">
        <f t="array" ref="D544">_xlfn.SWITCH(E544,CONFIG!$F$8,L543,D543-F544)</f>
        <v>0</v>
      </c>
      <c r="E544">
        <f>IF(L543,CONFIG!$F$8,MAX(E543-1,0))</f>
        <v>0</v>
      </c>
      <c r="F544">
        <f t="shared" si="71"/>
        <v>0</v>
      </c>
      <c r="G544">
        <f t="shared" ca="1" si="64"/>
        <v>0</v>
      </c>
      <c r="H544">
        <f t="shared" ca="1" si="65"/>
        <v>0</v>
      </c>
      <c r="I544">
        <f t="shared" ca="1" si="66"/>
        <v>0</v>
      </c>
      <c r="J544">
        <f t="shared" ca="1" si="67"/>
        <v>0</v>
      </c>
      <c r="M544">
        <f t="shared" ca="1" si="68"/>
        <v>78</v>
      </c>
      <c r="O544">
        <f ca="1">CONFIG!$F$2*H544</f>
        <v>0</v>
      </c>
      <c r="P544">
        <f>CONFIG!$F$3*F544</f>
        <v>0</v>
      </c>
      <c r="Q544">
        <f>SIGN(L544)*CONFIG!$F$4</f>
        <v>0</v>
      </c>
      <c r="R544">
        <f ca="1">CONFIG!$F$6*(G544+J544)/2</f>
        <v>0</v>
      </c>
      <c r="S544">
        <f ca="1">(CONFIG!$F$2-CONFIG!$F$3)*I544</f>
        <v>0</v>
      </c>
      <c r="T544">
        <f t="shared" ca="1" si="69"/>
        <v>0</v>
      </c>
      <c r="U544">
        <f t="shared" ca="1" si="70"/>
        <v>0</v>
      </c>
    </row>
    <row r="545" spans="2:21">
      <c r="B545">
        <v>542</v>
      </c>
      <c r="C545">
        <f>CONFIG!C545</f>
        <v>0</v>
      </c>
      <c r="D545">
        <f t="array" ref="D545">_xlfn.SWITCH(E545,CONFIG!$F$8,L544,D544-F545)</f>
        <v>0</v>
      </c>
      <c r="E545">
        <f>IF(L544,CONFIG!$F$8,MAX(E544-1,0))</f>
        <v>0</v>
      </c>
      <c r="F545">
        <f t="shared" si="71"/>
        <v>0</v>
      </c>
      <c r="G545">
        <f t="shared" ca="1" si="64"/>
        <v>0</v>
      </c>
      <c r="H545">
        <f t="shared" ca="1" si="65"/>
        <v>0</v>
      </c>
      <c r="I545">
        <f t="shared" ca="1" si="66"/>
        <v>0</v>
      </c>
      <c r="J545">
        <f t="shared" ca="1" si="67"/>
        <v>0</v>
      </c>
      <c r="M545">
        <f t="shared" ca="1" si="68"/>
        <v>78</v>
      </c>
      <c r="O545">
        <f ca="1">CONFIG!$F$2*H545</f>
        <v>0</v>
      </c>
      <c r="P545">
        <f>CONFIG!$F$3*F545</f>
        <v>0</v>
      </c>
      <c r="Q545">
        <f>SIGN(L545)*CONFIG!$F$4</f>
        <v>0</v>
      </c>
      <c r="R545">
        <f ca="1">CONFIG!$F$6*(G545+J545)/2</f>
        <v>0</v>
      </c>
      <c r="S545">
        <f ca="1">(CONFIG!$F$2-CONFIG!$F$3)*I545</f>
        <v>0</v>
      </c>
      <c r="T545">
        <f t="shared" ca="1" si="69"/>
        <v>0</v>
      </c>
      <c r="U545">
        <f t="shared" ca="1" si="70"/>
        <v>0</v>
      </c>
    </row>
    <row r="546" spans="2:21">
      <c r="B546">
        <v>543</v>
      </c>
      <c r="C546">
        <f>CONFIG!C546</f>
        <v>0</v>
      </c>
      <c r="D546">
        <f t="array" ref="D546">_xlfn.SWITCH(E546,CONFIG!$F$8,L545,D545-F546)</f>
        <v>0</v>
      </c>
      <c r="E546">
        <f>IF(L545,CONFIG!$F$8,MAX(E545-1,0))</f>
        <v>0</v>
      </c>
      <c r="F546">
        <f t="shared" si="71"/>
        <v>0</v>
      </c>
      <c r="G546">
        <f t="shared" ca="1" si="64"/>
        <v>0</v>
      </c>
      <c r="H546">
        <f t="shared" ca="1" si="65"/>
        <v>0</v>
      </c>
      <c r="I546">
        <f t="shared" ca="1" si="66"/>
        <v>0</v>
      </c>
      <c r="J546">
        <f t="shared" ca="1" si="67"/>
        <v>0</v>
      </c>
      <c r="M546">
        <f t="shared" ca="1" si="68"/>
        <v>78</v>
      </c>
      <c r="O546">
        <f ca="1">CONFIG!$F$2*H546</f>
        <v>0</v>
      </c>
      <c r="P546">
        <f>CONFIG!$F$3*F546</f>
        <v>0</v>
      </c>
      <c r="Q546">
        <f>SIGN(L546)*CONFIG!$F$4</f>
        <v>0</v>
      </c>
      <c r="R546">
        <f ca="1">CONFIG!$F$6*(G546+J546)/2</f>
        <v>0</v>
      </c>
      <c r="S546">
        <f ca="1">(CONFIG!$F$2-CONFIG!$F$3)*I546</f>
        <v>0</v>
      </c>
      <c r="T546">
        <f t="shared" ca="1" si="69"/>
        <v>0</v>
      </c>
      <c r="U546">
        <f t="shared" ca="1" si="70"/>
        <v>0</v>
      </c>
    </row>
    <row r="547" spans="2:21">
      <c r="B547">
        <v>544</v>
      </c>
      <c r="C547">
        <f>CONFIG!C547</f>
        <v>0</v>
      </c>
      <c r="D547">
        <f t="array" ref="D547">_xlfn.SWITCH(E547,CONFIG!$F$8,L546,D546-F547)</f>
        <v>0</v>
      </c>
      <c r="E547">
        <f>IF(L546,CONFIG!$F$8,MAX(E546-1,0))</f>
        <v>0</v>
      </c>
      <c r="F547">
        <f t="shared" si="71"/>
        <v>0</v>
      </c>
      <c r="G547">
        <f t="shared" ca="1" si="64"/>
        <v>0</v>
      </c>
      <c r="H547">
        <f t="shared" ca="1" si="65"/>
        <v>0</v>
      </c>
      <c r="I547">
        <f t="shared" ca="1" si="66"/>
        <v>0</v>
      </c>
      <c r="J547">
        <f t="shared" ca="1" si="67"/>
        <v>0</v>
      </c>
      <c r="M547">
        <f t="shared" ca="1" si="68"/>
        <v>78</v>
      </c>
      <c r="O547">
        <f ca="1">CONFIG!$F$2*H547</f>
        <v>0</v>
      </c>
      <c r="P547">
        <f>CONFIG!$F$3*F547</f>
        <v>0</v>
      </c>
      <c r="Q547">
        <f>SIGN(L547)*CONFIG!$F$4</f>
        <v>0</v>
      </c>
      <c r="R547">
        <f ca="1">CONFIG!$F$6*(G547+J547)/2</f>
        <v>0</v>
      </c>
      <c r="S547">
        <f ca="1">(CONFIG!$F$2-CONFIG!$F$3)*I547</f>
        <v>0</v>
      </c>
      <c r="T547">
        <f t="shared" ca="1" si="69"/>
        <v>0</v>
      </c>
      <c r="U547">
        <f t="shared" ca="1" si="70"/>
        <v>0</v>
      </c>
    </row>
    <row r="548" spans="2:21">
      <c r="B548">
        <v>545</v>
      </c>
      <c r="C548">
        <f>CONFIG!C548</f>
        <v>0</v>
      </c>
      <c r="D548">
        <f t="array" ref="D548">_xlfn.SWITCH(E548,CONFIG!$F$8,L547,D547-F548)</f>
        <v>0</v>
      </c>
      <c r="E548">
        <f>IF(L547,CONFIG!$F$8,MAX(E547-1,0))</f>
        <v>0</v>
      </c>
      <c r="F548">
        <f t="shared" si="71"/>
        <v>0</v>
      </c>
      <c r="G548">
        <f t="shared" ca="1" si="64"/>
        <v>0</v>
      </c>
      <c r="H548">
        <f t="shared" ca="1" si="65"/>
        <v>0</v>
      </c>
      <c r="I548">
        <f t="shared" ca="1" si="66"/>
        <v>0</v>
      </c>
      <c r="J548">
        <f t="shared" ca="1" si="67"/>
        <v>0</v>
      </c>
      <c r="M548">
        <f t="shared" ca="1" si="68"/>
        <v>78</v>
      </c>
      <c r="O548">
        <f ca="1">CONFIG!$F$2*H548</f>
        <v>0</v>
      </c>
      <c r="P548">
        <f>CONFIG!$F$3*F548</f>
        <v>0</v>
      </c>
      <c r="Q548">
        <f>SIGN(L548)*CONFIG!$F$4</f>
        <v>0</v>
      </c>
      <c r="R548">
        <f ca="1">CONFIG!$F$6*(G548+J548)/2</f>
        <v>0</v>
      </c>
      <c r="S548">
        <f ca="1">(CONFIG!$F$2-CONFIG!$F$3)*I548</f>
        <v>0</v>
      </c>
      <c r="T548">
        <f t="shared" ca="1" si="69"/>
        <v>0</v>
      </c>
      <c r="U548">
        <f t="shared" ca="1" si="70"/>
        <v>0</v>
      </c>
    </row>
    <row r="549" spans="2:21">
      <c r="B549">
        <v>546</v>
      </c>
      <c r="C549">
        <f>CONFIG!C549</f>
        <v>0</v>
      </c>
      <c r="D549">
        <f t="array" ref="D549">_xlfn.SWITCH(E549,CONFIG!$F$8,L548,D548-F549)</f>
        <v>0</v>
      </c>
      <c r="E549">
        <f>IF(L548,CONFIG!$F$8,MAX(E548-1,0))</f>
        <v>0</v>
      </c>
      <c r="F549">
        <f t="shared" si="71"/>
        <v>0</v>
      </c>
      <c r="G549">
        <f t="shared" ca="1" si="64"/>
        <v>0</v>
      </c>
      <c r="H549">
        <f t="shared" ca="1" si="65"/>
        <v>0</v>
      </c>
      <c r="I549">
        <f t="shared" ca="1" si="66"/>
        <v>0</v>
      </c>
      <c r="J549">
        <f t="shared" ca="1" si="67"/>
        <v>0</v>
      </c>
      <c r="M549">
        <f t="shared" ca="1" si="68"/>
        <v>78</v>
      </c>
      <c r="O549">
        <f ca="1">CONFIG!$F$2*H549</f>
        <v>0</v>
      </c>
      <c r="P549">
        <f>CONFIG!$F$3*F549</f>
        <v>0</v>
      </c>
      <c r="Q549">
        <f>SIGN(L549)*CONFIG!$F$4</f>
        <v>0</v>
      </c>
      <c r="R549">
        <f ca="1">CONFIG!$F$6*(G549+J549)/2</f>
        <v>0</v>
      </c>
      <c r="S549">
        <f ca="1">(CONFIG!$F$2-CONFIG!$F$3)*I549</f>
        <v>0</v>
      </c>
      <c r="T549">
        <f t="shared" ca="1" si="69"/>
        <v>0</v>
      </c>
      <c r="U549">
        <f t="shared" ca="1" si="70"/>
        <v>0</v>
      </c>
    </row>
    <row r="550" spans="2:21">
      <c r="B550">
        <v>547</v>
      </c>
      <c r="C550">
        <f>CONFIG!C550</f>
        <v>0</v>
      </c>
      <c r="D550">
        <f t="array" ref="D550">_xlfn.SWITCH(E550,CONFIG!$F$8,L549,D549-F550)</f>
        <v>0</v>
      </c>
      <c r="E550">
        <f>IF(L549,CONFIG!$F$8,MAX(E549-1,0))</f>
        <v>0</v>
      </c>
      <c r="F550">
        <f t="shared" si="71"/>
        <v>0</v>
      </c>
      <c r="G550">
        <f t="shared" ca="1" si="64"/>
        <v>0</v>
      </c>
      <c r="H550">
        <f t="shared" ca="1" si="65"/>
        <v>0</v>
      </c>
      <c r="I550">
        <f t="shared" ca="1" si="66"/>
        <v>0</v>
      </c>
      <c r="J550">
        <f t="shared" ca="1" si="67"/>
        <v>0</v>
      </c>
      <c r="M550">
        <f t="shared" ca="1" si="68"/>
        <v>78</v>
      </c>
      <c r="O550">
        <f ca="1">CONFIG!$F$2*H550</f>
        <v>0</v>
      </c>
      <c r="P550">
        <f>CONFIG!$F$3*F550</f>
        <v>0</v>
      </c>
      <c r="Q550">
        <f>SIGN(L550)*CONFIG!$F$4</f>
        <v>0</v>
      </c>
      <c r="R550">
        <f ca="1">CONFIG!$F$6*(G550+J550)/2</f>
        <v>0</v>
      </c>
      <c r="S550">
        <f ca="1">(CONFIG!$F$2-CONFIG!$F$3)*I550</f>
        <v>0</v>
      </c>
      <c r="T550">
        <f t="shared" ca="1" si="69"/>
        <v>0</v>
      </c>
      <c r="U550">
        <f t="shared" ca="1" si="70"/>
        <v>0</v>
      </c>
    </row>
    <row r="551" spans="2:21">
      <c r="B551">
        <v>548</v>
      </c>
      <c r="C551">
        <f>CONFIG!C551</f>
        <v>0</v>
      </c>
      <c r="D551">
        <f t="array" ref="D551">_xlfn.SWITCH(E551,CONFIG!$F$8,L550,D550-F551)</f>
        <v>0</v>
      </c>
      <c r="E551">
        <f>IF(L550,CONFIG!$F$8,MAX(E550-1,0))</f>
        <v>0</v>
      </c>
      <c r="F551">
        <f t="shared" si="71"/>
        <v>0</v>
      </c>
      <c r="G551">
        <f t="shared" ca="1" si="64"/>
        <v>0</v>
      </c>
      <c r="H551">
        <f t="shared" ca="1" si="65"/>
        <v>0</v>
      </c>
      <c r="I551">
        <f t="shared" ca="1" si="66"/>
        <v>0</v>
      </c>
      <c r="J551">
        <f t="shared" ca="1" si="67"/>
        <v>0</v>
      </c>
      <c r="M551">
        <f t="shared" ca="1" si="68"/>
        <v>78</v>
      </c>
      <c r="O551">
        <f ca="1">CONFIG!$F$2*H551</f>
        <v>0</v>
      </c>
      <c r="P551">
        <f>CONFIG!$F$3*F551</f>
        <v>0</v>
      </c>
      <c r="Q551">
        <f>SIGN(L551)*CONFIG!$F$4</f>
        <v>0</v>
      </c>
      <c r="R551">
        <f ca="1">CONFIG!$F$6*(G551+J551)/2</f>
        <v>0</v>
      </c>
      <c r="S551">
        <f ca="1">(CONFIG!$F$2-CONFIG!$F$3)*I551</f>
        <v>0</v>
      </c>
      <c r="T551">
        <f t="shared" ca="1" si="69"/>
        <v>0</v>
      </c>
      <c r="U551">
        <f t="shared" ca="1" si="70"/>
        <v>0</v>
      </c>
    </row>
    <row r="552" spans="2:21">
      <c r="B552">
        <v>549</v>
      </c>
      <c r="C552">
        <f>CONFIG!C552</f>
        <v>0</v>
      </c>
      <c r="D552">
        <f t="array" ref="D552">_xlfn.SWITCH(E552,CONFIG!$F$8,L551,D551-F552)</f>
        <v>0</v>
      </c>
      <c r="E552">
        <f>IF(L551,CONFIG!$F$8,MAX(E551-1,0))</f>
        <v>0</v>
      </c>
      <c r="F552">
        <f t="shared" si="71"/>
        <v>0</v>
      </c>
      <c r="G552">
        <f t="shared" ca="1" si="64"/>
        <v>0</v>
      </c>
      <c r="H552">
        <f t="shared" ca="1" si="65"/>
        <v>0</v>
      </c>
      <c r="I552">
        <f t="shared" ca="1" si="66"/>
        <v>0</v>
      </c>
      <c r="J552">
        <f t="shared" ca="1" si="67"/>
        <v>0</v>
      </c>
      <c r="M552">
        <f t="shared" ca="1" si="68"/>
        <v>78</v>
      </c>
      <c r="O552">
        <f ca="1">CONFIG!$F$2*H552</f>
        <v>0</v>
      </c>
      <c r="P552">
        <f>CONFIG!$F$3*F552</f>
        <v>0</v>
      </c>
      <c r="Q552">
        <f>SIGN(L552)*CONFIG!$F$4</f>
        <v>0</v>
      </c>
      <c r="R552">
        <f ca="1">CONFIG!$F$6*(G552+J552)/2</f>
        <v>0</v>
      </c>
      <c r="S552">
        <f ca="1">(CONFIG!$F$2-CONFIG!$F$3)*I552</f>
        <v>0</v>
      </c>
      <c r="T552">
        <f t="shared" ca="1" si="69"/>
        <v>0</v>
      </c>
      <c r="U552">
        <f t="shared" ca="1" si="70"/>
        <v>0</v>
      </c>
    </row>
    <row r="553" spans="2:21">
      <c r="B553">
        <v>550</v>
      </c>
      <c r="C553">
        <f>CONFIG!C553</f>
        <v>0</v>
      </c>
      <c r="D553">
        <f t="array" ref="D553">_xlfn.SWITCH(E553,CONFIG!$F$8,L552,D552-F553)</f>
        <v>0</v>
      </c>
      <c r="E553">
        <f>IF(L552,CONFIG!$F$8,MAX(E552-1,0))</f>
        <v>0</v>
      </c>
      <c r="F553">
        <f t="shared" si="71"/>
        <v>0</v>
      </c>
      <c r="G553">
        <f t="shared" ca="1" si="64"/>
        <v>0</v>
      </c>
      <c r="H553">
        <f t="shared" ca="1" si="65"/>
        <v>0</v>
      </c>
      <c r="I553">
        <f t="shared" ca="1" si="66"/>
        <v>0</v>
      </c>
      <c r="J553">
        <f t="shared" ca="1" si="67"/>
        <v>0</v>
      </c>
      <c r="M553">
        <f t="shared" ca="1" si="68"/>
        <v>78</v>
      </c>
      <c r="O553">
        <f ca="1">CONFIG!$F$2*H553</f>
        <v>0</v>
      </c>
      <c r="P553">
        <f>CONFIG!$F$3*F553</f>
        <v>0</v>
      </c>
      <c r="Q553">
        <f>SIGN(L553)*CONFIG!$F$4</f>
        <v>0</v>
      </c>
      <c r="R553">
        <f ca="1">CONFIG!$F$6*(G553+J553)/2</f>
        <v>0</v>
      </c>
      <c r="S553">
        <f ca="1">(CONFIG!$F$2-CONFIG!$F$3)*I553</f>
        <v>0</v>
      </c>
      <c r="T553">
        <f t="shared" ca="1" si="69"/>
        <v>0</v>
      </c>
      <c r="U553">
        <f t="shared" ca="1" si="70"/>
        <v>0</v>
      </c>
    </row>
    <row r="554" spans="2:21">
      <c r="B554">
        <v>551</v>
      </c>
      <c r="C554">
        <f>CONFIG!C554</f>
        <v>0</v>
      </c>
      <c r="D554">
        <f t="array" ref="D554">_xlfn.SWITCH(E554,CONFIG!$F$8,L553,D553-F554)</f>
        <v>0</v>
      </c>
      <c r="E554">
        <f>IF(L553,CONFIG!$F$8,MAX(E553-1,0))</f>
        <v>0</v>
      </c>
      <c r="F554">
        <f t="shared" si="71"/>
        <v>0</v>
      </c>
      <c r="G554">
        <f t="shared" ca="1" si="64"/>
        <v>0</v>
      </c>
      <c r="H554">
        <f t="shared" ca="1" si="65"/>
        <v>0</v>
      </c>
      <c r="I554">
        <f t="shared" ca="1" si="66"/>
        <v>0</v>
      </c>
      <c r="J554">
        <f t="shared" ca="1" si="67"/>
        <v>0</v>
      </c>
      <c r="M554">
        <f t="shared" ca="1" si="68"/>
        <v>78</v>
      </c>
      <c r="O554">
        <f ca="1">CONFIG!$F$2*H554</f>
        <v>0</v>
      </c>
      <c r="P554">
        <f>CONFIG!$F$3*F554</f>
        <v>0</v>
      </c>
      <c r="Q554">
        <f>SIGN(L554)*CONFIG!$F$4</f>
        <v>0</v>
      </c>
      <c r="R554">
        <f ca="1">CONFIG!$F$6*(G554+J554)/2</f>
        <v>0</v>
      </c>
      <c r="S554">
        <f ca="1">(CONFIG!$F$2-CONFIG!$F$3)*I554</f>
        <v>0</v>
      </c>
      <c r="T554">
        <f t="shared" ca="1" si="69"/>
        <v>0</v>
      </c>
      <c r="U554">
        <f t="shared" ca="1" si="70"/>
        <v>0</v>
      </c>
    </row>
    <row r="555" spans="2:21">
      <c r="B555">
        <v>552</v>
      </c>
      <c r="C555">
        <f>CONFIG!C555</f>
        <v>0</v>
      </c>
      <c r="D555">
        <f t="array" ref="D555">_xlfn.SWITCH(E555,CONFIG!$F$8,L554,D554-F555)</f>
        <v>0</v>
      </c>
      <c r="E555">
        <f>IF(L554,CONFIG!$F$8,MAX(E554-1,0))</f>
        <v>0</v>
      </c>
      <c r="F555">
        <f t="shared" si="71"/>
        <v>0</v>
      </c>
      <c r="G555">
        <f t="shared" ca="1" si="64"/>
        <v>0</v>
      </c>
      <c r="H555">
        <f t="shared" ca="1" si="65"/>
        <v>0</v>
      </c>
      <c r="I555">
        <f t="shared" ca="1" si="66"/>
        <v>0</v>
      </c>
      <c r="J555">
        <f t="shared" ca="1" si="67"/>
        <v>0</v>
      </c>
      <c r="M555">
        <f t="shared" ca="1" si="68"/>
        <v>78</v>
      </c>
      <c r="O555">
        <f ca="1">CONFIG!$F$2*H555</f>
        <v>0</v>
      </c>
      <c r="P555">
        <f>CONFIG!$F$3*F555</f>
        <v>0</v>
      </c>
      <c r="Q555">
        <f>SIGN(L555)*CONFIG!$F$4</f>
        <v>0</v>
      </c>
      <c r="R555">
        <f ca="1">CONFIG!$F$6*(G555+J555)/2</f>
        <v>0</v>
      </c>
      <c r="S555">
        <f ca="1">(CONFIG!$F$2-CONFIG!$F$3)*I555</f>
        <v>0</v>
      </c>
      <c r="T555">
        <f t="shared" ca="1" si="69"/>
        <v>0</v>
      </c>
      <c r="U555">
        <f t="shared" ca="1" si="70"/>
        <v>0</v>
      </c>
    </row>
    <row r="556" spans="2:21">
      <c r="B556">
        <v>553</v>
      </c>
      <c r="C556">
        <f>CONFIG!C556</f>
        <v>0</v>
      </c>
      <c r="D556">
        <f t="array" ref="D556">_xlfn.SWITCH(E556,CONFIG!$F$8,L555,D555-F556)</f>
        <v>0</v>
      </c>
      <c r="E556">
        <f>IF(L555,CONFIG!$F$8,MAX(E555-1,0))</f>
        <v>0</v>
      </c>
      <c r="F556">
        <f t="shared" si="71"/>
        <v>0</v>
      </c>
      <c r="G556">
        <f t="shared" ca="1" si="64"/>
        <v>0</v>
      </c>
      <c r="H556">
        <f t="shared" ca="1" si="65"/>
        <v>0</v>
      </c>
      <c r="I556">
        <f t="shared" ca="1" si="66"/>
        <v>0</v>
      </c>
      <c r="J556">
        <f t="shared" ca="1" si="67"/>
        <v>0</v>
      </c>
      <c r="M556">
        <f t="shared" ca="1" si="68"/>
        <v>78</v>
      </c>
      <c r="O556">
        <f ca="1">CONFIG!$F$2*H556</f>
        <v>0</v>
      </c>
      <c r="P556">
        <f>CONFIG!$F$3*F556</f>
        <v>0</v>
      </c>
      <c r="Q556">
        <f>SIGN(L556)*CONFIG!$F$4</f>
        <v>0</v>
      </c>
      <c r="R556">
        <f ca="1">CONFIG!$F$6*(G556+J556)/2</f>
        <v>0</v>
      </c>
      <c r="S556">
        <f ca="1">(CONFIG!$F$2-CONFIG!$F$3)*I556</f>
        <v>0</v>
      </c>
      <c r="T556">
        <f t="shared" ca="1" si="69"/>
        <v>0</v>
      </c>
      <c r="U556">
        <f t="shared" ca="1" si="70"/>
        <v>0</v>
      </c>
    </row>
    <row r="557" spans="2:21">
      <c r="B557">
        <v>554</v>
      </c>
      <c r="C557">
        <f>CONFIG!C557</f>
        <v>0</v>
      </c>
      <c r="D557">
        <f t="array" ref="D557">_xlfn.SWITCH(E557,CONFIG!$F$8,L556,D556-F557)</f>
        <v>0</v>
      </c>
      <c r="E557">
        <f>IF(L556,CONFIG!$F$8,MAX(E556-1,0))</f>
        <v>0</v>
      </c>
      <c r="F557">
        <f t="shared" si="71"/>
        <v>0</v>
      </c>
      <c r="G557">
        <f t="shared" ca="1" si="64"/>
        <v>0</v>
      </c>
      <c r="H557">
        <f t="shared" ca="1" si="65"/>
        <v>0</v>
      </c>
      <c r="I557">
        <f t="shared" ca="1" si="66"/>
        <v>0</v>
      </c>
      <c r="J557">
        <f t="shared" ca="1" si="67"/>
        <v>0</v>
      </c>
      <c r="M557">
        <f t="shared" ca="1" si="68"/>
        <v>78</v>
      </c>
      <c r="O557">
        <f ca="1">CONFIG!$F$2*H557</f>
        <v>0</v>
      </c>
      <c r="P557">
        <f>CONFIG!$F$3*F557</f>
        <v>0</v>
      </c>
      <c r="Q557">
        <f>SIGN(L557)*CONFIG!$F$4</f>
        <v>0</v>
      </c>
      <c r="R557">
        <f ca="1">CONFIG!$F$6*(G557+J557)/2</f>
        <v>0</v>
      </c>
      <c r="S557">
        <f ca="1">(CONFIG!$F$2-CONFIG!$F$3)*I557</f>
        <v>0</v>
      </c>
      <c r="T557">
        <f t="shared" ca="1" si="69"/>
        <v>0</v>
      </c>
      <c r="U557">
        <f t="shared" ca="1" si="70"/>
        <v>0</v>
      </c>
    </row>
    <row r="558" spans="2:21">
      <c r="B558">
        <v>555</v>
      </c>
      <c r="C558">
        <f>CONFIG!C558</f>
        <v>0</v>
      </c>
      <c r="D558">
        <f t="array" ref="D558">_xlfn.SWITCH(E558,CONFIG!$F$8,L557,D557-F558)</f>
        <v>0</v>
      </c>
      <c r="E558">
        <f>IF(L557,CONFIG!$F$8,MAX(E557-1,0))</f>
        <v>0</v>
      </c>
      <c r="F558">
        <f t="shared" si="71"/>
        <v>0</v>
      </c>
      <c r="G558">
        <f t="shared" ca="1" si="64"/>
        <v>0</v>
      </c>
      <c r="H558">
        <f t="shared" ca="1" si="65"/>
        <v>0</v>
      </c>
      <c r="I558">
        <f t="shared" ca="1" si="66"/>
        <v>0</v>
      </c>
      <c r="J558">
        <f t="shared" ca="1" si="67"/>
        <v>0</v>
      </c>
      <c r="M558">
        <f t="shared" ca="1" si="68"/>
        <v>78</v>
      </c>
      <c r="O558">
        <f ca="1">CONFIG!$F$2*H558</f>
        <v>0</v>
      </c>
      <c r="P558">
        <f>CONFIG!$F$3*F558</f>
        <v>0</v>
      </c>
      <c r="Q558">
        <f>SIGN(L558)*CONFIG!$F$4</f>
        <v>0</v>
      </c>
      <c r="R558">
        <f ca="1">CONFIG!$F$6*(G558+J558)/2</f>
        <v>0</v>
      </c>
      <c r="S558">
        <f ca="1">(CONFIG!$F$2-CONFIG!$F$3)*I558</f>
        <v>0</v>
      </c>
      <c r="T558">
        <f t="shared" ca="1" si="69"/>
        <v>0</v>
      </c>
      <c r="U558">
        <f t="shared" ca="1" si="70"/>
        <v>0</v>
      </c>
    </row>
    <row r="559" spans="2:21">
      <c r="B559">
        <v>556</v>
      </c>
      <c r="C559">
        <f>CONFIG!C559</f>
        <v>0</v>
      </c>
      <c r="D559">
        <f t="array" ref="D559">_xlfn.SWITCH(E559,CONFIG!$F$8,L558,D558-F559)</f>
        <v>0</v>
      </c>
      <c r="E559">
        <f>IF(L558,CONFIG!$F$8,MAX(E558-1,0))</f>
        <v>0</v>
      </c>
      <c r="F559">
        <f t="shared" si="71"/>
        <v>0</v>
      </c>
      <c r="G559">
        <f t="shared" ca="1" si="64"/>
        <v>0</v>
      </c>
      <c r="H559">
        <f t="shared" ca="1" si="65"/>
        <v>0</v>
      </c>
      <c r="I559">
        <f t="shared" ca="1" si="66"/>
        <v>0</v>
      </c>
      <c r="J559">
        <f t="shared" ca="1" si="67"/>
        <v>0</v>
      </c>
      <c r="M559">
        <f t="shared" ca="1" si="68"/>
        <v>78</v>
      </c>
      <c r="O559">
        <f ca="1">CONFIG!$F$2*H559</f>
        <v>0</v>
      </c>
      <c r="P559">
        <f>CONFIG!$F$3*F559</f>
        <v>0</v>
      </c>
      <c r="Q559">
        <f>SIGN(L559)*CONFIG!$F$4</f>
        <v>0</v>
      </c>
      <c r="R559">
        <f ca="1">CONFIG!$F$6*(G559+J559)/2</f>
        <v>0</v>
      </c>
      <c r="S559">
        <f ca="1">(CONFIG!$F$2-CONFIG!$F$3)*I559</f>
        <v>0</v>
      </c>
      <c r="T559">
        <f t="shared" ca="1" si="69"/>
        <v>0</v>
      </c>
      <c r="U559">
        <f t="shared" ca="1" si="70"/>
        <v>0</v>
      </c>
    </row>
    <row r="560" spans="2:21">
      <c r="B560">
        <v>557</v>
      </c>
      <c r="C560">
        <f>CONFIG!C560</f>
        <v>0</v>
      </c>
      <c r="D560">
        <f t="array" ref="D560">_xlfn.SWITCH(E560,CONFIG!$F$8,L559,D559-F560)</f>
        <v>0</v>
      </c>
      <c r="E560">
        <f>IF(L559,CONFIG!$F$8,MAX(E559-1,0))</f>
        <v>0</v>
      </c>
      <c r="F560">
        <f t="shared" si="71"/>
        <v>0</v>
      </c>
      <c r="G560">
        <f t="shared" ca="1" si="64"/>
        <v>0</v>
      </c>
      <c r="H560">
        <f t="shared" ca="1" si="65"/>
        <v>0</v>
      </c>
      <c r="I560">
        <f t="shared" ca="1" si="66"/>
        <v>0</v>
      </c>
      <c r="J560">
        <f t="shared" ca="1" si="67"/>
        <v>0</v>
      </c>
      <c r="M560">
        <f t="shared" ca="1" si="68"/>
        <v>78</v>
      </c>
      <c r="O560">
        <f ca="1">CONFIG!$F$2*H560</f>
        <v>0</v>
      </c>
      <c r="P560">
        <f>CONFIG!$F$3*F560</f>
        <v>0</v>
      </c>
      <c r="Q560">
        <f>SIGN(L560)*CONFIG!$F$4</f>
        <v>0</v>
      </c>
      <c r="R560">
        <f ca="1">CONFIG!$F$6*(G560+J560)/2</f>
        <v>0</v>
      </c>
      <c r="S560">
        <f ca="1">(CONFIG!$F$2-CONFIG!$F$3)*I560</f>
        <v>0</v>
      </c>
      <c r="T560">
        <f t="shared" ca="1" si="69"/>
        <v>0</v>
      </c>
      <c r="U560">
        <f t="shared" ca="1" si="70"/>
        <v>0</v>
      </c>
    </row>
    <row r="561" spans="2:21">
      <c r="B561">
        <v>558</v>
      </c>
      <c r="C561">
        <f>CONFIG!C561</f>
        <v>0</v>
      </c>
      <c r="D561">
        <f t="array" ref="D561">_xlfn.SWITCH(E561,CONFIG!$F$8,L560,D560-F561)</f>
        <v>0</v>
      </c>
      <c r="E561">
        <f>IF(L560,CONFIG!$F$8,MAX(E560-1,0))</f>
        <v>0</v>
      </c>
      <c r="F561">
        <f t="shared" si="71"/>
        <v>0</v>
      </c>
      <c r="G561">
        <f t="shared" ca="1" si="64"/>
        <v>0</v>
      </c>
      <c r="H561">
        <f t="shared" ca="1" si="65"/>
        <v>0</v>
      </c>
      <c r="I561">
        <f t="shared" ca="1" si="66"/>
        <v>0</v>
      </c>
      <c r="J561">
        <f t="shared" ca="1" si="67"/>
        <v>0</v>
      </c>
      <c r="M561">
        <f t="shared" ca="1" si="68"/>
        <v>78</v>
      </c>
      <c r="O561">
        <f ca="1">CONFIG!$F$2*H561</f>
        <v>0</v>
      </c>
      <c r="P561">
        <f>CONFIG!$F$3*F561</f>
        <v>0</v>
      </c>
      <c r="Q561">
        <f>SIGN(L561)*CONFIG!$F$4</f>
        <v>0</v>
      </c>
      <c r="R561">
        <f ca="1">CONFIG!$F$6*(G561+J561)/2</f>
        <v>0</v>
      </c>
      <c r="S561">
        <f ca="1">(CONFIG!$F$2-CONFIG!$F$3)*I561</f>
        <v>0</v>
      </c>
      <c r="T561">
        <f t="shared" ca="1" si="69"/>
        <v>0</v>
      </c>
      <c r="U561">
        <f t="shared" ca="1" si="70"/>
        <v>0</v>
      </c>
    </row>
    <row r="562" spans="2:21">
      <c r="B562">
        <v>559</v>
      </c>
      <c r="C562">
        <f>CONFIG!C562</f>
        <v>0</v>
      </c>
      <c r="D562">
        <f t="array" ref="D562">_xlfn.SWITCH(E562,CONFIG!$F$8,L561,D561-F562)</f>
        <v>0</v>
      </c>
      <c r="E562">
        <f>IF(L561,CONFIG!$F$8,MAX(E561-1,0))</f>
        <v>0</v>
      </c>
      <c r="F562">
        <f t="shared" si="71"/>
        <v>0</v>
      </c>
      <c r="G562">
        <f t="shared" ca="1" si="64"/>
        <v>0</v>
      </c>
      <c r="H562">
        <f t="shared" ca="1" si="65"/>
        <v>0</v>
      </c>
      <c r="I562">
        <f t="shared" ca="1" si="66"/>
        <v>0</v>
      </c>
      <c r="J562">
        <f t="shared" ca="1" si="67"/>
        <v>0</v>
      </c>
      <c r="M562">
        <f t="shared" ca="1" si="68"/>
        <v>78</v>
      </c>
      <c r="O562">
        <f ca="1">CONFIG!$F$2*H562</f>
        <v>0</v>
      </c>
      <c r="P562">
        <f>CONFIG!$F$3*F562</f>
        <v>0</v>
      </c>
      <c r="Q562">
        <f>SIGN(L562)*CONFIG!$F$4</f>
        <v>0</v>
      </c>
      <c r="R562">
        <f ca="1">CONFIG!$F$6*(G562+J562)/2</f>
        <v>0</v>
      </c>
      <c r="S562">
        <f ca="1">(CONFIG!$F$2-CONFIG!$F$3)*I562</f>
        <v>0</v>
      </c>
      <c r="T562">
        <f t="shared" ca="1" si="69"/>
        <v>0</v>
      </c>
      <c r="U562">
        <f t="shared" ca="1" si="70"/>
        <v>0</v>
      </c>
    </row>
    <row r="563" spans="2:21">
      <c r="B563">
        <v>560</v>
      </c>
      <c r="C563">
        <f>CONFIG!C563</f>
        <v>0</v>
      </c>
      <c r="D563">
        <f t="array" ref="D563">_xlfn.SWITCH(E563,CONFIG!$F$8,L562,D562-F563)</f>
        <v>0</v>
      </c>
      <c r="E563">
        <f>IF(L562,CONFIG!$F$8,MAX(E562-1,0))</f>
        <v>0</v>
      </c>
      <c r="F563">
        <f t="shared" si="71"/>
        <v>0</v>
      </c>
      <c r="G563">
        <f t="shared" ca="1" si="64"/>
        <v>0</v>
      </c>
      <c r="H563">
        <f t="shared" ca="1" si="65"/>
        <v>0</v>
      </c>
      <c r="I563">
        <f t="shared" ca="1" si="66"/>
        <v>0</v>
      </c>
      <c r="J563">
        <f t="shared" ca="1" si="67"/>
        <v>0</v>
      </c>
      <c r="M563">
        <f t="shared" ca="1" si="68"/>
        <v>78</v>
      </c>
      <c r="O563">
        <f ca="1">CONFIG!$F$2*H563</f>
        <v>0</v>
      </c>
      <c r="P563">
        <f>CONFIG!$F$3*F563</f>
        <v>0</v>
      </c>
      <c r="Q563">
        <f>SIGN(L563)*CONFIG!$F$4</f>
        <v>0</v>
      </c>
      <c r="R563">
        <f ca="1">CONFIG!$F$6*(G563+J563)/2</f>
        <v>0</v>
      </c>
      <c r="S563">
        <f ca="1">(CONFIG!$F$2-CONFIG!$F$3)*I563</f>
        <v>0</v>
      </c>
      <c r="T563">
        <f t="shared" ca="1" si="69"/>
        <v>0</v>
      </c>
      <c r="U563">
        <f t="shared" ca="1" si="70"/>
        <v>0</v>
      </c>
    </row>
    <row r="564" spans="2:21">
      <c r="B564">
        <v>561</v>
      </c>
      <c r="C564">
        <f>CONFIG!C564</f>
        <v>0</v>
      </c>
      <c r="D564">
        <f t="array" ref="D564">_xlfn.SWITCH(E564,CONFIG!$F$8,L563,D563-F564)</f>
        <v>0</v>
      </c>
      <c r="E564">
        <f>IF(L563,CONFIG!$F$8,MAX(E563-1,0))</f>
        <v>0</v>
      </c>
      <c r="F564">
        <f t="shared" si="71"/>
        <v>0</v>
      </c>
      <c r="G564">
        <f t="shared" ca="1" si="64"/>
        <v>0</v>
      </c>
      <c r="H564">
        <f t="shared" ca="1" si="65"/>
        <v>0</v>
      </c>
      <c r="I564">
        <f t="shared" ca="1" si="66"/>
        <v>0</v>
      </c>
      <c r="J564">
        <f t="shared" ca="1" si="67"/>
        <v>0</v>
      </c>
      <c r="M564">
        <f t="shared" ca="1" si="68"/>
        <v>78</v>
      </c>
      <c r="O564">
        <f ca="1">CONFIG!$F$2*H564</f>
        <v>0</v>
      </c>
      <c r="P564">
        <f>CONFIG!$F$3*F564</f>
        <v>0</v>
      </c>
      <c r="Q564">
        <f>SIGN(L564)*CONFIG!$F$4</f>
        <v>0</v>
      </c>
      <c r="R564">
        <f ca="1">CONFIG!$F$6*(G564+J564)/2</f>
        <v>0</v>
      </c>
      <c r="S564">
        <f ca="1">(CONFIG!$F$2-CONFIG!$F$3)*I564</f>
        <v>0</v>
      </c>
      <c r="T564">
        <f t="shared" ca="1" si="69"/>
        <v>0</v>
      </c>
      <c r="U564">
        <f t="shared" ca="1" si="70"/>
        <v>0</v>
      </c>
    </row>
    <row r="565" spans="2:21">
      <c r="B565">
        <v>562</v>
      </c>
      <c r="C565">
        <f>CONFIG!C565</f>
        <v>0</v>
      </c>
      <c r="D565">
        <f t="array" ref="D565">_xlfn.SWITCH(E565,CONFIG!$F$8,L564,D564-F565)</f>
        <v>0</v>
      </c>
      <c r="E565">
        <f>IF(L564,CONFIG!$F$8,MAX(E564-1,0))</f>
        <v>0</v>
      </c>
      <c r="F565">
        <f t="shared" si="71"/>
        <v>0</v>
      </c>
      <c r="G565">
        <f t="shared" ca="1" si="64"/>
        <v>0</v>
      </c>
      <c r="H565">
        <f t="shared" ca="1" si="65"/>
        <v>0</v>
      </c>
      <c r="I565">
        <f t="shared" ca="1" si="66"/>
        <v>0</v>
      </c>
      <c r="J565">
        <f t="shared" ca="1" si="67"/>
        <v>0</v>
      </c>
      <c r="M565">
        <f t="shared" ca="1" si="68"/>
        <v>78</v>
      </c>
      <c r="O565">
        <f ca="1">CONFIG!$F$2*H565</f>
        <v>0</v>
      </c>
      <c r="P565">
        <f>CONFIG!$F$3*F565</f>
        <v>0</v>
      </c>
      <c r="Q565">
        <f>SIGN(L565)*CONFIG!$F$4</f>
        <v>0</v>
      </c>
      <c r="R565">
        <f ca="1">CONFIG!$F$6*(G565+J565)/2</f>
        <v>0</v>
      </c>
      <c r="S565">
        <f ca="1">(CONFIG!$F$2-CONFIG!$F$3)*I565</f>
        <v>0</v>
      </c>
      <c r="T565">
        <f t="shared" ca="1" si="69"/>
        <v>0</v>
      </c>
      <c r="U565">
        <f t="shared" ca="1" si="70"/>
        <v>0</v>
      </c>
    </row>
    <row r="566" spans="2:21">
      <c r="B566">
        <v>563</v>
      </c>
      <c r="C566">
        <f>CONFIG!C566</f>
        <v>0</v>
      </c>
      <c r="D566">
        <f t="array" ref="D566">_xlfn.SWITCH(E566,CONFIG!$F$8,L565,D565-F566)</f>
        <v>0</v>
      </c>
      <c r="E566">
        <f>IF(L565,CONFIG!$F$8,MAX(E565-1,0))</f>
        <v>0</v>
      </c>
      <c r="F566">
        <f t="shared" si="71"/>
        <v>0</v>
      </c>
      <c r="G566">
        <f t="shared" ca="1" si="64"/>
        <v>0</v>
      </c>
      <c r="H566">
        <f t="shared" ca="1" si="65"/>
        <v>0</v>
      </c>
      <c r="I566">
        <f t="shared" ca="1" si="66"/>
        <v>0</v>
      </c>
      <c r="J566">
        <f t="shared" ca="1" si="67"/>
        <v>0</v>
      </c>
      <c r="M566">
        <f t="shared" ca="1" si="68"/>
        <v>78</v>
      </c>
      <c r="O566">
        <f ca="1">CONFIG!$F$2*H566</f>
        <v>0</v>
      </c>
      <c r="P566">
        <f>CONFIG!$F$3*F566</f>
        <v>0</v>
      </c>
      <c r="Q566">
        <f>SIGN(L566)*CONFIG!$F$4</f>
        <v>0</v>
      </c>
      <c r="R566">
        <f ca="1">CONFIG!$F$6*(G566+J566)/2</f>
        <v>0</v>
      </c>
      <c r="S566">
        <f ca="1">(CONFIG!$F$2-CONFIG!$F$3)*I566</f>
        <v>0</v>
      </c>
      <c r="T566">
        <f t="shared" ca="1" si="69"/>
        <v>0</v>
      </c>
      <c r="U566">
        <f t="shared" ca="1" si="70"/>
        <v>0</v>
      </c>
    </row>
    <row r="567" spans="2:21">
      <c r="B567">
        <v>564</v>
      </c>
      <c r="C567">
        <f>CONFIG!C567</f>
        <v>0</v>
      </c>
      <c r="D567">
        <f t="array" ref="D567">_xlfn.SWITCH(E567,CONFIG!$F$8,L566,D566-F567)</f>
        <v>0</v>
      </c>
      <c r="E567">
        <f>IF(L566,CONFIG!$F$8,MAX(E566-1,0))</f>
        <v>0</v>
      </c>
      <c r="F567">
        <f t="shared" si="71"/>
        <v>0</v>
      </c>
      <c r="G567">
        <f t="shared" ca="1" si="64"/>
        <v>0</v>
      </c>
      <c r="H567">
        <f t="shared" ca="1" si="65"/>
        <v>0</v>
      </c>
      <c r="I567">
        <f t="shared" ca="1" si="66"/>
        <v>0</v>
      </c>
      <c r="J567">
        <f t="shared" ca="1" si="67"/>
        <v>0</v>
      </c>
      <c r="M567">
        <f t="shared" ca="1" si="68"/>
        <v>78</v>
      </c>
      <c r="O567">
        <f ca="1">CONFIG!$F$2*H567</f>
        <v>0</v>
      </c>
      <c r="P567">
        <f>CONFIG!$F$3*F567</f>
        <v>0</v>
      </c>
      <c r="Q567">
        <f>SIGN(L567)*CONFIG!$F$4</f>
        <v>0</v>
      </c>
      <c r="R567">
        <f ca="1">CONFIG!$F$6*(G567+J567)/2</f>
        <v>0</v>
      </c>
      <c r="S567">
        <f ca="1">(CONFIG!$F$2-CONFIG!$F$3)*I567</f>
        <v>0</v>
      </c>
      <c r="T567">
        <f t="shared" ca="1" si="69"/>
        <v>0</v>
      </c>
      <c r="U567">
        <f t="shared" ca="1" si="70"/>
        <v>0</v>
      </c>
    </row>
    <row r="568" spans="2:21">
      <c r="B568">
        <v>565</v>
      </c>
      <c r="C568">
        <f>CONFIG!C568</f>
        <v>0</v>
      </c>
      <c r="D568">
        <f t="array" ref="D568">_xlfn.SWITCH(E568,CONFIG!$F$8,L567,D567-F568)</f>
        <v>0</v>
      </c>
      <c r="E568">
        <f>IF(L567,CONFIG!$F$8,MAX(E567-1,0))</f>
        <v>0</v>
      </c>
      <c r="F568">
        <f t="shared" si="71"/>
        <v>0</v>
      </c>
      <c r="G568">
        <f t="shared" ca="1" si="64"/>
        <v>0</v>
      </c>
      <c r="H568">
        <f t="shared" ca="1" si="65"/>
        <v>0</v>
      </c>
      <c r="I568">
        <f t="shared" ca="1" si="66"/>
        <v>0</v>
      </c>
      <c r="J568">
        <f t="shared" ca="1" si="67"/>
        <v>0</v>
      </c>
      <c r="M568">
        <f t="shared" ca="1" si="68"/>
        <v>78</v>
      </c>
      <c r="O568">
        <f ca="1">CONFIG!$F$2*H568</f>
        <v>0</v>
      </c>
      <c r="P568">
        <f>CONFIG!$F$3*F568</f>
        <v>0</v>
      </c>
      <c r="Q568">
        <f>SIGN(L568)*CONFIG!$F$4</f>
        <v>0</v>
      </c>
      <c r="R568">
        <f ca="1">CONFIG!$F$6*(G568+J568)/2</f>
        <v>0</v>
      </c>
      <c r="S568">
        <f ca="1">(CONFIG!$F$2-CONFIG!$F$3)*I568</f>
        <v>0</v>
      </c>
      <c r="T568">
        <f t="shared" ca="1" si="69"/>
        <v>0</v>
      </c>
      <c r="U568">
        <f t="shared" ca="1" si="70"/>
        <v>0</v>
      </c>
    </row>
    <row r="569" spans="2:21">
      <c r="B569">
        <v>566</v>
      </c>
      <c r="C569">
        <f>CONFIG!C569</f>
        <v>0</v>
      </c>
      <c r="D569">
        <f t="array" ref="D569">_xlfn.SWITCH(E569,CONFIG!$F$8,L568,D568-F569)</f>
        <v>0</v>
      </c>
      <c r="E569">
        <f>IF(L568,CONFIG!$F$8,MAX(E568-1,0))</f>
        <v>0</v>
      </c>
      <c r="F569">
        <f t="shared" si="71"/>
        <v>0</v>
      </c>
      <c r="G569">
        <f t="shared" ca="1" si="64"/>
        <v>0</v>
      </c>
      <c r="H569">
        <f t="shared" ca="1" si="65"/>
        <v>0</v>
      </c>
      <c r="I569">
        <f t="shared" ca="1" si="66"/>
        <v>0</v>
      </c>
      <c r="J569">
        <f t="shared" ca="1" si="67"/>
        <v>0</v>
      </c>
      <c r="M569">
        <f t="shared" ca="1" si="68"/>
        <v>78</v>
      </c>
      <c r="O569">
        <f ca="1">CONFIG!$F$2*H569</f>
        <v>0</v>
      </c>
      <c r="P569">
        <f>CONFIG!$F$3*F569</f>
        <v>0</v>
      </c>
      <c r="Q569">
        <f>SIGN(L569)*CONFIG!$F$4</f>
        <v>0</v>
      </c>
      <c r="R569">
        <f ca="1">CONFIG!$F$6*(G569+J569)/2</f>
        <v>0</v>
      </c>
      <c r="S569">
        <f ca="1">(CONFIG!$F$2-CONFIG!$F$3)*I569</f>
        <v>0</v>
      </c>
      <c r="T569">
        <f t="shared" ca="1" si="69"/>
        <v>0</v>
      </c>
      <c r="U569">
        <f t="shared" ca="1" si="70"/>
        <v>0</v>
      </c>
    </row>
    <row r="570" spans="2:21">
      <c r="B570">
        <v>567</v>
      </c>
      <c r="C570">
        <f>CONFIG!C570</f>
        <v>0</v>
      </c>
      <c r="D570">
        <f t="array" ref="D570">_xlfn.SWITCH(E570,CONFIG!$F$8,L569,D569-F570)</f>
        <v>0</v>
      </c>
      <c r="E570">
        <f>IF(L569,CONFIG!$F$8,MAX(E569-1,0))</f>
        <v>0</v>
      </c>
      <c r="F570">
        <f t="shared" si="71"/>
        <v>0</v>
      </c>
      <c r="G570">
        <f t="shared" ca="1" si="64"/>
        <v>0</v>
      </c>
      <c r="H570">
        <f t="shared" ca="1" si="65"/>
        <v>0</v>
      </c>
      <c r="I570">
        <f t="shared" ca="1" si="66"/>
        <v>0</v>
      </c>
      <c r="J570">
        <f t="shared" ca="1" si="67"/>
        <v>0</v>
      </c>
      <c r="M570">
        <f t="shared" ca="1" si="68"/>
        <v>78</v>
      </c>
      <c r="O570">
        <f ca="1">CONFIG!$F$2*H570</f>
        <v>0</v>
      </c>
      <c r="P570">
        <f>CONFIG!$F$3*F570</f>
        <v>0</v>
      </c>
      <c r="Q570">
        <f>SIGN(L570)*CONFIG!$F$4</f>
        <v>0</v>
      </c>
      <c r="R570">
        <f ca="1">CONFIG!$F$6*(G570+J570)/2</f>
        <v>0</v>
      </c>
      <c r="S570">
        <f ca="1">(CONFIG!$F$2-CONFIG!$F$3)*I570</f>
        <v>0</v>
      </c>
      <c r="T570">
        <f t="shared" ca="1" si="69"/>
        <v>0</v>
      </c>
      <c r="U570">
        <f t="shared" ca="1" si="70"/>
        <v>0</v>
      </c>
    </row>
    <row r="571" spans="2:21">
      <c r="B571">
        <v>568</v>
      </c>
      <c r="C571">
        <f>CONFIG!C571</f>
        <v>0</v>
      </c>
      <c r="D571">
        <f t="array" ref="D571">_xlfn.SWITCH(E571,CONFIG!$F$8,L570,D570-F571)</f>
        <v>0</v>
      </c>
      <c r="E571">
        <f>IF(L570,CONFIG!$F$8,MAX(E570-1,0))</f>
        <v>0</v>
      </c>
      <c r="F571">
        <f t="shared" si="71"/>
        <v>0</v>
      </c>
      <c r="G571">
        <f t="shared" ca="1" si="64"/>
        <v>0</v>
      </c>
      <c r="H571">
        <f t="shared" ca="1" si="65"/>
        <v>0</v>
      </c>
      <c r="I571">
        <f t="shared" ca="1" si="66"/>
        <v>0</v>
      </c>
      <c r="J571">
        <f t="shared" ca="1" si="67"/>
        <v>0</v>
      </c>
      <c r="M571">
        <f t="shared" ca="1" si="68"/>
        <v>78</v>
      </c>
      <c r="O571">
        <f ca="1">CONFIG!$F$2*H571</f>
        <v>0</v>
      </c>
      <c r="P571">
        <f>CONFIG!$F$3*F571</f>
        <v>0</v>
      </c>
      <c r="Q571">
        <f>SIGN(L571)*CONFIG!$F$4</f>
        <v>0</v>
      </c>
      <c r="R571">
        <f ca="1">CONFIG!$F$6*(G571+J571)/2</f>
        <v>0</v>
      </c>
      <c r="S571">
        <f ca="1">(CONFIG!$F$2-CONFIG!$F$3)*I571</f>
        <v>0</v>
      </c>
      <c r="T571">
        <f t="shared" ca="1" si="69"/>
        <v>0</v>
      </c>
      <c r="U571">
        <f t="shared" ca="1" si="70"/>
        <v>0</v>
      </c>
    </row>
    <row r="572" spans="2:21">
      <c r="B572">
        <v>569</v>
      </c>
      <c r="C572">
        <f>CONFIG!C572</f>
        <v>0</v>
      </c>
      <c r="D572">
        <f t="array" ref="D572">_xlfn.SWITCH(E572,CONFIG!$F$8,L571,D571-F572)</f>
        <v>0</v>
      </c>
      <c r="E572">
        <f>IF(L571,CONFIG!$F$8,MAX(E571-1,0))</f>
        <v>0</v>
      </c>
      <c r="F572">
        <f t="shared" si="71"/>
        <v>0</v>
      </c>
      <c r="G572">
        <f t="shared" ca="1" si="64"/>
        <v>0</v>
      </c>
      <c r="H572">
        <f t="shared" ca="1" si="65"/>
        <v>0</v>
      </c>
      <c r="I572">
        <f t="shared" ca="1" si="66"/>
        <v>0</v>
      </c>
      <c r="J572">
        <f t="shared" ca="1" si="67"/>
        <v>0</v>
      </c>
      <c r="M572">
        <f t="shared" ca="1" si="68"/>
        <v>78</v>
      </c>
      <c r="O572">
        <f ca="1">CONFIG!$F$2*H572</f>
        <v>0</v>
      </c>
      <c r="P572">
        <f>CONFIG!$F$3*F572</f>
        <v>0</v>
      </c>
      <c r="Q572">
        <f>SIGN(L572)*CONFIG!$F$4</f>
        <v>0</v>
      </c>
      <c r="R572">
        <f ca="1">CONFIG!$F$6*(G572+J572)/2</f>
        <v>0</v>
      </c>
      <c r="S572">
        <f ca="1">(CONFIG!$F$2-CONFIG!$F$3)*I572</f>
        <v>0</v>
      </c>
      <c r="T572">
        <f t="shared" ca="1" si="69"/>
        <v>0</v>
      </c>
      <c r="U572">
        <f t="shared" ca="1" si="70"/>
        <v>0</v>
      </c>
    </row>
    <row r="573" spans="2:21">
      <c r="B573">
        <v>570</v>
      </c>
      <c r="C573">
        <f>CONFIG!C573</f>
        <v>0</v>
      </c>
      <c r="D573">
        <f t="array" ref="D573">_xlfn.SWITCH(E573,CONFIG!$F$8,L572,D572-F573)</f>
        <v>0</v>
      </c>
      <c r="E573">
        <f>IF(L572,CONFIG!$F$8,MAX(E572-1,0))</f>
        <v>0</v>
      </c>
      <c r="F573">
        <f t="shared" si="71"/>
        <v>0</v>
      </c>
      <c r="G573">
        <f t="shared" ca="1" si="64"/>
        <v>0</v>
      </c>
      <c r="H573">
        <f t="shared" ca="1" si="65"/>
        <v>0</v>
      </c>
      <c r="I573">
        <f t="shared" ca="1" si="66"/>
        <v>0</v>
      </c>
      <c r="J573">
        <f t="shared" ca="1" si="67"/>
        <v>0</v>
      </c>
      <c r="M573">
        <f t="shared" ca="1" si="68"/>
        <v>78</v>
      </c>
      <c r="O573">
        <f ca="1">CONFIG!$F$2*H573</f>
        <v>0</v>
      </c>
      <c r="P573">
        <f>CONFIG!$F$3*F573</f>
        <v>0</v>
      </c>
      <c r="Q573">
        <f>SIGN(L573)*CONFIG!$F$4</f>
        <v>0</v>
      </c>
      <c r="R573">
        <f ca="1">CONFIG!$F$6*(G573+J573)/2</f>
        <v>0</v>
      </c>
      <c r="S573">
        <f ca="1">(CONFIG!$F$2-CONFIG!$F$3)*I573</f>
        <v>0</v>
      </c>
      <c r="T573">
        <f t="shared" ca="1" si="69"/>
        <v>0</v>
      </c>
      <c r="U573">
        <f t="shared" ca="1" si="70"/>
        <v>0</v>
      </c>
    </row>
    <row r="574" spans="2:21">
      <c r="B574">
        <v>571</v>
      </c>
      <c r="C574">
        <f>CONFIG!C574</f>
        <v>0</v>
      </c>
      <c r="D574">
        <f t="array" ref="D574">_xlfn.SWITCH(E574,CONFIG!$F$8,L573,D573-F574)</f>
        <v>0</v>
      </c>
      <c r="E574">
        <f>IF(L573,CONFIG!$F$8,MAX(E573-1,0))</f>
        <v>0</v>
      </c>
      <c r="F574">
        <f t="shared" si="71"/>
        <v>0</v>
      </c>
      <c r="G574">
        <f t="shared" ca="1" si="64"/>
        <v>0</v>
      </c>
      <c r="H574">
        <f t="shared" ca="1" si="65"/>
        <v>0</v>
      </c>
      <c r="I574">
        <f t="shared" ca="1" si="66"/>
        <v>0</v>
      </c>
      <c r="J574">
        <f t="shared" ca="1" si="67"/>
        <v>0</v>
      </c>
      <c r="M574">
        <f t="shared" ca="1" si="68"/>
        <v>78</v>
      </c>
      <c r="O574">
        <f ca="1">CONFIG!$F$2*H574</f>
        <v>0</v>
      </c>
      <c r="P574">
        <f>CONFIG!$F$3*F574</f>
        <v>0</v>
      </c>
      <c r="Q574">
        <f>SIGN(L574)*CONFIG!$F$4</f>
        <v>0</v>
      </c>
      <c r="R574">
        <f ca="1">CONFIG!$F$6*(G574+J574)/2</f>
        <v>0</v>
      </c>
      <c r="S574">
        <f ca="1">(CONFIG!$F$2-CONFIG!$F$3)*I574</f>
        <v>0</v>
      </c>
      <c r="T574">
        <f t="shared" ca="1" si="69"/>
        <v>0</v>
      </c>
      <c r="U574">
        <f t="shared" ca="1" si="70"/>
        <v>0</v>
      </c>
    </row>
    <row r="575" spans="2:21">
      <c r="B575">
        <v>572</v>
      </c>
      <c r="C575">
        <f>CONFIG!C575</f>
        <v>0</v>
      </c>
      <c r="D575">
        <f t="array" ref="D575">_xlfn.SWITCH(E575,CONFIG!$F$8,L574,D574-F575)</f>
        <v>0</v>
      </c>
      <c r="E575">
        <f>IF(L574,CONFIG!$F$8,MAX(E574-1,0))</f>
        <v>0</v>
      </c>
      <c r="F575">
        <f t="shared" si="71"/>
        <v>0</v>
      </c>
      <c r="G575">
        <f t="shared" ca="1" si="64"/>
        <v>0</v>
      </c>
      <c r="H575">
        <f t="shared" ca="1" si="65"/>
        <v>0</v>
      </c>
      <c r="I575">
        <f t="shared" ca="1" si="66"/>
        <v>0</v>
      </c>
      <c r="J575">
        <f t="shared" ca="1" si="67"/>
        <v>0</v>
      </c>
      <c r="M575">
        <f t="shared" ca="1" si="68"/>
        <v>78</v>
      </c>
      <c r="O575">
        <f ca="1">CONFIG!$F$2*H575</f>
        <v>0</v>
      </c>
      <c r="P575">
        <f>CONFIG!$F$3*F575</f>
        <v>0</v>
      </c>
      <c r="Q575">
        <f>SIGN(L575)*CONFIG!$F$4</f>
        <v>0</v>
      </c>
      <c r="R575">
        <f ca="1">CONFIG!$F$6*(G575+J575)/2</f>
        <v>0</v>
      </c>
      <c r="S575">
        <f ca="1">(CONFIG!$F$2-CONFIG!$F$3)*I575</f>
        <v>0</v>
      </c>
      <c r="T575">
        <f t="shared" ca="1" si="69"/>
        <v>0</v>
      </c>
      <c r="U575">
        <f t="shared" ca="1" si="70"/>
        <v>0</v>
      </c>
    </row>
    <row r="576" spans="2:21">
      <c r="B576">
        <v>573</v>
      </c>
      <c r="C576">
        <f>CONFIG!C576</f>
        <v>0</v>
      </c>
      <c r="D576">
        <f t="array" ref="D576">_xlfn.SWITCH(E576,CONFIG!$F$8,L575,D575-F576)</f>
        <v>0</v>
      </c>
      <c r="E576">
        <f>IF(L575,CONFIG!$F$8,MAX(E575-1,0))</f>
        <v>0</v>
      </c>
      <c r="F576">
        <f t="shared" si="71"/>
        <v>0</v>
      </c>
      <c r="G576">
        <f t="shared" ca="1" si="64"/>
        <v>0</v>
      </c>
      <c r="H576">
        <f t="shared" ca="1" si="65"/>
        <v>0</v>
      </c>
      <c r="I576">
        <f t="shared" ca="1" si="66"/>
        <v>0</v>
      </c>
      <c r="J576">
        <f t="shared" ca="1" si="67"/>
        <v>0</v>
      </c>
      <c r="M576">
        <f t="shared" ca="1" si="68"/>
        <v>78</v>
      </c>
      <c r="O576">
        <f ca="1">CONFIG!$F$2*H576</f>
        <v>0</v>
      </c>
      <c r="P576">
        <f>CONFIG!$F$3*F576</f>
        <v>0</v>
      </c>
      <c r="Q576">
        <f>SIGN(L576)*CONFIG!$F$4</f>
        <v>0</v>
      </c>
      <c r="R576">
        <f ca="1">CONFIG!$F$6*(G576+J576)/2</f>
        <v>0</v>
      </c>
      <c r="S576">
        <f ca="1">(CONFIG!$F$2-CONFIG!$F$3)*I576</f>
        <v>0</v>
      </c>
      <c r="T576">
        <f t="shared" ca="1" si="69"/>
        <v>0</v>
      </c>
      <c r="U576">
        <f t="shared" ca="1" si="70"/>
        <v>0</v>
      </c>
    </row>
    <row r="577" spans="2:21">
      <c r="B577">
        <v>574</v>
      </c>
      <c r="C577">
        <f>CONFIG!C577</f>
        <v>0</v>
      </c>
      <c r="D577">
        <f t="array" ref="D577">_xlfn.SWITCH(E577,CONFIG!$F$8,L576,D576-F577)</f>
        <v>0</v>
      </c>
      <c r="E577">
        <f>IF(L576,CONFIG!$F$8,MAX(E576-1,0))</f>
        <v>0</v>
      </c>
      <c r="F577">
        <f t="shared" si="71"/>
        <v>0</v>
      </c>
      <c r="G577">
        <f t="shared" ca="1" si="64"/>
        <v>0</v>
      </c>
      <c r="H577">
        <f t="shared" ca="1" si="65"/>
        <v>0</v>
      </c>
      <c r="I577">
        <f t="shared" ca="1" si="66"/>
        <v>0</v>
      </c>
      <c r="J577">
        <f t="shared" ca="1" si="67"/>
        <v>0</v>
      </c>
      <c r="M577">
        <f t="shared" ca="1" si="68"/>
        <v>78</v>
      </c>
      <c r="O577">
        <f ca="1">CONFIG!$F$2*H577</f>
        <v>0</v>
      </c>
      <c r="P577">
        <f>CONFIG!$F$3*F577</f>
        <v>0</v>
      </c>
      <c r="Q577">
        <f>SIGN(L577)*CONFIG!$F$4</f>
        <v>0</v>
      </c>
      <c r="R577">
        <f ca="1">CONFIG!$F$6*(G577+J577)/2</f>
        <v>0</v>
      </c>
      <c r="S577">
        <f ca="1">(CONFIG!$F$2-CONFIG!$F$3)*I577</f>
        <v>0</v>
      </c>
      <c r="T577">
        <f t="shared" ca="1" si="69"/>
        <v>0</v>
      </c>
      <c r="U577">
        <f t="shared" ca="1" si="70"/>
        <v>0</v>
      </c>
    </row>
    <row r="578" spans="2:21">
      <c r="B578">
        <v>575</v>
      </c>
      <c r="C578">
        <f>CONFIG!C578</f>
        <v>0</v>
      </c>
      <c r="D578">
        <f t="array" ref="D578">_xlfn.SWITCH(E578,CONFIG!$F$8,L577,D577-F578)</f>
        <v>0</v>
      </c>
      <c r="E578">
        <f>IF(L577,CONFIG!$F$8,MAX(E577-1,0))</f>
        <v>0</v>
      </c>
      <c r="F578">
        <f t="shared" si="71"/>
        <v>0</v>
      </c>
      <c r="G578">
        <f t="shared" ca="1" si="64"/>
        <v>0</v>
      </c>
      <c r="H578">
        <f t="shared" ca="1" si="65"/>
        <v>0</v>
      </c>
      <c r="I578">
        <f t="shared" ca="1" si="66"/>
        <v>0</v>
      </c>
      <c r="J578">
        <f t="shared" ca="1" si="67"/>
        <v>0</v>
      </c>
      <c r="M578">
        <f t="shared" ca="1" si="68"/>
        <v>78</v>
      </c>
      <c r="O578">
        <f ca="1">CONFIG!$F$2*H578</f>
        <v>0</v>
      </c>
      <c r="P578">
        <f>CONFIG!$F$3*F578</f>
        <v>0</v>
      </c>
      <c r="Q578">
        <f>SIGN(L578)*CONFIG!$F$4</f>
        <v>0</v>
      </c>
      <c r="R578">
        <f ca="1">CONFIG!$F$6*(G578+J578)/2</f>
        <v>0</v>
      </c>
      <c r="S578">
        <f ca="1">(CONFIG!$F$2-CONFIG!$F$3)*I578</f>
        <v>0</v>
      </c>
      <c r="T578">
        <f t="shared" ca="1" si="69"/>
        <v>0</v>
      </c>
      <c r="U578">
        <f t="shared" ca="1" si="70"/>
        <v>0</v>
      </c>
    </row>
    <row r="579" spans="2:21">
      <c r="B579">
        <v>576</v>
      </c>
      <c r="C579">
        <f>CONFIG!C579</f>
        <v>0</v>
      </c>
      <c r="D579">
        <f t="array" ref="D579">_xlfn.SWITCH(E579,CONFIG!$F$8,L578,D578-F579)</f>
        <v>0</v>
      </c>
      <c r="E579">
        <f>IF(L578,CONFIG!$F$8,MAX(E578-1,0))</f>
        <v>0</v>
      </c>
      <c r="F579">
        <f t="shared" si="71"/>
        <v>0</v>
      </c>
      <c r="G579">
        <f t="shared" ca="1" si="64"/>
        <v>0</v>
      </c>
      <c r="H579">
        <f t="shared" ca="1" si="65"/>
        <v>0</v>
      </c>
      <c r="I579">
        <f t="shared" ca="1" si="66"/>
        <v>0</v>
      </c>
      <c r="J579">
        <f t="shared" ca="1" si="67"/>
        <v>0</v>
      </c>
      <c r="M579">
        <f t="shared" ca="1" si="68"/>
        <v>78</v>
      </c>
      <c r="O579">
        <f ca="1">CONFIG!$F$2*H579</f>
        <v>0</v>
      </c>
      <c r="P579">
        <f>CONFIG!$F$3*F579</f>
        <v>0</v>
      </c>
      <c r="Q579">
        <f>SIGN(L579)*CONFIG!$F$4</f>
        <v>0</v>
      </c>
      <c r="R579">
        <f ca="1">CONFIG!$F$6*(G579+J579)/2</f>
        <v>0</v>
      </c>
      <c r="S579">
        <f ca="1">(CONFIG!$F$2-CONFIG!$F$3)*I579</f>
        <v>0</v>
      </c>
      <c r="T579">
        <f t="shared" ca="1" si="69"/>
        <v>0</v>
      </c>
      <c r="U579">
        <f t="shared" ca="1" si="70"/>
        <v>0</v>
      </c>
    </row>
    <row r="580" spans="2:21">
      <c r="B580">
        <v>577</v>
      </c>
      <c r="C580">
        <f>CONFIG!C580</f>
        <v>0</v>
      </c>
      <c r="D580">
        <f t="array" ref="D580">_xlfn.SWITCH(E580,CONFIG!$F$8,L579,D579-F580)</f>
        <v>0</v>
      </c>
      <c r="E580">
        <f>IF(L579,CONFIG!$F$8,MAX(E579-1,0))</f>
        <v>0</v>
      </c>
      <c r="F580">
        <f t="shared" si="71"/>
        <v>0</v>
      </c>
      <c r="G580">
        <f t="shared" ref="G580:G643" ca="1" si="72">J579+F580</f>
        <v>0</v>
      </c>
      <c r="H580">
        <f t="shared" ref="H580:H643" ca="1" si="73">MIN(G580,C580)</f>
        <v>0</v>
      </c>
      <c r="I580">
        <f t="shared" ref="I580:I643" ca="1" si="74">C580-H580</f>
        <v>0</v>
      </c>
      <c r="J580">
        <f t="shared" ref="J580:J603" ca="1" si="75">G580-H580</f>
        <v>0</v>
      </c>
      <c r="M580">
        <f t="shared" ref="M580:M603" ca="1" si="76">IF(J580+D580&lt;=$X$6,$X$5,0)</f>
        <v>78</v>
      </c>
      <c r="O580">
        <f ca="1">CONFIG!$F$2*H580</f>
        <v>0</v>
      </c>
      <c r="P580">
        <f>CONFIG!$F$3*F580</f>
        <v>0</v>
      </c>
      <c r="Q580">
        <f>SIGN(L580)*CONFIG!$F$4</f>
        <v>0</v>
      </c>
      <c r="R580">
        <f ca="1">CONFIG!$F$6*(G580+J580)/2</f>
        <v>0</v>
      </c>
      <c r="S580">
        <f ca="1">(CONFIG!$F$2-CONFIG!$F$3)*I580</f>
        <v>0</v>
      </c>
      <c r="T580">
        <f t="shared" ref="T580:T603" ca="1" si="77">O580-P580-Q580-R580</f>
        <v>0</v>
      </c>
      <c r="U580">
        <f t="shared" ref="U580:U603" ca="1" si="78">SUM(Q580:S580)</f>
        <v>0</v>
      </c>
    </row>
    <row r="581" spans="2:21">
      <c r="B581">
        <v>578</v>
      </c>
      <c r="C581">
        <f>CONFIG!C581</f>
        <v>0</v>
      </c>
      <c r="D581">
        <f t="array" ref="D581">_xlfn.SWITCH(E581,CONFIG!$F$8,L580,D580-F581)</f>
        <v>0</v>
      </c>
      <c r="E581">
        <f>IF(L580,CONFIG!$F$8,MAX(E580-1,0))</f>
        <v>0</v>
      </c>
      <c r="F581">
        <f t="shared" ref="F581:F644" si="79">IF(E581,0,D580)</f>
        <v>0</v>
      </c>
      <c r="G581">
        <f t="shared" ca="1" si="72"/>
        <v>0</v>
      </c>
      <c r="H581">
        <f t="shared" ca="1" si="73"/>
        <v>0</v>
      </c>
      <c r="I581">
        <f t="shared" ca="1" si="74"/>
        <v>0</v>
      </c>
      <c r="J581">
        <f t="shared" ca="1" si="75"/>
        <v>0</v>
      </c>
      <c r="M581">
        <f t="shared" ca="1" si="76"/>
        <v>78</v>
      </c>
      <c r="O581">
        <f ca="1">CONFIG!$F$2*H581</f>
        <v>0</v>
      </c>
      <c r="P581">
        <f>CONFIG!$F$3*F581</f>
        <v>0</v>
      </c>
      <c r="Q581">
        <f>SIGN(L581)*CONFIG!$F$4</f>
        <v>0</v>
      </c>
      <c r="R581">
        <f ca="1">CONFIG!$F$6*(G581+J581)/2</f>
        <v>0</v>
      </c>
      <c r="S581">
        <f ca="1">(CONFIG!$F$2-CONFIG!$F$3)*I581</f>
        <v>0</v>
      </c>
      <c r="T581">
        <f t="shared" ca="1" si="77"/>
        <v>0</v>
      </c>
      <c r="U581">
        <f t="shared" ca="1" si="78"/>
        <v>0</v>
      </c>
    </row>
    <row r="582" spans="2:21">
      <c r="B582">
        <v>579</v>
      </c>
      <c r="C582">
        <f>CONFIG!C582</f>
        <v>0</v>
      </c>
      <c r="D582">
        <f t="array" ref="D582">_xlfn.SWITCH(E582,CONFIG!$F$8,L581,D581-F582)</f>
        <v>0</v>
      </c>
      <c r="E582">
        <f>IF(L581,CONFIG!$F$8,MAX(E581-1,0))</f>
        <v>0</v>
      </c>
      <c r="F582">
        <f t="shared" si="79"/>
        <v>0</v>
      </c>
      <c r="G582">
        <f t="shared" ca="1" si="72"/>
        <v>0</v>
      </c>
      <c r="H582">
        <f t="shared" ca="1" si="73"/>
        <v>0</v>
      </c>
      <c r="I582">
        <f t="shared" ca="1" si="74"/>
        <v>0</v>
      </c>
      <c r="J582">
        <f t="shared" ca="1" si="75"/>
        <v>0</v>
      </c>
      <c r="M582">
        <f t="shared" ca="1" si="76"/>
        <v>78</v>
      </c>
      <c r="O582">
        <f ca="1">CONFIG!$F$2*H582</f>
        <v>0</v>
      </c>
      <c r="P582">
        <f>CONFIG!$F$3*F582</f>
        <v>0</v>
      </c>
      <c r="Q582">
        <f>SIGN(L582)*CONFIG!$F$4</f>
        <v>0</v>
      </c>
      <c r="R582">
        <f ca="1">CONFIG!$F$6*(G582+J582)/2</f>
        <v>0</v>
      </c>
      <c r="S582">
        <f ca="1">(CONFIG!$F$2-CONFIG!$F$3)*I582</f>
        <v>0</v>
      </c>
      <c r="T582">
        <f t="shared" ca="1" si="77"/>
        <v>0</v>
      </c>
      <c r="U582">
        <f t="shared" ca="1" si="78"/>
        <v>0</v>
      </c>
    </row>
    <row r="583" spans="2:21">
      <c r="B583">
        <v>580</v>
      </c>
      <c r="C583">
        <f>CONFIG!C583</f>
        <v>0</v>
      </c>
      <c r="D583">
        <f t="array" ref="D583">_xlfn.SWITCH(E583,CONFIG!$F$8,L582,D582-F583)</f>
        <v>0</v>
      </c>
      <c r="E583">
        <f>IF(L582,CONFIG!$F$8,MAX(E582-1,0))</f>
        <v>0</v>
      </c>
      <c r="F583">
        <f t="shared" si="79"/>
        <v>0</v>
      </c>
      <c r="G583">
        <f t="shared" ca="1" si="72"/>
        <v>0</v>
      </c>
      <c r="H583">
        <f t="shared" ca="1" si="73"/>
        <v>0</v>
      </c>
      <c r="I583">
        <f t="shared" ca="1" si="74"/>
        <v>0</v>
      </c>
      <c r="J583">
        <f t="shared" ca="1" si="75"/>
        <v>0</v>
      </c>
      <c r="M583">
        <f t="shared" ca="1" si="76"/>
        <v>78</v>
      </c>
      <c r="O583">
        <f ca="1">CONFIG!$F$2*H583</f>
        <v>0</v>
      </c>
      <c r="P583">
        <f>CONFIG!$F$3*F583</f>
        <v>0</v>
      </c>
      <c r="Q583">
        <f>SIGN(L583)*CONFIG!$F$4</f>
        <v>0</v>
      </c>
      <c r="R583">
        <f ca="1">CONFIG!$F$6*(G583+J583)/2</f>
        <v>0</v>
      </c>
      <c r="S583">
        <f ca="1">(CONFIG!$F$2-CONFIG!$F$3)*I583</f>
        <v>0</v>
      </c>
      <c r="T583">
        <f t="shared" ca="1" si="77"/>
        <v>0</v>
      </c>
      <c r="U583">
        <f t="shared" ca="1" si="78"/>
        <v>0</v>
      </c>
    </row>
    <row r="584" spans="2:21">
      <c r="B584">
        <v>581</v>
      </c>
      <c r="C584">
        <f>CONFIG!C584</f>
        <v>0</v>
      </c>
      <c r="D584">
        <f t="array" ref="D584">_xlfn.SWITCH(E584,CONFIG!$F$8,L583,D583-F584)</f>
        <v>0</v>
      </c>
      <c r="E584">
        <f>IF(L583,CONFIG!$F$8,MAX(E583-1,0))</f>
        <v>0</v>
      </c>
      <c r="F584">
        <f t="shared" si="79"/>
        <v>0</v>
      </c>
      <c r="G584">
        <f t="shared" ca="1" si="72"/>
        <v>0</v>
      </c>
      <c r="H584">
        <f t="shared" ca="1" si="73"/>
        <v>0</v>
      </c>
      <c r="I584">
        <f t="shared" ca="1" si="74"/>
        <v>0</v>
      </c>
      <c r="J584">
        <f t="shared" ca="1" si="75"/>
        <v>0</v>
      </c>
      <c r="M584">
        <f t="shared" ca="1" si="76"/>
        <v>78</v>
      </c>
      <c r="O584">
        <f ca="1">CONFIG!$F$2*H584</f>
        <v>0</v>
      </c>
      <c r="P584">
        <f>CONFIG!$F$3*F584</f>
        <v>0</v>
      </c>
      <c r="Q584">
        <f>SIGN(L584)*CONFIG!$F$4</f>
        <v>0</v>
      </c>
      <c r="R584">
        <f ca="1">CONFIG!$F$6*(G584+J584)/2</f>
        <v>0</v>
      </c>
      <c r="S584">
        <f ca="1">(CONFIG!$F$2-CONFIG!$F$3)*I584</f>
        <v>0</v>
      </c>
      <c r="T584">
        <f t="shared" ca="1" si="77"/>
        <v>0</v>
      </c>
      <c r="U584">
        <f t="shared" ca="1" si="78"/>
        <v>0</v>
      </c>
    </row>
    <row r="585" spans="2:21">
      <c r="B585">
        <v>582</v>
      </c>
      <c r="C585">
        <f>CONFIG!C585</f>
        <v>0</v>
      </c>
      <c r="D585">
        <f t="array" ref="D585">_xlfn.SWITCH(E585,CONFIG!$F$8,L584,D584-F585)</f>
        <v>0</v>
      </c>
      <c r="E585">
        <f>IF(L584,CONFIG!$F$8,MAX(E584-1,0))</f>
        <v>0</v>
      </c>
      <c r="F585">
        <f t="shared" si="79"/>
        <v>0</v>
      </c>
      <c r="G585">
        <f t="shared" ca="1" si="72"/>
        <v>0</v>
      </c>
      <c r="H585">
        <f t="shared" ca="1" si="73"/>
        <v>0</v>
      </c>
      <c r="I585">
        <f t="shared" ca="1" si="74"/>
        <v>0</v>
      </c>
      <c r="J585">
        <f t="shared" ca="1" si="75"/>
        <v>0</v>
      </c>
      <c r="M585">
        <f t="shared" ca="1" si="76"/>
        <v>78</v>
      </c>
      <c r="O585">
        <f ca="1">CONFIG!$F$2*H585</f>
        <v>0</v>
      </c>
      <c r="P585">
        <f>CONFIG!$F$3*F585</f>
        <v>0</v>
      </c>
      <c r="Q585">
        <f>SIGN(L585)*CONFIG!$F$4</f>
        <v>0</v>
      </c>
      <c r="R585">
        <f ca="1">CONFIG!$F$6*(G585+J585)/2</f>
        <v>0</v>
      </c>
      <c r="S585">
        <f ca="1">(CONFIG!$F$2-CONFIG!$F$3)*I585</f>
        <v>0</v>
      </c>
      <c r="T585">
        <f t="shared" ca="1" si="77"/>
        <v>0</v>
      </c>
      <c r="U585">
        <f t="shared" ca="1" si="78"/>
        <v>0</v>
      </c>
    </row>
    <row r="586" spans="2:21">
      <c r="B586">
        <v>583</v>
      </c>
      <c r="C586">
        <f>CONFIG!C586</f>
        <v>0</v>
      </c>
      <c r="D586">
        <f t="array" ref="D586">_xlfn.SWITCH(E586,CONFIG!$F$8,L585,D585-F586)</f>
        <v>0</v>
      </c>
      <c r="E586">
        <f>IF(L585,CONFIG!$F$8,MAX(E585-1,0))</f>
        <v>0</v>
      </c>
      <c r="F586">
        <f t="shared" si="79"/>
        <v>0</v>
      </c>
      <c r="G586">
        <f t="shared" ca="1" si="72"/>
        <v>0</v>
      </c>
      <c r="H586">
        <f t="shared" ca="1" si="73"/>
        <v>0</v>
      </c>
      <c r="I586">
        <f t="shared" ca="1" si="74"/>
        <v>0</v>
      </c>
      <c r="J586">
        <f t="shared" ca="1" si="75"/>
        <v>0</v>
      </c>
      <c r="M586">
        <f t="shared" ca="1" si="76"/>
        <v>78</v>
      </c>
      <c r="O586">
        <f ca="1">CONFIG!$F$2*H586</f>
        <v>0</v>
      </c>
      <c r="P586">
        <f>CONFIG!$F$3*F586</f>
        <v>0</v>
      </c>
      <c r="Q586">
        <f>SIGN(L586)*CONFIG!$F$4</f>
        <v>0</v>
      </c>
      <c r="R586">
        <f ca="1">CONFIG!$F$6*(G586+J586)/2</f>
        <v>0</v>
      </c>
      <c r="S586">
        <f ca="1">(CONFIG!$F$2-CONFIG!$F$3)*I586</f>
        <v>0</v>
      </c>
      <c r="T586">
        <f t="shared" ca="1" si="77"/>
        <v>0</v>
      </c>
      <c r="U586">
        <f t="shared" ca="1" si="78"/>
        <v>0</v>
      </c>
    </row>
    <row r="587" spans="2:21">
      <c r="B587">
        <v>584</v>
      </c>
      <c r="C587">
        <f>CONFIG!C587</f>
        <v>0</v>
      </c>
      <c r="D587">
        <f t="array" ref="D587">_xlfn.SWITCH(E587,CONFIG!$F$8,L586,D586-F587)</f>
        <v>0</v>
      </c>
      <c r="E587">
        <f>IF(L586,CONFIG!$F$8,MAX(E586-1,0))</f>
        <v>0</v>
      </c>
      <c r="F587">
        <f t="shared" si="79"/>
        <v>0</v>
      </c>
      <c r="G587">
        <f t="shared" ca="1" si="72"/>
        <v>0</v>
      </c>
      <c r="H587">
        <f t="shared" ca="1" si="73"/>
        <v>0</v>
      </c>
      <c r="I587">
        <f t="shared" ca="1" si="74"/>
        <v>0</v>
      </c>
      <c r="J587">
        <f t="shared" ca="1" si="75"/>
        <v>0</v>
      </c>
      <c r="M587">
        <f t="shared" ca="1" si="76"/>
        <v>78</v>
      </c>
      <c r="O587">
        <f ca="1">CONFIG!$F$2*H587</f>
        <v>0</v>
      </c>
      <c r="P587">
        <f>CONFIG!$F$3*F587</f>
        <v>0</v>
      </c>
      <c r="Q587">
        <f>SIGN(L587)*CONFIG!$F$4</f>
        <v>0</v>
      </c>
      <c r="R587">
        <f ca="1">CONFIG!$F$6*(G587+J587)/2</f>
        <v>0</v>
      </c>
      <c r="S587">
        <f ca="1">(CONFIG!$F$2-CONFIG!$F$3)*I587</f>
        <v>0</v>
      </c>
      <c r="T587">
        <f t="shared" ca="1" si="77"/>
        <v>0</v>
      </c>
      <c r="U587">
        <f t="shared" ca="1" si="78"/>
        <v>0</v>
      </c>
    </row>
    <row r="588" spans="2:21">
      <c r="B588">
        <v>585</v>
      </c>
      <c r="C588">
        <f>CONFIG!C588</f>
        <v>0</v>
      </c>
      <c r="D588">
        <f t="array" ref="D588">_xlfn.SWITCH(E588,CONFIG!$F$8,L587,D587-F588)</f>
        <v>0</v>
      </c>
      <c r="E588">
        <f>IF(L587,CONFIG!$F$8,MAX(E587-1,0))</f>
        <v>0</v>
      </c>
      <c r="F588">
        <f t="shared" si="79"/>
        <v>0</v>
      </c>
      <c r="G588">
        <f t="shared" ca="1" si="72"/>
        <v>0</v>
      </c>
      <c r="H588">
        <f t="shared" ca="1" si="73"/>
        <v>0</v>
      </c>
      <c r="I588">
        <f t="shared" ca="1" si="74"/>
        <v>0</v>
      </c>
      <c r="J588">
        <f t="shared" ca="1" si="75"/>
        <v>0</v>
      </c>
      <c r="M588">
        <f t="shared" ca="1" si="76"/>
        <v>78</v>
      </c>
      <c r="O588">
        <f ca="1">CONFIG!$F$2*H588</f>
        <v>0</v>
      </c>
      <c r="P588">
        <f>CONFIG!$F$3*F588</f>
        <v>0</v>
      </c>
      <c r="Q588">
        <f>SIGN(L588)*CONFIG!$F$4</f>
        <v>0</v>
      </c>
      <c r="R588">
        <f ca="1">CONFIG!$F$6*(G588+J588)/2</f>
        <v>0</v>
      </c>
      <c r="S588">
        <f ca="1">(CONFIG!$F$2-CONFIG!$F$3)*I588</f>
        <v>0</v>
      </c>
      <c r="T588">
        <f t="shared" ca="1" si="77"/>
        <v>0</v>
      </c>
      <c r="U588">
        <f t="shared" ca="1" si="78"/>
        <v>0</v>
      </c>
    </row>
    <row r="589" spans="2:21">
      <c r="B589">
        <v>586</v>
      </c>
      <c r="C589">
        <f>CONFIG!C589</f>
        <v>0</v>
      </c>
      <c r="D589">
        <f t="array" ref="D589">_xlfn.SWITCH(E589,CONFIG!$F$8,L588,D588-F589)</f>
        <v>0</v>
      </c>
      <c r="E589">
        <f>IF(L588,CONFIG!$F$8,MAX(E588-1,0))</f>
        <v>0</v>
      </c>
      <c r="F589">
        <f t="shared" si="79"/>
        <v>0</v>
      </c>
      <c r="G589">
        <f t="shared" ca="1" si="72"/>
        <v>0</v>
      </c>
      <c r="H589">
        <f t="shared" ca="1" si="73"/>
        <v>0</v>
      </c>
      <c r="I589">
        <f t="shared" ca="1" si="74"/>
        <v>0</v>
      </c>
      <c r="J589">
        <f t="shared" ca="1" si="75"/>
        <v>0</v>
      </c>
      <c r="M589">
        <f t="shared" ca="1" si="76"/>
        <v>78</v>
      </c>
      <c r="O589">
        <f ca="1">CONFIG!$F$2*H589</f>
        <v>0</v>
      </c>
      <c r="P589">
        <f>CONFIG!$F$3*F589</f>
        <v>0</v>
      </c>
      <c r="Q589">
        <f>SIGN(L589)*CONFIG!$F$4</f>
        <v>0</v>
      </c>
      <c r="R589">
        <f ca="1">CONFIG!$F$6*(G589+J589)/2</f>
        <v>0</v>
      </c>
      <c r="S589">
        <f ca="1">(CONFIG!$F$2-CONFIG!$F$3)*I589</f>
        <v>0</v>
      </c>
      <c r="T589">
        <f t="shared" ca="1" si="77"/>
        <v>0</v>
      </c>
      <c r="U589">
        <f t="shared" ca="1" si="78"/>
        <v>0</v>
      </c>
    </row>
    <row r="590" spans="2:21">
      <c r="B590">
        <v>587</v>
      </c>
      <c r="C590">
        <f>CONFIG!C590</f>
        <v>0</v>
      </c>
      <c r="D590">
        <f t="array" ref="D590">_xlfn.SWITCH(E590,CONFIG!$F$8,L589,D589-F590)</f>
        <v>0</v>
      </c>
      <c r="E590">
        <f>IF(L589,CONFIG!$F$8,MAX(E589-1,0))</f>
        <v>0</v>
      </c>
      <c r="F590">
        <f t="shared" si="79"/>
        <v>0</v>
      </c>
      <c r="G590">
        <f t="shared" ca="1" si="72"/>
        <v>0</v>
      </c>
      <c r="H590">
        <f t="shared" ca="1" si="73"/>
        <v>0</v>
      </c>
      <c r="I590">
        <f t="shared" ca="1" si="74"/>
        <v>0</v>
      </c>
      <c r="J590">
        <f t="shared" ca="1" si="75"/>
        <v>0</v>
      </c>
      <c r="M590">
        <f t="shared" ca="1" si="76"/>
        <v>78</v>
      </c>
      <c r="O590">
        <f ca="1">CONFIG!$F$2*H590</f>
        <v>0</v>
      </c>
      <c r="P590">
        <f>CONFIG!$F$3*F590</f>
        <v>0</v>
      </c>
      <c r="Q590">
        <f>SIGN(L590)*CONFIG!$F$4</f>
        <v>0</v>
      </c>
      <c r="R590">
        <f ca="1">CONFIG!$F$6*(G590+J590)/2</f>
        <v>0</v>
      </c>
      <c r="S590">
        <f ca="1">(CONFIG!$F$2-CONFIG!$F$3)*I590</f>
        <v>0</v>
      </c>
      <c r="T590">
        <f t="shared" ca="1" si="77"/>
        <v>0</v>
      </c>
      <c r="U590">
        <f t="shared" ca="1" si="78"/>
        <v>0</v>
      </c>
    </row>
    <row r="591" spans="2:21">
      <c r="B591">
        <v>588</v>
      </c>
      <c r="C591">
        <f>CONFIG!C591</f>
        <v>0</v>
      </c>
      <c r="D591">
        <f t="array" ref="D591">_xlfn.SWITCH(E591,CONFIG!$F$8,L590,D590-F591)</f>
        <v>0</v>
      </c>
      <c r="E591">
        <f>IF(L590,CONFIG!$F$8,MAX(E590-1,0))</f>
        <v>0</v>
      </c>
      <c r="F591">
        <f t="shared" si="79"/>
        <v>0</v>
      </c>
      <c r="G591">
        <f t="shared" ca="1" si="72"/>
        <v>0</v>
      </c>
      <c r="H591">
        <f t="shared" ca="1" si="73"/>
        <v>0</v>
      </c>
      <c r="I591">
        <f t="shared" ca="1" si="74"/>
        <v>0</v>
      </c>
      <c r="J591">
        <f t="shared" ca="1" si="75"/>
        <v>0</v>
      </c>
      <c r="M591">
        <f t="shared" ca="1" si="76"/>
        <v>78</v>
      </c>
      <c r="O591">
        <f ca="1">CONFIG!$F$2*H591</f>
        <v>0</v>
      </c>
      <c r="P591">
        <f>CONFIG!$F$3*F591</f>
        <v>0</v>
      </c>
      <c r="Q591">
        <f>SIGN(L591)*CONFIG!$F$4</f>
        <v>0</v>
      </c>
      <c r="R591">
        <f ca="1">CONFIG!$F$6*(G591+J591)/2</f>
        <v>0</v>
      </c>
      <c r="S591">
        <f ca="1">(CONFIG!$F$2-CONFIG!$F$3)*I591</f>
        <v>0</v>
      </c>
      <c r="T591">
        <f t="shared" ca="1" si="77"/>
        <v>0</v>
      </c>
      <c r="U591">
        <f t="shared" ca="1" si="78"/>
        <v>0</v>
      </c>
    </row>
    <row r="592" spans="2:21">
      <c r="B592">
        <v>589</v>
      </c>
      <c r="C592">
        <f>CONFIG!C592</f>
        <v>0</v>
      </c>
      <c r="D592">
        <f t="array" ref="D592">_xlfn.SWITCH(E592,CONFIG!$F$8,L591,D591-F592)</f>
        <v>0</v>
      </c>
      <c r="E592">
        <f>IF(L591,CONFIG!$F$8,MAX(E591-1,0))</f>
        <v>0</v>
      </c>
      <c r="F592">
        <f t="shared" si="79"/>
        <v>0</v>
      </c>
      <c r="G592">
        <f t="shared" ca="1" si="72"/>
        <v>0</v>
      </c>
      <c r="H592">
        <f t="shared" ca="1" si="73"/>
        <v>0</v>
      </c>
      <c r="I592">
        <f t="shared" ca="1" si="74"/>
        <v>0</v>
      </c>
      <c r="J592">
        <f t="shared" ca="1" si="75"/>
        <v>0</v>
      </c>
      <c r="M592">
        <f t="shared" ca="1" si="76"/>
        <v>78</v>
      </c>
      <c r="O592">
        <f ca="1">CONFIG!$F$2*H592</f>
        <v>0</v>
      </c>
      <c r="P592">
        <f>CONFIG!$F$3*F592</f>
        <v>0</v>
      </c>
      <c r="Q592">
        <f>SIGN(L592)*CONFIG!$F$4</f>
        <v>0</v>
      </c>
      <c r="R592">
        <f ca="1">CONFIG!$F$6*(G592+J592)/2</f>
        <v>0</v>
      </c>
      <c r="S592">
        <f ca="1">(CONFIG!$F$2-CONFIG!$F$3)*I592</f>
        <v>0</v>
      </c>
      <c r="T592">
        <f t="shared" ca="1" si="77"/>
        <v>0</v>
      </c>
      <c r="U592">
        <f t="shared" ca="1" si="78"/>
        <v>0</v>
      </c>
    </row>
    <row r="593" spans="2:21">
      <c r="B593">
        <v>590</v>
      </c>
      <c r="C593">
        <f>CONFIG!C593</f>
        <v>0</v>
      </c>
      <c r="D593">
        <f t="array" ref="D593">_xlfn.SWITCH(E593,CONFIG!$F$8,L592,D592-F593)</f>
        <v>0</v>
      </c>
      <c r="E593">
        <f>IF(L592,CONFIG!$F$8,MAX(E592-1,0))</f>
        <v>0</v>
      </c>
      <c r="F593">
        <f t="shared" si="79"/>
        <v>0</v>
      </c>
      <c r="G593">
        <f t="shared" ca="1" si="72"/>
        <v>0</v>
      </c>
      <c r="H593">
        <f t="shared" ca="1" si="73"/>
        <v>0</v>
      </c>
      <c r="I593">
        <f t="shared" ca="1" si="74"/>
        <v>0</v>
      </c>
      <c r="J593">
        <f t="shared" ca="1" si="75"/>
        <v>0</v>
      </c>
      <c r="M593">
        <f t="shared" ca="1" si="76"/>
        <v>78</v>
      </c>
      <c r="O593">
        <f ca="1">CONFIG!$F$2*H593</f>
        <v>0</v>
      </c>
      <c r="P593">
        <f>CONFIG!$F$3*F593</f>
        <v>0</v>
      </c>
      <c r="Q593">
        <f>SIGN(L593)*CONFIG!$F$4</f>
        <v>0</v>
      </c>
      <c r="R593">
        <f ca="1">CONFIG!$F$6*(G593+J593)/2</f>
        <v>0</v>
      </c>
      <c r="S593">
        <f ca="1">(CONFIG!$F$2-CONFIG!$F$3)*I593</f>
        <v>0</v>
      </c>
      <c r="T593">
        <f t="shared" ca="1" si="77"/>
        <v>0</v>
      </c>
      <c r="U593">
        <f t="shared" ca="1" si="78"/>
        <v>0</v>
      </c>
    </row>
    <row r="594" spans="2:21">
      <c r="B594">
        <v>591</v>
      </c>
      <c r="C594">
        <f>CONFIG!C594</f>
        <v>0</v>
      </c>
      <c r="D594">
        <f t="array" ref="D594">_xlfn.SWITCH(E594,CONFIG!$F$8,L593,D593-F594)</f>
        <v>0</v>
      </c>
      <c r="E594">
        <f>IF(L593,CONFIG!$F$8,MAX(E593-1,0))</f>
        <v>0</v>
      </c>
      <c r="F594">
        <f t="shared" si="79"/>
        <v>0</v>
      </c>
      <c r="G594">
        <f t="shared" ca="1" si="72"/>
        <v>0</v>
      </c>
      <c r="H594">
        <f t="shared" ca="1" si="73"/>
        <v>0</v>
      </c>
      <c r="I594">
        <f t="shared" ca="1" si="74"/>
        <v>0</v>
      </c>
      <c r="J594">
        <f t="shared" ca="1" si="75"/>
        <v>0</v>
      </c>
      <c r="M594">
        <f t="shared" ca="1" si="76"/>
        <v>78</v>
      </c>
      <c r="O594">
        <f ca="1">CONFIG!$F$2*H594</f>
        <v>0</v>
      </c>
      <c r="P594">
        <f>CONFIG!$F$3*F594</f>
        <v>0</v>
      </c>
      <c r="Q594">
        <f>SIGN(L594)*CONFIG!$F$4</f>
        <v>0</v>
      </c>
      <c r="R594">
        <f ca="1">CONFIG!$F$6*(G594+J594)/2</f>
        <v>0</v>
      </c>
      <c r="S594">
        <f ca="1">(CONFIG!$F$2-CONFIG!$F$3)*I594</f>
        <v>0</v>
      </c>
      <c r="T594">
        <f t="shared" ca="1" si="77"/>
        <v>0</v>
      </c>
      <c r="U594">
        <f t="shared" ca="1" si="78"/>
        <v>0</v>
      </c>
    </row>
    <row r="595" spans="2:21">
      <c r="B595">
        <v>592</v>
      </c>
      <c r="C595">
        <f>CONFIG!C595</f>
        <v>0</v>
      </c>
      <c r="D595">
        <f t="array" ref="D595">_xlfn.SWITCH(E595,CONFIG!$F$8,L594,D594-F595)</f>
        <v>0</v>
      </c>
      <c r="E595">
        <f>IF(L594,CONFIG!$F$8,MAX(E594-1,0))</f>
        <v>0</v>
      </c>
      <c r="F595">
        <f t="shared" si="79"/>
        <v>0</v>
      </c>
      <c r="G595">
        <f t="shared" ca="1" si="72"/>
        <v>0</v>
      </c>
      <c r="H595">
        <f t="shared" ca="1" si="73"/>
        <v>0</v>
      </c>
      <c r="I595">
        <f t="shared" ca="1" si="74"/>
        <v>0</v>
      </c>
      <c r="J595">
        <f t="shared" ca="1" si="75"/>
        <v>0</v>
      </c>
      <c r="M595">
        <f t="shared" ca="1" si="76"/>
        <v>78</v>
      </c>
      <c r="O595">
        <f ca="1">CONFIG!$F$2*H595</f>
        <v>0</v>
      </c>
      <c r="P595">
        <f>CONFIG!$F$3*F595</f>
        <v>0</v>
      </c>
      <c r="Q595">
        <f>SIGN(L595)*CONFIG!$F$4</f>
        <v>0</v>
      </c>
      <c r="R595">
        <f ca="1">CONFIG!$F$6*(G595+J595)/2</f>
        <v>0</v>
      </c>
      <c r="S595">
        <f ca="1">(CONFIG!$F$2-CONFIG!$F$3)*I595</f>
        <v>0</v>
      </c>
      <c r="T595">
        <f t="shared" ca="1" si="77"/>
        <v>0</v>
      </c>
      <c r="U595">
        <f t="shared" ca="1" si="78"/>
        <v>0</v>
      </c>
    </row>
    <row r="596" spans="2:21">
      <c r="B596">
        <v>593</v>
      </c>
      <c r="C596">
        <f>CONFIG!C596</f>
        <v>0</v>
      </c>
      <c r="D596">
        <f t="array" ref="D596">_xlfn.SWITCH(E596,CONFIG!$F$8,L595,D595-F596)</f>
        <v>0</v>
      </c>
      <c r="E596">
        <f>IF(L595,CONFIG!$F$8,MAX(E595-1,0))</f>
        <v>0</v>
      </c>
      <c r="F596">
        <f t="shared" si="79"/>
        <v>0</v>
      </c>
      <c r="G596">
        <f t="shared" ca="1" si="72"/>
        <v>0</v>
      </c>
      <c r="H596">
        <f t="shared" ca="1" si="73"/>
        <v>0</v>
      </c>
      <c r="I596">
        <f t="shared" ca="1" si="74"/>
        <v>0</v>
      </c>
      <c r="J596">
        <f t="shared" ca="1" si="75"/>
        <v>0</v>
      </c>
      <c r="M596">
        <f t="shared" ca="1" si="76"/>
        <v>78</v>
      </c>
      <c r="O596">
        <f ca="1">CONFIG!$F$2*H596</f>
        <v>0</v>
      </c>
      <c r="P596">
        <f>CONFIG!$F$3*F596</f>
        <v>0</v>
      </c>
      <c r="Q596">
        <f>SIGN(L596)*CONFIG!$F$4</f>
        <v>0</v>
      </c>
      <c r="R596">
        <f ca="1">CONFIG!$F$6*(G596+J596)/2</f>
        <v>0</v>
      </c>
      <c r="S596">
        <f ca="1">(CONFIG!$F$2-CONFIG!$F$3)*I596</f>
        <v>0</v>
      </c>
      <c r="T596">
        <f t="shared" ca="1" si="77"/>
        <v>0</v>
      </c>
      <c r="U596">
        <f t="shared" ca="1" si="78"/>
        <v>0</v>
      </c>
    </row>
    <row r="597" spans="2:21">
      <c r="B597">
        <v>594</v>
      </c>
      <c r="C597">
        <f>CONFIG!C597</f>
        <v>0</v>
      </c>
      <c r="D597">
        <f t="array" ref="D597">_xlfn.SWITCH(E597,CONFIG!$F$8,L596,D596-F597)</f>
        <v>0</v>
      </c>
      <c r="E597">
        <f>IF(L596,CONFIG!$F$8,MAX(E596-1,0))</f>
        <v>0</v>
      </c>
      <c r="F597">
        <f t="shared" si="79"/>
        <v>0</v>
      </c>
      <c r="G597">
        <f t="shared" ca="1" si="72"/>
        <v>0</v>
      </c>
      <c r="H597">
        <f t="shared" ca="1" si="73"/>
        <v>0</v>
      </c>
      <c r="I597">
        <f t="shared" ca="1" si="74"/>
        <v>0</v>
      </c>
      <c r="J597">
        <f t="shared" ca="1" si="75"/>
        <v>0</v>
      </c>
      <c r="M597">
        <f t="shared" ca="1" si="76"/>
        <v>78</v>
      </c>
      <c r="O597">
        <f ca="1">CONFIG!$F$2*H597</f>
        <v>0</v>
      </c>
      <c r="P597">
        <f>CONFIG!$F$3*F597</f>
        <v>0</v>
      </c>
      <c r="Q597">
        <f>SIGN(L597)*CONFIG!$F$4</f>
        <v>0</v>
      </c>
      <c r="R597">
        <f ca="1">CONFIG!$F$6*(G597+J597)/2</f>
        <v>0</v>
      </c>
      <c r="S597">
        <f ca="1">(CONFIG!$F$2-CONFIG!$F$3)*I597</f>
        <v>0</v>
      </c>
      <c r="T597">
        <f t="shared" ca="1" si="77"/>
        <v>0</v>
      </c>
      <c r="U597">
        <f t="shared" ca="1" si="78"/>
        <v>0</v>
      </c>
    </row>
    <row r="598" spans="2:21">
      <c r="B598">
        <v>595</v>
      </c>
      <c r="C598">
        <f>CONFIG!C598</f>
        <v>0</v>
      </c>
      <c r="D598">
        <f t="array" ref="D598">_xlfn.SWITCH(E598,CONFIG!$F$8,L597,D597-F598)</f>
        <v>0</v>
      </c>
      <c r="E598">
        <f>IF(L597,CONFIG!$F$8,MAX(E597-1,0))</f>
        <v>0</v>
      </c>
      <c r="F598">
        <f t="shared" si="79"/>
        <v>0</v>
      </c>
      <c r="G598">
        <f t="shared" ca="1" si="72"/>
        <v>0</v>
      </c>
      <c r="H598">
        <f t="shared" ca="1" si="73"/>
        <v>0</v>
      </c>
      <c r="I598">
        <f t="shared" ca="1" si="74"/>
        <v>0</v>
      </c>
      <c r="J598">
        <f t="shared" ca="1" si="75"/>
        <v>0</v>
      </c>
      <c r="M598">
        <f t="shared" ca="1" si="76"/>
        <v>78</v>
      </c>
      <c r="O598">
        <f ca="1">CONFIG!$F$2*H598</f>
        <v>0</v>
      </c>
      <c r="P598">
        <f>CONFIG!$F$3*F598</f>
        <v>0</v>
      </c>
      <c r="Q598">
        <f>SIGN(L598)*CONFIG!$F$4</f>
        <v>0</v>
      </c>
      <c r="R598">
        <f ca="1">CONFIG!$F$6*(G598+J598)/2</f>
        <v>0</v>
      </c>
      <c r="S598">
        <f ca="1">(CONFIG!$F$2-CONFIG!$F$3)*I598</f>
        <v>0</v>
      </c>
      <c r="T598">
        <f t="shared" ca="1" si="77"/>
        <v>0</v>
      </c>
      <c r="U598">
        <f t="shared" ca="1" si="78"/>
        <v>0</v>
      </c>
    </row>
    <row r="599" spans="2:21">
      <c r="B599">
        <v>596</v>
      </c>
      <c r="C599">
        <f>CONFIG!C599</f>
        <v>0</v>
      </c>
      <c r="D599">
        <f t="array" ref="D599">_xlfn.SWITCH(E599,CONFIG!$F$8,L598,D598-F599)</f>
        <v>0</v>
      </c>
      <c r="E599">
        <f>IF(L598,CONFIG!$F$8,MAX(E598-1,0))</f>
        <v>0</v>
      </c>
      <c r="F599">
        <f t="shared" si="79"/>
        <v>0</v>
      </c>
      <c r="G599">
        <f t="shared" ca="1" si="72"/>
        <v>0</v>
      </c>
      <c r="H599">
        <f t="shared" ca="1" si="73"/>
        <v>0</v>
      </c>
      <c r="I599">
        <f t="shared" ca="1" si="74"/>
        <v>0</v>
      </c>
      <c r="J599">
        <f t="shared" ca="1" si="75"/>
        <v>0</v>
      </c>
      <c r="M599">
        <f t="shared" ca="1" si="76"/>
        <v>78</v>
      </c>
      <c r="O599">
        <f ca="1">CONFIG!$F$2*H599</f>
        <v>0</v>
      </c>
      <c r="P599">
        <f>CONFIG!$F$3*F599</f>
        <v>0</v>
      </c>
      <c r="Q599">
        <f>SIGN(L599)*CONFIG!$F$4</f>
        <v>0</v>
      </c>
      <c r="R599">
        <f ca="1">CONFIG!$F$6*(G599+J599)/2</f>
        <v>0</v>
      </c>
      <c r="S599">
        <f ca="1">(CONFIG!$F$2-CONFIG!$F$3)*I599</f>
        <v>0</v>
      </c>
      <c r="T599">
        <f t="shared" ca="1" si="77"/>
        <v>0</v>
      </c>
      <c r="U599">
        <f t="shared" ca="1" si="78"/>
        <v>0</v>
      </c>
    </row>
    <row r="600" spans="2:21">
      <c r="B600">
        <v>597</v>
      </c>
      <c r="C600">
        <f>CONFIG!C600</f>
        <v>0</v>
      </c>
      <c r="D600">
        <f t="array" ref="D600">_xlfn.SWITCH(E600,CONFIG!$F$8,L599,D599-F600)</f>
        <v>0</v>
      </c>
      <c r="E600">
        <f>IF(L599,CONFIG!$F$8,MAX(E599-1,0))</f>
        <v>0</v>
      </c>
      <c r="F600">
        <f t="shared" si="79"/>
        <v>0</v>
      </c>
      <c r="G600">
        <f t="shared" ca="1" si="72"/>
        <v>0</v>
      </c>
      <c r="H600">
        <f t="shared" ca="1" si="73"/>
        <v>0</v>
      </c>
      <c r="I600">
        <f t="shared" ca="1" si="74"/>
        <v>0</v>
      </c>
      <c r="J600">
        <f t="shared" ca="1" si="75"/>
        <v>0</v>
      </c>
      <c r="M600">
        <f t="shared" ca="1" si="76"/>
        <v>78</v>
      </c>
      <c r="O600">
        <f ca="1">CONFIG!$F$2*H600</f>
        <v>0</v>
      </c>
      <c r="P600">
        <f>CONFIG!$F$3*F600</f>
        <v>0</v>
      </c>
      <c r="Q600">
        <f>SIGN(L600)*CONFIG!$F$4</f>
        <v>0</v>
      </c>
      <c r="R600">
        <f ca="1">CONFIG!$F$6*(G600+J600)/2</f>
        <v>0</v>
      </c>
      <c r="S600">
        <f ca="1">(CONFIG!$F$2-CONFIG!$F$3)*I600</f>
        <v>0</v>
      </c>
      <c r="T600">
        <f t="shared" ca="1" si="77"/>
        <v>0</v>
      </c>
      <c r="U600">
        <f t="shared" ca="1" si="78"/>
        <v>0</v>
      </c>
    </row>
    <row r="601" spans="2:21">
      <c r="B601">
        <v>598</v>
      </c>
      <c r="C601">
        <f>CONFIG!C601</f>
        <v>0</v>
      </c>
      <c r="D601">
        <f t="array" ref="D601">_xlfn.SWITCH(E601,CONFIG!$F$8,L600,D600-F601)</f>
        <v>0</v>
      </c>
      <c r="E601">
        <f>IF(L600,CONFIG!$F$8,MAX(E600-1,0))</f>
        <v>0</v>
      </c>
      <c r="F601">
        <f t="shared" si="79"/>
        <v>0</v>
      </c>
      <c r="G601">
        <f t="shared" ca="1" si="72"/>
        <v>0</v>
      </c>
      <c r="H601">
        <f t="shared" ca="1" si="73"/>
        <v>0</v>
      </c>
      <c r="I601">
        <f t="shared" ca="1" si="74"/>
        <v>0</v>
      </c>
      <c r="J601">
        <f t="shared" ca="1" si="75"/>
        <v>0</v>
      </c>
      <c r="M601">
        <f t="shared" ca="1" si="76"/>
        <v>78</v>
      </c>
      <c r="O601">
        <f ca="1">CONFIG!$F$2*H601</f>
        <v>0</v>
      </c>
      <c r="P601">
        <f>CONFIG!$F$3*F601</f>
        <v>0</v>
      </c>
      <c r="Q601">
        <f>SIGN(L601)*CONFIG!$F$4</f>
        <v>0</v>
      </c>
      <c r="R601">
        <f ca="1">CONFIG!$F$6*(G601+J601)/2</f>
        <v>0</v>
      </c>
      <c r="S601">
        <f ca="1">(CONFIG!$F$2-CONFIG!$F$3)*I601</f>
        <v>0</v>
      </c>
      <c r="T601">
        <f t="shared" ca="1" si="77"/>
        <v>0</v>
      </c>
      <c r="U601">
        <f t="shared" ca="1" si="78"/>
        <v>0</v>
      </c>
    </row>
    <row r="602" spans="2:21">
      <c r="B602">
        <v>599</v>
      </c>
      <c r="C602">
        <f>CONFIG!C602</f>
        <v>0</v>
      </c>
      <c r="D602">
        <f t="array" ref="D602">_xlfn.SWITCH(E602,CONFIG!$F$8,L601,D601-F602)</f>
        <v>0</v>
      </c>
      <c r="E602">
        <f>IF(L601,CONFIG!$F$8,MAX(E601-1,0))</f>
        <v>0</v>
      </c>
      <c r="F602">
        <f t="shared" si="79"/>
        <v>0</v>
      </c>
      <c r="G602">
        <f t="shared" ca="1" si="72"/>
        <v>0</v>
      </c>
      <c r="H602">
        <f t="shared" ca="1" si="73"/>
        <v>0</v>
      </c>
      <c r="I602">
        <f t="shared" ca="1" si="74"/>
        <v>0</v>
      </c>
      <c r="J602">
        <f t="shared" ca="1" si="75"/>
        <v>0</v>
      </c>
      <c r="M602">
        <f t="shared" ca="1" si="76"/>
        <v>78</v>
      </c>
      <c r="O602">
        <f ca="1">CONFIG!$F$2*H602</f>
        <v>0</v>
      </c>
      <c r="P602">
        <f>CONFIG!$F$3*F602</f>
        <v>0</v>
      </c>
      <c r="Q602">
        <f>SIGN(L602)*CONFIG!$F$4</f>
        <v>0</v>
      </c>
      <c r="R602">
        <f ca="1">CONFIG!$F$6*(G602+J602)/2</f>
        <v>0</v>
      </c>
      <c r="S602">
        <f ca="1">(CONFIG!$F$2-CONFIG!$F$3)*I602</f>
        <v>0</v>
      </c>
      <c r="T602">
        <f t="shared" ca="1" si="77"/>
        <v>0</v>
      </c>
      <c r="U602">
        <f t="shared" ca="1" si="78"/>
        <v>0</v>
      </c>
    </row>
    <row r="603" spans="2:21">
      <c r="B603">
        <v>600</v>
      </c>
      <c r="C603">
        <f>CONFIG!C603</f>
        <v>0</v>
      </c>
      <c r="D603">
        <f t="array" ref="D603">_xlfn.SWITCH(E603,CONFIG!$F$8,L602,D602-F603)</f>
        <v>0</v>
      </c>
      <c r="E603">
        <f>IF(L602,CONFIG!$F$8,MAX(E602-1,0))</f>
        <v>0</v>
      </c>
      <c r="F603">
        <f t="shared" si="79"/>
        <v>0</v>
      </c>
      <c r="G603">
        <f t="shared" ca="1" si="72"/>
        <v>0</v>
      </c>
      <c r="H603">
        <f t="shared" ca="1" si="73"/>
        <v>0</v>
      </c>
      <c r="I603">
        <f t="shared" ca="1" si="74"/>
        <v>0</v>
      </c>
      <c r="J603">
        <f t="shared" ca="1" si="75"/>
        <v>0</v>
      </c>
      <c r="M603">
        <f t="shared" ca="1" si="76"/>
        <v>78</v>
      </c>
      <c r="O603">
        <f ca="1">CONFIG!$F$2*H603</f>
        <v>0</v>
      </c>
      <c r="P603">
        <f>CONFIG!$F$3*F603</f>
        <v>0</v>
      </c>
      <c r="Q603">
        <f>SIGN(L603)*CONFIG!$F$4</f>
        <v>0</v>
      </c>
      <c r="R603">
        <f ca="1">CONFIG!$F$6*(G603+J603)/2</f>
        <v>0</v>
      </c>
      <c r="S603">
        <f ca="1">(CONFIG!$F$2-CONFIG!$F$3)*I603</f>
        <v>0</v>
      </c>
      <c r="T603">
        <f t="shared" ca="1" si="77"/>
        <v>0</v>
      </c>
      <c r="U603">
        <f t="shared" ca="1" si="78"/>
        <v>0</v>
      </c>
    </row>
  </sheetData>
  <mergeCells count="1">
    <mergeCell ref="W10:X10"/>
  </mergeCells>
  <conditionalFormatting sqref="C1:U1048576">
    <cfRule type="cellIs" dxfId="0" priority="2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20"/>
  <sheetViews>
    <sheetView zoomScaleNormal="100" workbookViewId="0"/>
  </sheetViews>
  <sheetFormatPr defaultColWidth="11.5" defaultRowHeight="15.75"/>
  <cols>
    <col min="2" max="2" width="23.125" bestFit="1" customWidth="1"/>
  </cols>
  <sheetData>
    <row r="2" spans="2:4">
      <c r="C2" t="s">
        <v>45</v>
      </c>
      <c r="D2" t="s">
        <v>46</v>
      </c>
    </row>
    <row r="3" spans="2:4">
      <c r="B3" t="s">
        <v>30</v>
      </c>
      <c r="C3">
        <f>A!X5</f>
        <v>45</v>
      </c>
      <c r="D3">
        <f>B!X5</f>
        <v>78</v>
      </c>
    </row>
    <row r="4" spans="2:4">
      <c r="B4" t="s">
        <v>31</v>
      </c>
      <c r="C4">
        <f>A!X6</f>
        <v>14</v>
      </c>
      <c r="D4">
        <f>B!X6</f>
        <v>34</v>
      </c>
    </row>
    <row r="5" spans="2:4">
      <c r="B5" t="s">
        <v>47</v>
      </c>
      <c r="C5">
        <f>C4-CONFIG!F11*CONFIG!F8</f>
        <v>-1</v>
      </c>
      <c r="D5">
        <f>D4-CONFIG!F11*CONFIG!F8</f>
        <v>19</v>
      </c>
    </row>
    <row r="7" spans="2:4">
      <c r="B7" t="s">
        <v>28</v>
      </c>
      <c r="C7">
        <f ca="1">A!X2</f>
        <v>0</v>
      </c>
      <c r="D7">
        <f ca="1">B!X2</f>
        <v>0</v>
      </c>
    </row>
    <row r="8" spans="2:4">
      <c r="B8" t="s">
        <v>29</v>
      </c>
      <c r="C8">
        <f ca="1">A!X3</f>
        <v>0</v>
      </c>
      <c r="D8">
        <f ca="1">B!X3</f>
        <v>0</v>
      </c>
    </row>
    <row r="10" spans="2:4">
      <c r="B10" t="s">
        <v>3</v>
      </c>
      <c r="C10">
        <f>CONFIG!F11*CONFIG!F14*CONFIG!F3</f>
        <v>3000000</v>
      </c>
      <c r="D10">
        <f>CONFIG!F11*CONFIG!F14*CONFIG!F3</f>
        <v>3000000</v>
      </c>
    </row>
    <row r="11" spans="2:4">
      <c r="B11" t="s">
        <v>4</v>
      </c>
      <c r="C11">
        <f>CONFIG!F11*CONFIG!F14*CONFIG!F4/C3</f>
        <v>37500</v>
      </c>
      <c r="D11">
        <f>CONFIG!F11*CONFIG!F14*CONFIG!F4/D3</f>
        <v>21634.615384615383</v>
      </c>
    </row>
    <row r="12" spans="2:4">
      <c r="B12" t="s">
        <v>6</v>
      </c>
      <c r="C12">
        <f>CONFIG!F6*CONFIG!F14*(C3/2+C5)</f>
        <v>12900</v>
      </c>
      <c r="D12">
        <f>CONFIG!F6*CONFIG!F14*(D3/2+D5)</f>
        <v>34800</v>
      </c>
    </row>
    <row r="13" spans="2:4">
      <c r="B13" t="s">
        <v>25</v>
      </c>
      <c r="C13">
        <f ca="1">(CONFIG!F2-CONFIG!F3)*C20</f>
        <v>2400000</v>
      </c>
      <c r="D13">
        <f ca="1">(CONFIG!F2-CONFIG!F3)*D20</f>
        <v>2400000</v>
      </c>
    </row>
    <row r="14" spans="2:4">
      <c r="B14" t="s">
        <v>48</v>
      </c>
      <c r="C14">
        <f>C10</f>
        <v>3000000</v>
      </c>
      <c r="D14">
        <f>D10</f>
        <v>3000000</v>
      </c>
    </row>
    <row r="15" spans="2:4">
      <c r="B15" t="s">
        <v>43</v>
      </c>
      <c r="C15">
        <f ca="1">SUM(C11:C13)</f>
        <v>2450400</v>
      </c>
      <c r="D15">
        <f ca="1">SUM(D11:D13)</f>
        <v>2456434.6153846155</v>
      </c>
    </row>
    <row r="16" spans="2:4">
      <c r="B16" t="s">
        <v>44</v>
      </c>
      <c r="C16">
        <f ca="1">SUM(C14:C15)</f>
        <v>5450400</v>
      </c>
      <c r="D16">
        <f ca="1">SUM(D14:D15)</f>
        <v>5456434.615384616</v>
      </c>
    </row>
    <row r="18" spans="2:4">
      <c r="B18" t="s">
        <v>49</v>
      </c>
      <c r="C18">
        <f>CONFIG!F11*CONFIG!F14</f>
        <v>300</v>
      </c>
      <c r="D18">
        <f>CONFIG!F11*CONFIG!F14</f>
        <v>300</v>
      </c>
    </row>
    <row r="19" spans="2:4">
      <c r="B19" t="s">
        <v>38</v>
      </c>
      <c r="C19">
        <f>CONFIG!F11*CONFIG!F14/A!X5</f>
        <v>6.666666666666667</v>
      </c>
      <c r="D19">
        <f>CONFIG!F11*CONFIG!F14/B!X5</f>
        <v>3.8461538461538463</v>
      </c>
    </row>
    <row r="20" spans="2:4">
      <c r="B20" t="s">
        <v>40</v>
      </c>
      <c r="C20">
        <f ca="1">C18*(1-C7)</f>
        <v>300</v>
      </c>
      <c r="D20">
        <f ca="1">D18*(1-D7)</f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A</vt:lpstr>
      <vt:lpstr>B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Aneres Sei.</cp:lastModifiedBy>
  <dcterms:created xsi:type="dcterms:W3CDTF">2022-06-08T07:41:32Z</dcterms:created>
  <dcterms:modified xsi:type="dcterms:W3CDTF">2023-07-07T10:58:58Z</dcterms:modified>
</cp:coreProperties>
</file>