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ad125c34a4bb4/Documents/statslab/"/>
    </mc:Choice>
  </mc:AlternateContent>
  <xr:revisionPtr revIDLastSave="1" documentId="8_{265B974A-0834-427C-A728-ABC380DBC4B2}" xr6:coauthVersionLast="47" xr6:coauthVersionMax="47" xr10:uidLastSave="{0499A003-FF2B-4B6E-86F8-327B88B2E48C}"/>
  <bookViews>
    <workbookView xWindow="-110" yWindow="-110" windowWidth="19420" windowHeight="10300" xr2:uid="{F6C2FBCB-78AA-4136-B91D-84BD9960337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G22" i="4"/>
  <c r="C23" i="4"/>
  <c r="G23" i="4"/>
  <c r="C24" i="4"/>
  <c r="G24" i="4"/>
  <c r="C25" i="4"/>
  <c r="G25" i="4"/>
</calcChain>
</file>

<file path=xl/sharedStrings.xml><?xml version="1.0" encoding="utf-8"?>
<sst xmlns="http://schemas.openxmlformats.org/spreadsheetml/2006/main" count="125" uniqueCount="101">
  <si>
    <t>Income distribution of 1000 families follows Normal distribution with Mean 40000 and S.D. 10000. From this group one family is</t>
  </si>
  <si>
    <t>selected at random, compute the probability that income of this family lies.</t>
  </si>
  <si>
    <t>i) below 45000 ii) more than 42000 iii) between 45000 to 50000</t>
  </si>
  <si>
    <t>Also estimate the number of families whose income lies</t>
  </si>
  <si>
    <t>i) atleast 46000 ii) atmost 50000 iii) between 35000 to 50000</t>
  </si>
  <si>
    <t>Solution:- Let, x=Income</t>
  </si>
  <si>
    <t>Here, we have</t>
  </si>
  <si>
    <r>
      <t>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</si>
  <si>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r>
      <t>S.D(</t>
    </r>
    <r>
      <rPr>
        <sz val="11"/>
        <color rgb="FF000000"/>
        <rFont val="Symbol"/>
        <family val="1"/>
        <charset val="2"/>
      </rPr>
      <t>s</t>
    </r>
    <r>
      <rPr>
        <sz val="11"/>
        <color theme="1"/>
        <rFont val="Times New Roman"/>
        <family val="1"/>
      </rPr>
      <t>)=</t>
    </r>
  </si>
  <si>
    <t>N=</t>
  </si>
  <si>
    <t>First Part</t>
  </si>
  <si>
    <t>i) Req.prob. =p(x&lt;45000)</t>
  </si>
  <si>
    <t>NORM.DIST(45000,C9,E9,1)</t>
  </si>
  <si>
    <t>ii) Req.prob. =p(x&gt;42000)</t>
  </si>
  <si>
    <t>1-NORM.DIST(42000,C9,E9,1)</t>
  </si>
  <si>
    <t>iii) Req.prob =p(45000&lt;x&lt;50000)</t>
  </si>
  <si>
    <t>NORM.DIST(50000,C9,E9,1)-NORM.DIST(45000,C9,E9,1)</t>
  </si>
  <si>
    <t>Second Part</t>
  </si>
  <si>
    <t>i) Req.prob. =N*p(x&gt;=46000)</t>
  </si>
  <si>
    <t>G9*(1-NORM.DIST(46000,C9,E9,1))</t>
  </si>
  <si>
    <t>ii) Req.prob. =N*p(x&lt;=50000)</t>
  </si>
  <si>
    <t>G9*NORM.DIST(50000,C9,E9,1)</t>
  </si>
  <si>
    <t>iii) Req.prob. =N*p(35000&lt;x&lt;50000)</t>
  </si>
  <si>
    <t>G9*(NORM.DIST(50000,C9,E9,1)-NORM.DIST(35000,C9,E9,1))</t>
  </si>
  <si>
    <t>Name</t>
  </si>
  <si>
    <t>Koyal Kc</t>
  </si>
  <si>
    <t>Roll NO:</t>
  </si>
  <si>
    <t>fit Poisson distribution to following data.</t>
  </si>
  <si>
    <t>No. of Accidents:-</t>
  </si>
  <si>
    <t>Noo. Of Days:-</t>
  </si>
  <si>
    <t>Table for expected frequencies</t>
  </si>
  <si>
    <t>x</t>
  </si>
  <si>
    <t>f</t>
  </si>
  <si>
    <t>f*x</t>
  </si>
  <si>
    <t>E</t>
  </si>
  <si>
    <r>
      <t>Here, 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</si>
  <si>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t>C14/B14</t>
  </si>
  <si>
    <t>E=</t>
  </si>
  <si>
    <t>G$9*POISSON(A8,G$8,0)</t>
  </si>
  <si>
    <t>Name: Koyal kc</t>
  </si>
  <si>
    <t>Roll No: 16</t>
  </si>
  <si>
    <t>Fit binomial distritution to given data.</t>
  </si>
  <si>
    <t>No. of girls:-</t>
  </si>
  <si>
    <t>No. of families:-</t>
  </si>
  <si>
    <t>Solution:-</t>
  </si>
  <si>
    <t>Let x= Number of girls</t>
  </si>
  <si>
    <t>Here,we have</t>
  </si>
  <si>
    <t>n=</t>
  </si>
  <si>
    <t>p=</t>
  </si>
  <si>
    <t>Calculation table of expected frequencies</t>
  </si>
  <si>
    <t>x=r</t>
  </si>
  <si>
    <t>Where,O=observed frequency</t>
  </si>
  <si>
    <t>E=Expected frequency</t>
  </si>
  <si>
    <t>P(x=r)=</t>
  </si>
  <si>
    <t>BINOMDIST(B10,C$7,E$7,0)</t>
  </si>
  <si>
    <t>G$7*D11</t>
  </si>
  <si>
    <t>Name= Koyal Kc</t>
  </si>
  <si>
    <t>Roll NO: 16</t>
  </si>
  <si>
    <t>From the given data compute first four central moments. Also, compute measures</t>
  </si>
  <si>
    <t>of central tendency, Measures of dispersion, skewness and kurtosis and intrepret</t>
  </si>
  <si>
    <t>the result.</t>
  </si>
  <si>
    <t>Solution:- Calculation of first four central moments</t>
  </si>
  <si>
    <t>(x-x*)</t>
  </si>
  <si>
    <t>(x-x*)2</t>
  </si>
  <si>
    <t>(x-x*)3</t>
  </si>
  <si>
    <t>(x-x*)4</t>
  </si>
  <si>
    <t>Mean =</t>
  </si>
  <si>
    <t>n =</t>
  </si>
  <si>
    <t>For first four central moments</t>
  </si>
  <si>
    <t>For</t>
  </si>
  <si>
    <t>Value</t>
  </si>
  <si>
    <t>Formula</t>
  </si>
  <si>
    <r>
      <t>m</t>
    </r>
    <r>
      <rPr>
        <b/>
        <sz val="14"/>
        <color rgb="FF000000"/>
        <rFont val="Symbol"/>
        <family val="1"/>
        <charset val="2"/>
      </rPr>
      <t>1 =</t>
    </r>
  </si>
  <si>
    <r>
      <t>m</t>
    </r>
    <r>
      <rPr>
        <b/>
        <sz val="14"/>
        <color rgb="FF000000"/>
        <rFont val="Symbol"/>
        <family val="1"/>
        <charset val="2"/>
      </rPr>
      <t>2 =</t>
    </r>
  </si>
  <si>
    <t>S.D. =</t>
  </si>
  <si>
    <r>
      <t>m</t>
    </r>
    <r>
      <rPr>
        <b/>
        <sz val="14"/>
        <color rgb="FF000000"/>
        <rFont val="Symbol"/>
        <family val="1"/>
        <charset val="2"/>
      </rPr>
      <t>3 =</t>
    </r>
  </si>
  <si>
    <t>b1 =</t>
  </si>
  <si>
    <r>
      <t>m</t>
    </r>
    <r>
      <rPr>
        <b/>
        <sz val="14"/>
        <color rgb="FF000000"/>
        <rFont val="Symbol"/>
        <family val="1"/>
        <charset val="2"/>
      </rPr>
      <t>4 =</t>
    </r>
  </si>
  <si>
    <r>
      <t>b</t>
    </r>
    <r>
      <rPr>
        <b/>
        <sz val="14"/>
        <color rgb="FF000000"/>
        <rFont val="Symbol"/>
        <family val="1"/>
        <charset val="2"/>
      </rPr>
      <t>2 =</t>
    </r>
  </si>
  <si>
    <t>Name: Koyal Kc</t>
  </si>
  <si>
    <t>Fit Poisson distribution to following data.</t>
  </si>
  <si>
    <t>No. of Defects</t>
  </si>
  <si>
    <t>No. of pages</t>
  </si>
  <si>
    <t>Solution:- Let, x = No. of defects</t>
  </si>
  <si>
    <r>
      <t>Here, 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</si>
  <si>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t>Name:Koyal Kc</t>
  </si>
  <si>
    <t>Roll:16</t>
  </si>
  <si>
    <t>A message centre forward 4 messages per minute. Compute the probability that no. of forwarded message are</t>
  </si>
  <si>
    <t>i) Exactly 5 message ii) less than 6 messages iii) more than 8 message in an interval of two minutes</t>
  </si>
  <si>
    <t>iv) atmost 10 message in an interval of two minutes v)almost 13 messages in an interval of three minutes</t>
  </si>
  <si>
    <t>solution:-Let ,x=Number of messages</t>
  </si>
  <si>
    <r>
      <t>Average(</t>
    </r>
    <r>
      <rPr>
        <sz val="11"/>
        <color theme="1"/>
        <rFont val="Symbol"/>
        <family val="1"/>
        <charset val="2"/>
      </rPr>
      <t>l)</t>
    </r>
    <r>
      <rPr>
        <sz val="11"/>
        <color theme="1"/>
        <rFont val="Calibri"/>
        <family val="2"/>
        <scheme val="minor"/>
      </rPr>
      <t>=</t>
    </r>
  </si>
  <si>
    <t>per minute</t>
  </si>
  <si>
    <t>i) Req.prob. =p(x=5)=</t>
  </si>
  <si>
    <t>ii) Req. prob. =p(x&lt;6)=</t>
  </si>
  <si>
    <r>
      <t>Average(</t>
    </r>
    <r>
      <rPr>
        <sz val="11"/>
        <color theme="1"/>
        <rFont val="Arial"/>
        <family val="2"/>
      </rPr>
      <t>λ</t>
    </r>
    <r>
      <rPr>
        <sz val="11"/>
        <color theme="1"/>
        <rFont val="Calibri"/>
        <family val="2"/>
        <scheme val="minor"/>
      </rPr>
      <t>)=</t>
    </r>
  </si>
  <si>
    <t>For two mintues</t>
  </si>
  <si>
    <t>iii) Req. prob. =p(x&gt;8)=</t>
  </si>
  <si>
    <t>iv)Req. prob. =p(x≤10)=</t>
  </si>
  <si>
    <t>For three mintues</t>
  </si>
  <si>
    <t>v) Req. prob. =p(x≥13)=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</si>
</sst>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Symbol"/>
      <family val="1"/>
      <charset val="2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Noto Sans Symbols"/>
    </font>
    <font>
      <b/>
      <sz val="14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591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3" borderId="0" xfId="0" applyFont="1" applyFill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33F6-59CF-4BAF-949D-B01014BB496F}">
  <dimension ref="A1:M22"/>
  <sheetViews>
    <sheetView tabSelected="1" zoomScale="55" workbookViewId="0">
      <selection activeCell="H4" sqref="H4"/>
    </sheetView>
  </sheetViews>
  <sheetFormatPr defaultRowHeight="14.5"/>
  <cols>
    <col min="3" max="3" width="8.81640625" bestFit="1" customWidth="1"/>
    <col min="5" max="5" width="11.453125" bestFit="1" customWidth="1"/>
    <col min="7" max="7" width="8.81640625" bestFit="1" customWidth="1"/>
    <col min="8" max="8" width="11.54296875" customWidth="1"/>
  </cols>
  <sheetData>
    <row r="1" spans="1:13" ht="15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thickBo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>
      <c r="A3" s="3"/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" thickBo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" thickBot="1">
      <c r="A5" s="3"/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" thickBo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</row>
    <row r="7" spans="1:13" ht="15" thickBot="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thickBot="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" thickBot="1">
      <c r="A9" s="3"/>
      <c r="B9" s="5" t="s">
        <v>7</v>
      </c>
      <c r="C9" s="5">
        <v>40000</v>
      </c>
      <c r="D9" s="5" t="s">
        <v>8</v>
      </c>
      <c r="E9" s="5">
        <v>10000</v>
      </c>
      <c r="F9" s="5" t="s">
        <v>9</v>
      </c>
      <c r="G9" s="5">
        <v>10000</v>
      </c>
      <c r="H9" s="3"/>
      <c r="I9" s="3"/>
      <c r="J9" s="3"/>
      <c r="K9" s="3"/>
      <c r="L9" s="3"/>
      <c r="M9" s="3"/>
    </row>
    <row r="10" spans="1:13" ht="15" thickBot="1">
      <c r="A10" s="5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" thickBot="1">
      <c r="A11" s="2" t="s">
        <v>11</v>
      </c>
      <c r="B11" s="3"/>
      <c r="C11" s="3"/>
      <c r="D11" s="3"/>
      <c r="E11" s="7">
        <v>0.6914624613</v>
      </c>
      <c r="F11" s="8" t="s">
        <v>12</v>
      </c>
      <c r="G11" s="3"/>
      <c r="H11" s="3"/>
      <c r="I11" s="3"/>
      <c r="J11" s="3"/>
      <c r="K11" s="3"/>
      <c r="L11" s="3"/>
      <c r="M11" s="3"/>
    </row>
    <row r="12" spans="1:13" ht="15" thickBot="1">
      <c r="A12" s="2" t="s">
        <v>13</v>
      </c>
      <c r="B12" s="3"/>
      <c r="C12" s="3"/>
      <c r="D12" s="3"/>
      <c r="E12" s="7">
        <v>0.42074029060000001</v>
      </c>
      <c r="F12" s="2" t="s">
        <v>14</v>
      </c>
      <c r="G12" s="3"/>
      <c r="H12" s="3"/>
      <c r="I12" s="3"/>
      <c r="J12" s="3"/>
      <c r="K12" s="3"/>
      <c r="L12" s="3"/>
      <c r="M12" s="3"/>
    </row>
    <row r="13" spans="1:13" ht="15" thickBot="1">
      <c r="A13" s="2" t="s">
        <v>15</v>
      </c>
      <c r="B13" s="3"/>
      <c r="C13" s="3"/>
      <c r="D13" s="3"/>
      <c r="E13" s="7">
        <v>0.14988228479999999</v>
      </c>
      <c r="F13" s="8" t="s">
        <v>16</v>
      </c>
      <c r="G13" s="3"/>
      <c r="H13" s="3"/>
      <c r="I13" s="3"/>
      <c r="J13" s="3"/>
      <c r="K13" s="3"/>
      <c r="L13" s="3"/>
      <c r="M13" s="3"/>
    </row>
    <row r="14" spans="1:13" ht="1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" thickBot="1">
      <c r="A15" s="2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" thickBot="1">
      <c r="A16" s="2" t="s">
        <v>18</v>
      </c>
      <c r="B16" s="3"/>
      <c r="C16" s="3"/>
      <c r="D16" s="3"/>
      <c r="E16" s="7">
        <v>2743</v>
      </c>
      <c r="F16" s="8" t="s">
        <v>19</v>
      </c>
      <c r="G16" s="3"/>
      <c r="H16" s="3"/>
      <c r="I16" s="3"/>
      <c r="J16" s="3"/>
      <c r="K16" s="3"/>
      <c r="L16" s="3"/>
      <c r="M16" s="3"/>
    </row>
    <row r="17" spans="1:13" ht="15" thickBot="1">
      <c r="A17" s="2" t="s">
        <v>20</v>
      </c>
      <c r="B17" s="3"/>
      <c r="C17" s="3"/>
      <c r="D17" s="3"/>
      <c r="E17" s="7">
        <v>8413</v>
      </c>
      <c r="F17" s="8" t="s">
        <v>21</v>
      </c>
      <c r="G17" s="3"/>
      <c r="H17" s="3"/>
      <c r="I17" s="3"/>
      <c r="J17" s="3"/>
      <c r="K17" s="3"/>
      <c r="L17" s="3"/>
      <c r="M17" s="3"/>
    </row>
    <row r="18" spans="1:13" ht="15" thickBot="1">
      <c r="A18" s="2" t="s">
        <v>22</v>
      </c>
      <c r="B18" s="3"/>
      <c r="C18" s="3"/>
      <c r="D18" s="3"/>
      <c r="E18" s="7">
        <v>5328</v>
      </c>
      <c r="F18" s="8" t="s">
        <v>23</v>
      </c>
      <c r="G18" s="3"/>
      <c r="H18" s="3"/>
      <c r="I18" s="3"/>
      <c r="J18" s="3"/>
      <c r="K18" s="3"/>
      <c r="L18" s="3"/>
      <c r="M18" s="3"/>
    </row>
    <row r="19" spans="1:1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5" thickBot="1">
      <c r="A21" s="3"/>
      <c r="B21" s="3"/>
      <c r="C21" s="3"/>
      <c r="D21" s="3"/>
      <c r="E21" s="3"/>
      <c r="F21" s="5" t="s">
        <v>24</v>
      </c>
      <c r="G21" s="5" t="s">
        <v>25</v>
      </c>
      <c r="H21" s="3"/>
      <c r="I21" s="3"/>
      <c r="J21" s="3"/>
      <c r="K21" s="3"/>
      <c r="L21" s="3"/>
      <c r="M21" s="3"/>
    </row>
    <row r="22" spans="1:13" ht="15" thickBot="1">
      <c r="A22" s="3"/>
      <c r="B22" s="3"/>
      <c r="C22" s="3"/>
      <c r="D22" s="3"/>
      <c r="E22" s="3"/>
      <c r="F22" s="5" t="s">
        <v>26</v>
      </c>
      <c r="G22" s="7">
        <v>16</v>
      </c>
      <c r="H22" s="3"/>
      <c r="I22" s="3"/>
      <c r="J22" s="3"/>
      <c r="K22" s="3"/>
      <c r="L22" s="3"/>
      <c r="M22" s="3"/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C6C-69E9-45AF-B743-D276104B2984}">
  <dimension ref="A1:I17"/>
  <sheetViews>
    <sheetView zoomScale="85" workbookViewId="0">
      <selection activeCell="J5" sqref="J5"/>
    </sheetView>
  </sheetViews>
  <sheetFormatPr defaultRowHeight="14.5"/>
  <sheetData>
    <row r="1" spans="1:9" ht="15" thickBot="1">
      <c r="A1" s="2" t="s">
        <v>27</v>
      </c>
      <c r="B1" s="3"/>
      <c r="C1" s="3"/>
      <c r="D1" s="3"/>
      <c r="E1" s="3"/>
      <c r="F1" s="3"/>
      <c r="G1" s="3"/>
      <c r="H1" s="3"/>
      <c r="I1" s="3"/>
    </row>
    <row r="2" spans="1:9" ht="15" thickBot="1">
      <c r="A2" s="2" t="s">
        <v>28</v>
      </c>
      <c r="B2" s="3"/>
      <c r="C2" s="10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</row>
    <row r="3" spans="1:9" ht="15" thickBot="1">
      <c r="A3" s="2" t="s">
        <v>29</v>
      </c>
      <c r="B3" s="3"/>
      <c r="C3" s="10">
        <v>195</v>
      </c>
      <c r="D3" s="10">
        <v>91</v>
      </c>
      <c r="E3" s="10">
        <v>40</v>
      </c>
      <c r="F3" s="10">
        <v>20</v>
      </c>
      <c r="G3" s="10">
        <v>10</v>
      </c>
      <c r="H3" s="10">
        <v>3</v>
      </c>
      <c r="I3" s="10">
        <v>1</v>
      </c>
    </row>
    <row r="4" spans="1:9" ht="15" thickBot="1">
      <c r="A4" s="11"/>
      <c r="B4" s="11"/>
      <c r="C4" s="11"/>
      <c r="D4" s="11"/>
      <c r="E4" s="11"/>
      <c r="F4" s="11"/>
      <c r="G4" s="11"/>
      <c r="H4" s="11"/>
      <c r="I4" s="11"/>
    </row>
    <row r="5" spans="1:9" ht="15" thickBot="1">
      <c r="A5" s="2" t="s">
        <v>30</v>
      </c>
      <c r="B5" s="3"/>
      <c r="C5" s="3"/>
      <c r="D5" s="3"/>
      <c r="E5" s="3"/>
      <c r="F5" s="3"/>
      <c r="G5" s="3"/>
      <c r="H5" s="3"/>
      <c r="I5" s="3"/>
    </row>
    <row r="6" spans="1:9" ht="15" thickBot="1">
      <c r="A6" s="7" t="s">
        <v>31</v>
      </c>
      <c r="B6" s="7" t="s">
        <v>32</v>
      </c>
      <c r="C6" s="7" t="s">
        <v>33</v>
      </c>
      <c r="D6" s="7" t="s">
        <v>34</v>
      </c>
      <c r="E6" s="3"/>
      <c r="F6" s="3"/>
      <c r="G6" s="3"/>
      <c r="H6" s="3"/>
      <c r="I6" s="3"/>
    </row>
    <row r="7" spans="1:9" ht="15" thickBot="1">
      <c r="A7" s="7">
        <v>0</v>
      </c>
      <c r="B7" s="7">
        <v>195</v>
      </c>
      <c r="C7" s="7">
        <v>0</v>
      </c>
      <c r="D7" s="7">
        <v>160</v>
      </c>
      <c r="E7" s="2" t="s">
        <v>35</v>
      </c>
      <c r="F7" s="3"/>
      <c r="G7" s="10">
        <v>0.81100000000000005</v>
      </c>
      <c r="H7" s="5" t="s">
        <v>36</v>
      </c>
      <c r="I7" s="3"/>
    </row>
    <row r="8" spans="1:9" ht="15" thickBot="1">
      <c r="A8" s="7">
        <v>1</v>
      </c>
      <c r="B8" s="7">
        <v>91</v>
      </c>
      <c r="C8" s="7">
        <v>91</v>
      </c>
      <c r="D8" s="7">
        <v>130</v>
      </c>
      <c r="E8" s="3"/>
      <c r="F8" s="5" t="s">
        <v>9</v>
      </c>
      <c r="G8" s="10">
        <v>360</v>
      </c>
      <c r="H8" s="3"/>
      <c r="I8" s="3"/>
    </row>
    <row r="9" spans="1:9" ht="15" thickBot="1">
      <c r="A9" s="7">
        <v>2</v>
      </c>
      <c r="B9" s="7">
        <v>40</v>
      </c>
      <c r="C9" s="7">
        <v>80</v>
      </c>
      <c r="D9" s="7">
        <v>53</v>
      </c>
      <c r="E9" s="3"/>
      <c r="F9" s="5" t="s">
        <v>37</v>
      </c>
      <c r="G9" s="2" t="s">
        <v>38</v>
      </c>
      <c r="H9" s="3"/>
      <c r="I9" s="3"/>
    </row>
    <row r="10" spans="1:9" ht="15" thickBot="1">
      <c r="A10" s="7">
        <v>3</v>
      </c>
      <c r="B10" s="7">
        <v>20</v>
      </c>
      <c r="C10" s="7">
        <v>60</v>
      </c>
      <c r="D10" s="7">
        <v>14</v>
      </c>
      <c r="E10" s="3"/>
      <c r="F10" s="3"/>
      <c r="G10" s="3"/>
      <c r="H10" s="3"/>
      <c r="I10" s="3"/>
    </row>
    <row r="11" spans="1:9" ht="15" thickBot="1">
      <c r="A11" s="7">
        <v>4</v>
      </c>
      <c r="B11" s="7">
        <v>10</v>
      </c>
      <c r="C11" s="7">
        <v>40</v>
      </c>
      <c r="D11" s="7">
        <v>3</v>
      </c>
      <c r="E11" s="3"/>
      <c r="F11" s="3"/>
      <c r="G11" s="3"/>
      <c r="H11" s="3"/>
      <c r="I11" s="3"/>
    </row>
    <row r="12" spans="1:9" ht="15" thickBot="1">
      <c r="A12" s="7">
        <v>5</v>
      </c>
      <c r="B12" s="7">
        <v>3</v>
      </c>
      <c r="C12" s="7">
        <v>15</v>
      </c>
      <c r="D12" s="7">
        <v>0</v>
      </c>
      <c r="E12" s="3"/>
      <c r="F12" s="3"/>
      <c r="G12" s="3"/>
      <c r="H12" s="3"/>
      <c r="I12" s="3"/>
    </row>
    <row r="13" spans="1:9" ht="15" thickBot="1">
      <c r="A13" s="7">
        <v>6</v>
      </c>
      <c r="B13" s="7">
        <v>1</v>
      </c>
      <c r="C13" s="7">
        <v>6</v>
      </c>
      <c r="D13" s="7">
        <v>0</v>
      </c>
      <c r="E13" s="3"/>
      <c r="F13" s="3"/>
      <c r="G13" s="3"/>
      <c r="H13" s="3"/>
      <c r="I13" s="3"/>
    </row>
    <row r="14" spans="1:9" ht="15" thickBot="1">
      <c r="A14" s="3"/>
      <c r="B14" s="7">
        <v>360</v>
      </c>
      <c r="C14" s="7">
        <v>292</v>
      </c>
      <c r="D14" s="7">
        <v>360</v>
      </c>
      <c r="E14" s="3"/>
      <c r="F14" s="3"/>
      <c r="G14" s="3"/>
      <c r="H14" s="3"/>
      <c r="I14" s="3"/>
    </row>
    <row r="15" spans="1:9" ht="15" thickBot="1">
      <c r="A15" s="3"/>
      <c r="B15" s="3"/>
      <c r="C15" s="3"/>
      <c r="D15" s="3"/>
      <c r="E15" s="3"/>
      <c r="F15" s="3"/>
      <c r="G15" s="3"/>
      <c r="H15" s="3"/>
      <c r="I15" s="3"/>
    </row>
    <row r="16" spans="1:9" ht="15" thickBot="1">
      <c r="A16" s="3"/>
      <c r="B16" s="3"/>
      <c r="C16" s="3"/>
      <c r="D16" s="3"/>
      <c r="E16" s="3"/>
      <c r="F16" s="2" t="s">
        <v>39</v>
      </c>
      <c r="G16" s="3"/>
      <c r="H16" s="3"/>
      <c r="I16" s="3"/>
    </row>
    <row r="17" spans="1:9" ht="15" thickBot="1">
      <c r="A17" s="3"/>
      <c r="B17" s="3"/>
      <c r="C17" s="3"/>
      <c r="D17" s="3"/>
      <c r="E17" s="3"/>
      <c r="F17" s="2" t="s">
        <v>40</v>
      </c>
      <c r="G17" s="3"/>
      <c r="H17" s="3"/>
      <c r="I17" s="3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E77-DE1A-4BD0-A3B7-D2594DF7DB6B}">
  <dimension ref="A1:I20"/>
  <sheetViews>
    <sheetView zoomScale="76" workbookViewId="0">
      <selection activeCell="L5" sqref="L5"/>
    </sheetView>
  </sheetViews>
  <sheetFormatPr defaultRowHeight="14.5"/>
  <sheetData>
    <row r="1" spans="1:9" ht="15" thickBot="1">
      <c r="A1" s="2" t="s">
        <v>41</v>
      </c>
      <c r="B1" s="3"/>
      <c r="C1" s="3"/>
      <c r="D1" s="3"/>
      <c r="E1" s="3"/>
      <c r="F1" s="3"/>
      <c r="G1" s="3"/>
      <c r="H1" s="3"/>
      <c r="I1" s="3"/>
    </row>
    <row r="2" spans="1:9" ht="15" thickBot="1">
      <c r="A2" s="1" t="s">
        <v>42</v>
      </c>
      <c r="B2" s="3"/>
      <c r="C2" s="6">
        <v>0</v>
      </c>
      <c r="D2" s="6">
        <v>1</v>
      </c>
      <c r="E2" s="6">
        <v>2</v>
      </c>
      <c r="F2" s="6">
        <v>3</v>
      </c>
      <c r="G2" s="6">
        <v>4</v>
      </c>
      <c r="H2" s="3"/>
      <c r="I2" s="3"/>
    </row>
    <row r="3" spans="1:9" ht="15" thickBot="1">
      <c r="A3" s="1" t="s">
        <v>43</v>
      </c>
      <c r="B3" s="3"/>
      <c r="C3" s="7">
        <v>20</v>
      </c>
      <c r="D3" s="6">
        <v>112</v>
      </c>
      <c r="E3" s="6">
        <v>244</v>
      </c>
      <c r="F3" s="6">
        <v>115</v>
      </c>
      <c r="G3" s="6">
        <v>21</v>
      </c>
      <c r="H3" s="3"/>
      <c r="I3" s="3"/>
    </row>
    <row r="4" spans="1:9" ht="15" thickBot="1">
      <c r="A4" s="11"/>
      <c r="B4" s="11"/>
      <c r="C4" s="11"/>
      <c r="D4" s="11"/>
      <c r="E4" s="11"/>
      <c r="F4" s="11"/>
      <c r="G4" s="11"/>
      <c r="H4" s="11"/>
      <c r="I4" s="3"/>
    </row>
    <row r="5" spans="1:9" ht="15" thickBot="1">
      <c r="A5" s="3" t="s">
        <v>44</v>
      </c>
      <c r="B5" s="1" t="s">
        <v>45</v>
      </c>
      <c r="C5" s="3"/>
      <c r="D5" s="3"/>
      <c r="E5" s="3"/>
      <c r="F5" s="3"/>
      <c r="G5" s="3"/>
      <c r="H5" s="3"/>
      <c r="I5" s="3"/>
    </row>
    <row r="6" spans="1:9" ht="15" thickBot="1">
      <c r="A6" s="1" t="s">
        <v>46</v>
      </c>
      <c r="B6" s="3"/>
      <c r="C6" s="3"/>
      <c r="D6" s="3"/>
      <c r="E6" s="3"/>
      <c r="F6" s="3"/>
      <c r="G6" s="3"/>
      <c r="H6" s="3"/>
      <c r="I6" s="3"/>
    </row>
    <row r="7" spans="1:9" ht="15" thickBot="1">
      <c r="A7" s="3"/>
      <c r="B7" s="6" t="s">
        <v>47</v>
      </c>
      <c r="C7" s="6">
        <v>4</v>
      </c>
      <c r="D7" s="6" t="s">
        <v>48</v>
      </c>
      <c r="E7" s="6">
        <v>0.5</v>
      </c>
      <c r="F7" s="6" t="s">
        <v>9</v>
      </c>
      <c r="G7" s="6">
        <v>512</v>
      </c>
      <c r="H7" s="3"/>
      <c r="I7" s="3"/>
    </row>
    <row r="8" spans="1:9" ht="15" thickBot="1">
      <c r="A8" s="1" t="s">
        <v>49</v>
      </c>
      <c r="B8" s="3"/>
      <c r="C8" s="3"/>
      <c r="D8" s="3"/>
      <c r="E8" s="3"/>
      <c r="F8" s="3"/>
      <c r="G8" s="3"/>
      <c r="H8" s="3"/>
      <c r="I8" s="3"/>
    </row>
    <row r="9" spans="1:9" ht="15" thickBot="1">
      <c r="A9" s="3"/>
      <c r="B9" s="12" t="s">
        <v>50</v>
      </c>
      <c r="C9" s="12" t="s">
        <v>50</v>
      </c>
      <c r="D9" s="12" t="s">
        <v>50</v>
      </c>
      <c r="E9" s="12" t="s">
        <v>50</v>
      </c>
      <c r="F9" s="3"/>
      <c r="G9" s="3"/>
      <c r="H9" s="3"/>
      <c r="I9" s="3"/>
    </row>
    <row r="10" spans="1:9" ht="15" thickBot="1">
      <c r="A10" s="3"/>
      <c r="B10" s="6">
        <v>0</v>
      </c>
      <c r="C10" s="7">
        <v>20</v>
      </c>
      <c r="D10" s="9">
        <v>6.25E-2</v>
      </c>
      <c r="E10" s="9">
        <v>32</v>
      </c>
      <c r="F10" s="1" t="s">
        <v>51</v>
      </c>
      <c r="G10" s="3"/>
      <c r="H10" s="3"/>
      <c r="I10" s="3"/>
    </row>
    <row r="11" spans="1:9" ht="15" thickBot="1">
      <c r="A11" s="3"/>
      <c r="B11" s="6">
        <v>1</v>
      </c>
      <c r="C11" s="6">
        <v>112</v>
      </c>
      <c r="D11" s="9">
        <v>0.25</v>
      </c>
      <c r="E11" s="9">
        <v>128</v>
      </c>
      <c r="F11" s="1" t="s">
        <v>52</v>
      </c>
      <c r="G11" s="3"/>
      <c r="H11" s="3"/>
      <c r="I11" s="3"/>
    </row>
    <row r="12" spans="1:9" ht="15" thickBot="1">
      <c r="A12" s="3"/>
      <c r="B12" s="6">
        <v>2</v>
      </c>
      <c r="C12" s="6">
        <v>244</v>
      </c>
      <c r="D12" s="9">
        <v>0.375</v>
      </c>
      <c r="E12" s="9">
        <v>192</v>
      </c>
      <c r="F12" s="3"/>
      <c r="G12" s="3"/>
      <c r="H12" s="3"/>
      <c r="I12" s="3"/>
    </row>
    <row r="13" spans="1:9" ht="15" thickBot="1">
      <c r="A13" s="3"/>
      <c r="B13" s="6">
        <v>3</v>
      </c>
      <c r="C13" s="6">
        <v>115</v>
      </c>
      <c r="D13" s="9">
        <v>0.25</v>
      </c>
      <c r="E13" s="9">
        <v>128</v>
      </c>
      <c r="F13" s="3"/>
      <c r="G13" s="3"/>
      <c r="H13" s="3"/>
      <c r="I13" s="3"/>
    </row>
    <row r="14" spans="1:9" ht="15" thickBot="1">
      <c r="A14" s="3"/>
      <c r="B14" s="6">
        <v>4</v>
      </c>
      <c r="C14" s="6">
        <v>21</v>
      </c>
      <c r="D14" s="9">
        <v>6.25E-2</v>
      </c>
      <c r="E14" s="9">
        <v>32</v>
      </c>
      <c r="F14" s="3"/>
      <c r="G14" s="3"/>
      <c r="H14" s="3"/>
      <c r="I14" s="3"/>
    </row>
    <row r="15" spans="1:9" ht="15" thickBot="1">
      <c r="A15" s="3"/>
      <c r="B15" s="3"/>
      <c r="C15" s="13">
        <v>512</v>
      </c>
      <c r="D15" s="13">
        <v>1</v>
      </c>
      <c r="E15" s="13">
        <v>512</v>
      </c>
      <c r="F15" s="3"/>
      <c r="G15" s="3"/>
      <c r="H15" s="3"/>
      <c r="I15" s="3"/>
    </row>
    <row r="16" spans="1:9" ht="15" thickBot="1">
      <c r="A16" s="3"/>
      <c r="B16" s="3"/>
      <c r="C16" s="3" t="s">
        <v>53</v>
      </c>
      <c r="D16" s="1" t="s">
        <v>54</v>
      </c>
      <c r="E16" s="3"/>
      <c r="F16" s="3"/>
      <c r="G16" s="3"/>
      <c r="H16" s="3"/>
      <c r="I16" s="3"/>
    </row>
    <row r="17" spans="1:9" ht="15" thickBot="1">
      <c r="A17" s="3"/>
      <c r="B17" s="3"/>
      <c r="C17" s="3" t="s">
        <v>37</v>
      </c>
      <c r="D17" s="3" t="s">
        <v>55</v>
      </c>
      <c r="E17" s="3"/>
      <c r="F17" s="3"/>
      <c r="G17" s="3"/>
      <c r="H17" s="3"/>
      <c r="I17" s="3"/>
    </row>
    <row r="18" spans="1:9" ht="15" thickBot="1">
      <c r="A18" s="3"/>
      <c r="B18" s="3"/>
      <c r="C18" s="3"/>
      <c r="D18" s="3"/>
      <c r="E18" s="3"/>
      <c r="F18" s="3"/>
      <c r="G18" s="3"/>
      <c r="H18" s="3"/>
      <c r="I18" s="3"/>
    </row>
    <row r="19" spans="1:9" ht="15" thickBot="1">
      <c r="A19" s="3"/>
      <c r="B19" s="3"/>
      <c r="C19" s="3"/>
      <c r="D19" s="3"/>
      <c r="E19" s="3"/>
      <c r="F19" s="1" t="s">
        <v>56</v>
      </c>
      <c r="G19" s="3"/>
      <c r="H19" s="3"/>
      <c r="I19" s="3"/>
    </row>
    <row r="20" spans="1:9" ht="15" thickBot="1">
      <c r="A20" s="3"/>
      <c r="B20" s="3"/>
      <c r="C20" s="3"/>
      <c r="D20" s="3"/>
      <c r="E20" s="3"/>
      <c r="F20" s="1" t="s">
        <v>57</v>
      </c>
      <c r="G20" s="3"/>
      <c r="H20" s="3"/>
      <c r="I20" s="3"/>
    </row>
  </sheetData>
  <printOptions headings="1" gridLines="1"/>
  <pageMargins left="0.7" right="0.7" top="0.75" bottom="0.75" header="0.3" footer="0.3"/>
  <pageSetup paperSize="9"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5CFA-024E-4965-9862-9FA53595FBB0}">
  <dimension ref="A1:J30"/>
  <sheetViews>
    <sheetView zoomScale="47" workbookViewId="0">
      <selection activeCell="L12" sqref="L12"/>
    </sheetView>
  </sheetViews>
  <sheetFormatPr defaultRowHeight="14.5"/>
  <cols>
    <col min="1" max="3" width="8.81640625" bestFit="1" customWidth="1"/>
    <col min="4" max="4" width="12.36328125" bestFit="1" customWidth="1"/>
    <col min="5" max="6" width="15.81640625" bestFit="1" customWidth="1"/>
    <col min="7" max="7" width="8.81640625" bestFit="1" customWidth="1"/>
    <col min="10" max="10" width="10.7265625" customWidth="1"/>
  </cols>
  <sheetData>
    <row r="1" spans="1:10" ht="18" thickBot="1">
      <c r="A1" s="14" t="s">
        <v>58</v>
      </c>
      <c r="B1" s="3"/>
      <c r="C1" s="3"/>
      <c r="D1" s="3"/>
      <c r="E1" s="3"/>
      <c r="F1" s="3"/>
      <c r="G1" s="3"/>
      <c r="H1" s="3"/>
      <c r="I1" s="3"/>
      <c r="J1" s="3"/>
    </row>
    <row r="2" spans="1:10" ht="18" thickBot="1">
      <c r="A2" s="14" t="s">
        <v>59</v>
      </c>
      <c r="B2" s="3"/>
      <c r="C2" s="3"/>
      <c r="D2" s="3"/>
      <c r="E2" s="3"/>
      <c r="F2" s="3"/>
      <c r="G2" s="3"/>
      <c r="H2" s="3"/>
      <c r="I2" s="3"/>
      <c r="J2" s="3"/>
    </row>
    <row r="3" spans="1:10" ht="18" thickBot="1">
      <c r="A3" s="14" t="s">
        <v>60</v>
      </c>
      <c r="B3" s="3"/>
      <c r="C3" s="3"/>
      <c r="D3" s="3"/>
      <c r="E3" s="3"/>
      <c r="F3" s="3"/>
      <c r="G3" s="3"/>
      <c r="H3" s="3"/>
      <c r="I3" s="3"/>
      <c r="J3" s="3"/>
    </row>
    <row r="4" spans="1:10" ht="18" thickBot="1">
      <c r="A4" s="15">
        <v>45</v>
      </c>
      <c r="B4" s="15">
        <v>50</v>
      </c>
      <c r="C4" s="15">
        <v>60</v>
      </c>
      <c r="D4" s="15">
        <v>70</v>
      </c>
      <c r="E4" s="15">
        <v>75</v>
      </c>
      <c r="F4" s="15">
        <v>50</v>
      </c>
      <c r="G4" s="15">
        <v>80</v>
      </c>
      <c r="H4" s="15">
        <v>85</v>
      </c>
      <c r="I4" s="15">
        <v>70</v>
      </c>
      <c r="J4" s="15">
        <v>60</v>
      </c>
    </row>
    <row r="5" spans="1:10" ht="15" thickBo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8" thickBot="1">
      <c r="A6" s="14" t="s">
        <v>61</v>
      </c>
      <c r="B6" s="3"/>
      <c r="C6" s="3"/>
      <c r="D6" s="3"/>
      <c r="E6" s="3"/>
      <c r="F6" s="3"/>
      <c r="G6" s="3"/>
      <c r="H6" s="3"/>
      <c r="I6" s="3"/>
      <c r="J6" s="3"/>
    </row>
    <row r="7" spans="1:10" ht="18" thickBot="1">
      <c r="A7" s="15" t="s">
        <v>31</v>
      </c>
      <c r="B7" s="15" t="s">
        <v>62</v>
      </c>
      <c r="C7" s="15" t="s">
        <v>63</v>
      </c>
      <c r="D7" s="15" t="s">
        <v>64</v>
      </c>
      <c r="E7" s="15" t="s">
        <v>65</v>
      </c>
      <c r="F7" s="3"/>
      <c r="G7" s="3"/>
      <c r="H7" s="3"/>
      <c r="I7" s="3"/>
      <c r="J7" s="3"/>
    </row>
    <row r="8" spans="1:10" ht="18" thickBot="1">
      <c r="A8" s="15">
        <v>45</v>
      </c>
      <c r="B8" s="15">
        <v>-19.5</v>
      </c>
      <c r="C8" s="15">
        <v>380.25</v>
      </c>
      <c r="D8" s="15">
        <v>-7414.875</v>
      </c>
      <c r="E8" s="15">
        <v>144590.0625</v>
      </c>
      <c r="F8" s="3"/>
      <c r="G8" s="3"/>
      <c r="H8" s="3"/>
      <c r="I8" s="3"/>
      <c r="J8" s="3"/>
    </row>
    <row r="9" spans="1:10" ht="18" thickBot="1">
      <c r="A9" s="15">
        <v>50</v>
      </c>
      <c r="B9" s="15">
        <v>-14.5</v>
      </c>
      <c r="C9" s="15">
        <v>210.25</v>
      </c>
      <c r="D9" s="15">
        <v>-3048.625</v>
      </c>
      <c r="E9" s="15">
        <v>44205.0625</v>
      </c>
      <c r="F9" s="3"/>
      <c r="G9" s="3"/>
      <c r="H9" s="3"/>
      <c r="I9" s="3"/>
      <c r="J9" s="3"/>
    </row>
    <row r="10" spans="1:10" ht="18" thickBot="1">
      <c r="A10" s="15">
        <v>60</v>
      </c>
      <c r="B10" s="15">
        <v>-4.5</v>
      </c>
      <c r="C10" s="15">
        <v>20.25</v>
      </c>
      <c r="D10" s="15">
        <v>-91.125</v>
      </c>
      <c r="E10" s="15">
        <v>410.0625</v>
      </c>
      <c r="F10" s="3"/>
      <c r="G10" s="3"/>
      <c r="H10" s="3"/>
      <c r="I10" s="3"/>
      <c r="J10" s="3"/>
    </row>
    <row r="11" spans="1:10" ht="18" thickBot="1">
      <c r="A11" s="15">
        <v>70</v>
      </c>
      <c r="B11" s="15">
        <v>5.5</v>
      </c>
      <c r="C11" s="15">
        <v>30.25</v>
      </c>
      <c r="D11" s="15">
        <v>166.375</v>
      </c>
      <c r="E11" s="15">
        <v>915.0625</v>
      </c>
      <c r="F11" s="3"/>
      <c r="G11" s="3"/>
      <c r="H11" s="3"/>
      <c r="I11" s="3"/>
      <c r="J11" s="3"/>
    </row>
    <row r="12" spans="1:10" ht="18" thickBot="1">
      <c r="A12" s="15">
        <v>75</v>
      </c>
      <c r="B12" s="15">
        <v>10.5</v>
      </c>
      <c r="C12" s="15">
        <v>110.25</v>
      </c>
      <c r="D12" s="15">
        <v>1157.625</v>
      </c>
      <c r="E12" s="15">
        <v>12155.0625</v>
      </c>
      <c r="F12" s="3"/>
      <c r="G12" s="3"/>
      <c r="H12" s="3"/>
      <c r="I12" s="3"/>
      <c r="J12" s="3"/>
    </row>
    <row r="13" spans="1:10" ht="18" thickBot="1">
      <c r="A13" s="15">
        <v>50</v>
      </c>
      <c r="B13" s="15">
        <v>-14.5</v>
      </c>
      <c r="C13" s="15">
        <v>210.25</v>
      </c>
      <c r="D13" s="15">
        <v>-3048.625</v>
      </c>
      <c r="E13" s="15">
        <v>44205.0625</v>
      </c>
      <c r="F13" s="3"/>
      <c r="G13" s="3"/>
      <c r="H13" s="3"/>
      <c r="I13" s="3"/>
      <c r="J13" s="3"/>
    </row>
    <row r="14" spans="1:10" ht="18" thickBot="1">
      <c r="A14" s="15">
        <v>80</v>
      </c>
      <c r="B14" s="15">
        <v>15.5</v>
      </c>
      <c r="C14" s="15">
        <v>240.25</v>
      </c>
      <c r="D14" s="15">
        <v>3723.875</v>
      </c>
      <c r="E14" s="15">
        <v>57720.0625</v>
      </c>
      <c r="F14" s="3"/>
      <c r="G14" s="3"/>
      <c r="H14" s="3"/>
      <c r="I14" s="3"/>
      <c r="J14" s="3"/>
    </row>
    <row r="15" spans="1:10" ht="18" thickBot="1">
      <c r="A15" s="15">
        <v>85</v>
      </c>
      <c r="B15" s="15">
        <v>20.5</v>
      </c>
      <c r="C15" s="15">
        <v>420.25</v>
      </c>
      <c r="D15" s="15">
        <v>8615.125</v>
      </c>
      <c r="E15" s="15">
        <v>176610.0625</v>
      </c>
      <c r="F15" s="3"/>
      <c r="G15" s="3"/>
      <c r="H15" s="3"/>
      <c r="I15" s="3"/>
      <c r="J15" s="3"/>
    </row>
    <row r="16" spans="1:10" ht="18" thickBot="1">
      <c r="A16" s="15">
        <v>70</v>
      </c>
      <c r="B16" s="15">
        <v>5.5</v>
      </c>
      <c r="C16" s="15">
        <v>30.25</v>
      </c>
      <c r="D16" s="15">
        <v>166.375</v>
      </c>
      <c r="E16" s="15">
        <v>915.0625</v>
      </c>
      <c r="F16" s="3"/>
      <c r="G16" s="3"/>
      <c r="H16" s="3"/>
      <c r="I16" s="3"/>
      <c r="J16" s="3"/>
    </row>
    <row r="17" spans="1:10" ht="18" thickBot="1">
      <c r="A17" s="15">
        <v>60</v>
      </c>
      <c r="B17" s="15">
        <v>-4.5</v>
      </c>
      <c r="C17" s="15">
        <v>20.25</v>
      </c>
      <c r="D17" s="15">
        <v>-91.125</v>
      </c>
      <c r="E17" s="15">
        <v>410.0625</v>
      </c>
      <c r="F17" s="3"/>
      <c r="G17" s="3"/>
      <c r="H17" s="3"/>
      <c r="I17" s="3"/>
      <c r="J17" s="3"/>
    </row>
    <row r="18" spans="1:10" ht="18" thickBot="1">
      <c r="A18" s="3"/>
      <c r="B18" s="15">
        <v>0</v>
      </c>
      <c r="C18" s="15">
        <v>1672.5</v>
      </c>
      <c r="D18" s="15">
        <v>135</v>
      </c>
      <c r="E18" s="15">
        <v>482135.625</v>
      </c>
      <c r="F18" s="3"/>
      <c r="G18" s="3"/>
      <c r="H18" s="3"/>
      <c r="I18" s="3"/>
      <c r="J18" s="3"/>
    </row>
    <row r="19" spans="1:10" ht="35.5" thickBot="1">
      <c r="A19" s="15" t="s">
        <v>66</v>
      </c>
      <c r="B19" s="15">
        <v>64.5</v>
      </c>
      <c r="C19" s="15" t="s">
        <v>67</v>
      </c>
      <c r="D19" s="15">
        <v>10</v>
      </c>
      <c r="E19" s="3"/>
      <c r="F19" s="3"/>
      <c r="G19" s="3"/>
      <c r="H19" s="3"/>
      <c r="I19" s="3"/>
      <c r="J19" s="3"/>
    </row>
    <row r="20" spans="1:10" ht="18" thickBot="1">
      <c r="A20" s="14" t="s">
        <v>68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8" thickBot="1">
      <c r="A21" s="16" t="s">
        <v>69</v>
      </c>
      <c r="B21" s="15" t="s">
        <v>70</v>
      </c>
      <c r="C21" s="17" t="s">
        <v>71</v>
      </c>
      <c r="D21" s="3"/>
      <c r="E21" s="15" t="s">
        <v>69</v>
      </c>
      <c r="F21" s="15" t="s">
        <v>70</v>
      </c>
      <c r="G21" s="17" t="s">
        <v>71</v>
      </c>
      <c r="H21" s="3"/>
      <c r="I21" s="3"/>
      <c r="J21" s="3"/>
    </row>
    <row r="22" spans="1:10" ht="36" thickBot="1">
      <c r="A22" s="18" t="s">
        <v>72</v>
      </c>
      <c r="B22" s="15">
        <v>0</v>
      </c>
      <c r="C22" s="14">
        <f>B18/D19</f>
        <v>0</v>
      </c>
      <c r="D22" s="3"/>
      <c r="E22" s="15" t="s">
        <v>66</v>
      </c>
      <c r="F22" s="15">
        <v>64.5</v>
      </c>
      <c r="G22" s="14">
        <f>AVERAGE(A8:A17)</f>
        <v>64.5</v>
      </c>
      <c r="H22" s="3"/>
      <c r="I22" s="3"/>
      <c r="J22" s="3"/>
    </row>
    <row r="23" spans="1:10" ht="18.5" thickBot="1">
      <c r="A23" s="18" t="s">
        <v>73</v>
      </c>
      <c r="B23" s="15">
        <v>167.25</v>
      </c>
      <c r="C23" s="14">
        <f>C18/D19</f>
        <v>167.25</v>
      </c>
      <c r="D23" s="3"/>
      <c r="E23" s="15" t="s">
        <v>74</v>
      </c>
      <c r="F23" s="15">
        <v>12.93251716</v>
      </c>
      <c r="G23" s="14">
        <f>SQRT(B23)</f>
        <v>12.932517156377562</v>
      </c>
      <c r="H23" s="3"/>
      <c r="I23" s="3"/>
      <c r="J23" s="3"/>
    </row>
    <row r="24" spans="1:10" ht="18.5" thickBot="1">
      <c r="A24" s="18" t="s">
        <v>75</v>
      </c>
      <c r="B24" s="15">
        <v>13.5</v>
      </c>
      <c r="C24" s="14">
        <f>D18/D19</f>
        <v>13.5</v>
      </c>
      <c r="D24" s="3"/>
      <c r="E24" s="19" t="s">
        <v>76</v>
      </c>
      <c r="F24" s="15">
        <v>4.0000000000000003E-5</v>
      </c>
      <c r="G24" s="14">
        <f>B24^2/B23^3</f>
        <v>3.8955533611005733E-5</v>
      </c>
      <c r="H24" s="3"/>
      <c r="I24" s="3"/>
      <c r="J24" s="3"/>
    </row>
    <row r="25" spans="1:10" ht="18.5" thickBot="1">
      <c r="A25" s="18" t="s">
        <v>77</v>
      </c>
      <c r="B25" s="15">
        <v>48213.5625</v>
      </c>
      <c r="C25" s="14">
        <f>E18/D19</f>
        <v>48213.5625</v>
      </c>
      <c r="D25" s="3"/>
      <c r="E25" s="18" t="s">
        <v>78</v>
      </c>
      <c r="F25" s="15">
        <v>1.7236019220000001</v>
      </c>
      <c r="G25" s="14">
        <f>B25/B23^2</f>
        <v>1.7236019224195138</v>
      </c>
      <c r="H25" s="3"/>
      <c r="I25" s="3"/>
      <c r="J25" s="3"/>
    </row>
    <row r="28" spans="1:10">
      <c r="E28" t="s">
        <v>79</v>
      </c>
    </row>
    <row r="30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660-6A9B-4970-B96A-C7746FAF836B}">
  <dimension ref="A1:K16"/>
  <sheetViews>
    <sheetView zoomScale="82" workbookViewId="0">
      <selection activeCell="I18" sqref="I18"/>
    </sheetView>
  </sheetViews>
  <sheetFormatPr defaultRowHeight="14.5"/>
  <sheetData>
    <row r="1" spans="1:11" ht="15" thickBot="1">
      <c r="A1" s="2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thickBot="1">
      <c r="A2" s="2" t="s">
        <v>81</v>
      </c>
      <c r="B2" s="3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3"/>
      <c r="J2" s="3"/>
      <c r="K2" s="3"/>
    </row>
    <row r="3" spans="1:11" ht="15" thickBot="1">
      <c r="A3" s="2" t="s">
        <v>82</v>
      </c>
      <c r="B3" s="3"/>
      <c r="C3" s="7">
        <v>135</v>
      </c>
      <c r="D3" s="7">
        <v>109</v>
      </c>
      <c r="E3" s="7">
        <v>40</v>
      </c>
      <c r="F3" s="7">
        <v>12</v>
      </c>
      <c r="G3" s="7">
        <v>3</v>
      </c>
      <c r="H3" s="7">
        <v>1</v>
      </c>
      <c r="I3" s="3"/>
      <c r="J3" s="3"/>
      <c r="K3" s="3"/>
    </row>
    <row r="4" spans="1:11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15" thickBot="1">
      <c r="A5" s="2" t="s">
        <v>83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thickBot="1">
      <c r="A6" s="3"/>
      <c r="B6" s="2" t="s">
        <v>30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thickBot="1">
      <c r="A7" s="7" t="s">
        <v>31</v>
      </c>
      <c r="B7" s="7" t="s">
        <v>32</v>
      </c>
      <c r="C7" s="7" t="s">
        <v>33</v>
      </c>
      <c r="D7" s="7" t="s">
        <v>34</v>
      </c>
      <c r="E7" s="3"/>
      <c r="F7" s="3"/>
      <c r="G7" s="3"/>
      <c r="H7" s="3"/>
      <c r="I7" s="3"/>
      <c r="J7" s="3"/>
      <c r="K7" s="3"/>
    </row>
    <row r="8" spans="1:11" ht="15" thickBot="1">
      <c r="A8" s="7">
        <v>0</v>
      </c>
      <c r="B8" s="7">
        <v>135</v>
      </c>
      <c r="C8" s="7">
        <v>0</v>
      </c>
      <c r="D8" s="7">
        <v>134</v>
      </c>
      <c r="E8" s="2" t="s">
        <v>84</v>
      </c>
      <c r="F8" s="3"/>
      <c r="G8" s="5">
        <v>0.80666666669999998</v>
      </c>
      <c r="H8" s="5" t="s">
        <v>36</v>
      </c>
      <c r="I8" s="3"/>
      <c r="J8" s="3"/>
      <c r="K8" s="3"/>
    </row>
    <row r="9" spans="1:11" ht="15" thickBot="1">
      <c r="A9" s="7">
        <v>1</v>
      </c>
      <c r="B9" s="7">
        <v>109</v>
      </c>
      <c r="C9" s="7">
        <v>109</v>
      </c>
      <c r="D9" s="7">
        <v>108</v>
      </c>
      <c r="E9" s="3"/>
      <c r="F9" s="5" t="s">
        <v>9</v>
      </c>
      <c r="G9" s="5">
        <v>300</v>
      </c>
      <c r="H9" s="3"/>
      <c r="I9" s="3"/>
      <c r="J9" s="3"/>
      <c r="K9" s="3"/>
    </row>
    <row r="10" spans="1:11" ht="15" thickBot="1">
      <c r="A10" s="7">
        <v>2</v>
      </c>
      <c r="B10" s="7">
        <v>40</v>
      </c>
      <c r="C10" s="7">
        <v>80</v>
      </c>
      <c r="D10" s="7">
        <v>44</v>
      </c>
      <c r="E10" s="3"/>
      <c r="F10" s="5" t="s">
        <v>37</v>
      </c>
      <c r="G10" s="5">
        <v>133.90302019999999</v>
      </c>
      <c r="H10" s="2" t="s">
        <v>38</v>
      </c>
      <c r="I10" s="3"/>
      <c r="J10" s="3"/>
      <c r="K10" s="3"/>
    </row>
    <row r="11" spans="1:11" ht="15" thickBot="1">
      <c r="A11" s="7">
        <v>3</v>
      </c>
      <c r="B11" s="7">
        <v>12</v>
      </c>
      <c r="C11" s="7">
        <v>36</v>
      </c>
      <c r="D11" s="7">
        <v>12</v>
      </c>
      <c r="E11" s="3"/>
      <c r="F11" s="3"/>
      <c r="G11" s="3"/>
      <c r="H11" s="3"/>
      <c r="I11" s="3"/>
      <c r="J11" s="3"/>
      <c r="K11" s="3"/>
    </row>
    <row r="12" spans="1:11" ht="15" thickBot="1">
      <c r="A12" s="7">
        <v>4</v>
      </c>
      <c r="B12" s="7">
        <v>3</v>
      </c>
      <c r="C12" s="7">
        <v>12</v>
      </c>
      <c r="D12" s="7">
        <v>2</v>
      </c>
      <c r="E12" s="3"/>
      <c r="F12" s="3"/>
      <c r="G12" s="3"/>
      <c r="H12" s="3"/>
      <c r="I12" s="3"/>
      <c r="J12" s="3"/>
      <c r="K12" s="3"/>
    </row>
    <row r="13" spans="1:11" ht="15" thickBot="1">
      <c r="A13" s="7">
        <v>5</v>
      </c>
      <c r="B13" s="7">
        <v>1</v>
      </c>
      <c r="C13" s="7">
        <v>5</v>
      </c>
      <c r="D13" s="7">
        <v>0</v>
      </c>
      <c r="E13" s="3"/>
      <c r="F13" s="3"/>
      <c r="G13" s="3"/>
      <c r="H13" s="3"/>
      <c r="I13" s="3"/>
      <c r="J13" s="3"/>
      <c r="K13" s="3"/>
    </row>
    <row r="14" spans="1:11" ht="15" thickBot="1">
      <c r="A14" s="3"/>
      <c r="B14" s="7">
        <v>300</v>
      </c>
      <c r="C14" s="7">
        <v>242</v>
      </c>
      <c r="D14" s="7">
        <v>300</v>
      </c>
      <c r="E14" s="3"/>
      <c r="F14" s="3"/>
      <c r="G14" s="3"/>
      <c r="H14" s="3"/>
      <c r="I14" s="3"/>
      <c r="J14" s="3"/>
      <c r="K14" s="3"/>
    </row>
    <row r="15" spans="1:11" ht="15" thickBot="1">
      <c r="A15" s="3"/>
      <c r="B15" s="3"/>
      <c r="C15" s="3"/>
      <c r="D15" s="3"/>
      <c r="E15" s="3"/>
      <c r="F15" s="2" t="s">
        <v>85</v>
      </c>
      <c r="G15" s="3"/>
      <c r="H15" s="3"/>
      <c r="I15" s="3"/>
      <c r="J15" s="3"/>
      <c r="K15" s="3"/>
    </row>
    <row r="16" spans="1:11" ht="15" thickBot="1">
      <c r="A16" s="3"/>
      <c r="B16" s="3"/>
      <c r="C16" s="3"/>
      <c r="D16" s="3"/>
      <c r="E16" s="3"/>
      <c r="F16" s="5" t="s">
        <v>86</v>
      </c>
      <c r="G16" s="3"/>
      <c r="H16" s="3"/>
      <c r="I16" s="3"/>
      <c r="J16" s="3"/>
      <c r="K16" s="3"/>
    </row>
  </sheetData>
  <printOptions headings="1" gridLines="1"/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3811-EC73-4E1D-80C0-3FC85999593B}">
  <dimension ref="A1:L16"/>
  <sheetViews>
    <sheetView zoomScale="73" workbookViewId="0">
      <selection activeCell="I7" sqref="I7"/>
    </sheetView>
  </sheetViews>
  <sheetFormatPr defaultRowHeight="14.5"/>
  <sheetData>
    <row r="1" spans="1:12" ht="15" thickBot="1">
      <c r="A1" s="1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Bot="1">
      <c r="A2" s="1" t="s">
        <v>88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thickBot="1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3"/>
      <c r="L4" s="3"/>
    </row>
    <row r="5" spans="1:12" ht="15" thickBot="1">
      <c r="A5" s="1" t="s">
        <v>90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thickBot="1">
      <c r="A6" s="1" t="s">
        <v>46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thickBot="1">
      <c r="A7" s="3"/>
      <c r="B7" s="1" t="s">
        <v>91</v>
      </c>
      <c r="C7" s="3"/>
      <c r="D7" s="9">
        <v>4</v>
      </c>
      <c r="E7" s="1" t="s">
        <v>92</v>
      </c>
      <c r="F7" s="3"/>
      <c r="G7" s="3"/>
      <c r="H7" s="3"/>
      <c r="I7" s="3"/>
      <c r="J7" s="3"/>
      <c r="K7" s="3"/>
      <c r="L7" s="3"/>
    </row>
    <row r="8" spans="1:12" ht="15" thickBot="1">
      <c r="A8" s="1" t="s">
        <v>93</v>
      </c>
      <c r="B8" s="3"/>
      <c r="C8" s="3"/>
      <c r="D8" s="9">
        <v>0.156293452</v>
      </c>
      <c r="E8" s="3"/>
      <c r="F8" s="3"/>
      <c r="G8" s="3"/>
      <c r="H8" s="3"/>
      <c r="I8" s="3"/>
      <c r="J8" s="3"/>
      <c r="K8" s="3"/>
      <c r="L8" s="3"/>
    </row>
    <row r="9" spans="1:12" ht="15" thickBot="1">
      <c r="A9" s="1" t="s">
        <v>94</v>
      </c>
      <c r="B9" s="3"/>
      <c r="C9" s="3"/>
      <c r="D9" s="9">
        <v>0.78513038700000004</v>
      </c>
      <c r="E9" s="3"/>
      <c r="F9" s="3"/>
      <c r="G9" s="3"/>
      <c r="H9" s="3"/>
      <c r="I9" s="3"/>
      <c r="J9" s="3"/>
      <c r="K9" s="3"/>
      <c r="L9" s="3"/>
    </row>
    <row r="10" spans="1:12" ht="15" thickBot="1">
      <c r="A10" s="3"/>
      <c r="B10" s="1" t="s">
        <v>95</v>
      </c>
      <c r="C10" s="3"/>
      <c r="D10" s="9">
        <v>8</v>
      </c>
      <c r="E10" s="1" t="s">
        <v>96</v>
      </c>
      <c r="F10" s="3"/>
      <c r="G10" s="3"/>
      <c r="H10" s="3"/>
      <c r="I10" s="3"/>
      <c r="J10" s="3"/>
      <c r="K10" s="3"/>
      <c r="L10" s="3"/>
    </row>
    <row r="11" spans="1:12" ht="15" thickBot="1">
      <c r="A11" s="1" t="s">
        <v>97</v>
      </c>
      <c r="B11" s="3"/>
      <c r="C11" s="3"/>
      <c r="D11" s="9">
        <v>0.40745265899999999</v>
      </c>
      <c r="E11" s="3"/>
      <c r="F11" s="3"/>
      <c r="G11" s="3"/>
      <c r="H11" s="3"/>
      <c r="I11" s="3"/>
      <c r="J11" s="3"/>
      <c r="K11" s="3"/>
      <c r="L11" s="3"/>
    </row>
    <row r="12" spans="1:12" ht="15" thickBot="1">
      <c r="A12" s="1" t="s">
        <v>98</v>
      </c>
      <c r="B12" s="3"/>
      <c r="C12" s="3"/>
      <c r="D12" s="9">
        <v>0.81588579299999997</v>
      </c>
      <c r="E12" s="3"/>
      <c r="F12" s="3"/>
      <c r="G12" s="3"/>
      <c r="H12" s="3"/>
      <c r="I12" s="3"/>
      <c r="J12" s="3"/>
      <c r="K12" s="3"/>
      <c r="L12" s="3"/>
    </row>
    <row r="13" spans="1:12" ht="15" thickBot="1">
      <c r="A13" s="3"/>
      <c r="B13" s="1" t="s">
        <v>95</v>
      </c>
      <c r="C13" s="3"/>
      <c r="D13" s="9">
        <v>12</v>
      </c>
      <c r="E13" s="1" t="s">
        <v>99</v>
      </c>
      <c r="F13" s="3"/>
      <c r="G13" s="3"/>
      <c r="H13" s="3"/>
      <c r="I13" s="3"/>
      <c r="J13" s="3"/>
      <c r="K13" s="3"/>
      <c r="L13" s="3"/>
    </row>
    <row r="14" spans="1:12" ht="15" thickBot="1">
      <c r="A14" s="1" t="s">
        <v>100</v>
      </c>
      <c r="B14" s="3"/>
      <c r="C14" s="3"/>
      <c r="D14" s="9">
        <v>0.42403475099999999</v>
      </c>
      <c r="E14" s="3"/>
      <c r="F14" s="3"/>
      <c r="G14" s="3"/>
      <c r="H14" s="3"/>
      <c r="I14" s="3"/>
      <c r="J14" s="3"/>
      <c r="K14" s="3"/>
      <c r="L14" s="3"/>
    </row>
    <row r="15" spans="1:12" ht="15" thickBot="1">
      <c r="A15" s="3"/>
      <c r="B15" s="3"/>
      <c r="C15" s="3"/>
      <c r="D15" s="3"/>
      <c r="E15" s="3"/>
      <c r="F15" s="1" t="s">
        <v>39</v>
      </c>
      <c r="G15" s="3"/>
      <c r="H15" s="3"/>
      <c r="I15" s="3"/>
      <c r="J15" s="3"/>
      <c r="K15" s="3"/>
      <c r="L15" s="3"/>
    </row>
    <row r="16" spans="1:12" ht="15" thickBot="1">
      <c r="A16" s="3"/>
      <c r="B16" s="3"/>
      <c r="C16" s="3"/>
      <c r="D16" s="3"/>
      <c r="E16" s="3"/>
      <c r="F16" s="3" t="s">
        <v>86</v>
      </c>
      <c r="G16" s="3"/>
      <c r="H16" s="3"/>
      <c r="I16" s="3"/>
      <c r="J16" s="3"/>
      <c r="K16" s="3"/>
      <c r="L16" s="3"/>
    </row>
  </sheetData>
  <printOptions headings="1" gridLines="1"/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Bista</dc:creator>
  <cp:lastModifiedBy>Paras Bista</cp:lastModifiedBy>
  <dcterms:created xsi:type="dcterms:W3CDTF">2025-03-21T02:01:58Z</dcterms:created>
  <dcterms:modified xsi:type="dcterms:W3CDTF">2025-03-21T02:22:00Z</dcterms:modified>
</cp:coreProperties>
</file>