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pardeepklair/Downloads/"/>
    </mc:Choice>
  </mc:AlternateContent>
  <xr:revisionPtr revIDLastSave="0" documentId="8_{201D03B0-5FE8-5748-A59C-FAB08574AC42}" xr6:coauthVersionLast="47" xr6:coauthVersionMax="47" xr10:uidLastSave="{00000000-0000-0000-0000-000000000000}"/>
  <bookViews>
    <workbookView xWindow="0" yWindow="0" windowWidth="28800" windowHeight="18000" xr2:uid="{00000000-000D-0000-FFFF-FFFF00000000}"/>
  </bookViews>
  <sheets>
    <sheet name="Dashboard" sheetId="21" r:id="rId1"/>
    <sheet name="Total 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K2" i="17"/>
  <c r="M7" i="17"/>
  <c r="M4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<sst xmlns="http://schemas.openxmlformats.org/spreadsheetml/2006/main" count="11139" uniqueCount="6226">
  <si>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</si>
  <si>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</si>
  <si>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</si>
  <si>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</si>
  <si>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</si>
  <si>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</si>
  <si>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</si>
  <si>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</si>
  <si>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</si>
  <si>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</si>
  <si>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</si>
  <si>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</si>
  <si>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</si>
  <si>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</si>
  <si>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</si>
  <si>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</si>
  <si>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</si>
  <si>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</si>
  <si>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</si>
  <si>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</si>
  <si>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</si>
  <si>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</si>
  <si>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</si>
  <si>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</si>
  <si>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</si>
  <si>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</si>
  <si>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</si>
  <si>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</si>
  <si>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</si>
  <si>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</si>
  <si>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</si>
  <si>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</si>
  <si>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</si>
  <si>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</si>
  <si>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</si>
  <si>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</si>
  <si>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</si>
  <si>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</si>
  <si>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</si>
  <si>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</si>
  <si>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</si>
  <si>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</si>
  <si>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</si>
  <si>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</si>
  <si>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</si>
  <si>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</si>
  <si>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</si>
  <si>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</si>
  <si>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</si>
  <si>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</si>
  <si>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</si>
  <si>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</si>
  <si>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</si>
  <si>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</si>
  <si>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</si>
  <si>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</si>
  <si>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</si>
  <si>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</si>
  <si>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</si>
  <si>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</si>
  <si>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</si>
  <si>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</si>
  <si>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</si>
  <si>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</si>
  <si>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</si>
  <si>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</si>
  <si>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</si>
  <si>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</si>
  <si>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</si>
  <si>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</si>
  <si>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</si>
  <si>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</si>
  <si>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</si>
  <si>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</si>
  <si>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</si>
  <si>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</si>
  <si>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</si>
  <si>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</si>
  <si>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</si>
  <si>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</si>
  <si>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</si>
  <si>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</si>
  <si>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</si>
  <si>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</si>
  <si>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</si>
  <si>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</si>
  <si>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</si>
  <si>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</si>
  <si>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</si>
  <si>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</si>
  <si>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</si>
  <si>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</si>
  <si>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</si>
  <si>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</si>
  <si>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</si>
  <si>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</si>
  <si>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</si>
  <si>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</si>
  <si>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</si>
  <si>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</si>
  <si>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</si>
  <si>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</si>
  <si>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</si>
  <si>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</si>
  <si>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</si>
  <si>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</si>
  <si>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</si>
  <si>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</si>
  <si>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</si>
  <si>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</si>
  <si>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</si>
  <si>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</si>
  <si>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</si>
  <si>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</si>
  <si>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</si>
  <si>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</si>
  <si>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</si>
  <si>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</si>
  <si>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</si>
  <si>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</si>
  <si>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</si>
  <si>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</si>
  <si>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</si>
  <si>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</si>
  <si>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</si>
  <si>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</si>
  <si>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</si>
  <si>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</si>
  <si>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</si>
  <si>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</si>
  <si>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</si>
  <si>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</si>
  <si>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</si>
  <si>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</si>
  <si>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</si>
  <si>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</si>
  <si>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</si>
  <si>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</si>
  <si>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</si>
  <si>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</si>
  <si>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</si>
  <si>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</si>
  <si>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</si>
  <si>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</si>
  <si>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</si>
  <si>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</si>
  <si>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</si>
  <si>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</si>
  <si>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</si>
  <si>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</si>
  <si>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</si>
  <si>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</si>
  <si>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</si>
  <si>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</si>
  <si>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</si>
  <si>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</si>
  <si>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</si>
  <si>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</si>
  <si>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</si>
  <si>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</si>
  <si>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</si>
  <si>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</si>
  <si>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</si>
  <si>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</si>
  <si>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</si>
  <si>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</si>
  <si>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</si>
  <si>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</si>
  <si>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</si>
  <si>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</si>
  <si>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</si>
  <si>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</si>
  <si>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</si>
  <si>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</si>
  <si>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</si>
  <si>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</si>
  <si>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</si>
  <si>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</si>
  <si>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</si>
  <si>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</si>
  <si>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</si>
  <si>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</si>
  <si>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</si>
  <si>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</si>
  <si>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</si>
  <si>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</si>
  <si>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</si>
  <si>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</si>
  <si>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</si>
  <si>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</si>
  <si>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</si>
  <si>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</si>
  <si>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</si>
  <si>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</si>
  <si>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</si>
  <si>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</si>
  <si>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</si>
  <si>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</si>
  <si>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</si>
  <si>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</si>
  <si>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</si>
  <si>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</si>
  <si>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</si>
  <si>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</si>
  <si>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</si>
  <si>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</si>
  <si>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</si>
  <si>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</si>
  <si>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</si>
  <si>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</si>
  <si>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</si>
  <si>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</si>
  <si>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</si>
  <si>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</si>
  <si>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</si>
  <si>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</si>
  <si>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</si>
  <si>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</si>
  <si>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</si>
  <si>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</si>
  <si>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</si>
  <si>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</si>
  <si>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</si>
  <si>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</si>
  <si>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</si>
  <si>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</si>
  <si>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</si>
  <si>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</si>
  <si>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</si>
  <si>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</si>
  <si>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</si>
  <si>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</si>
  <si>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</si>
  <si>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</si>
  <si>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</si>
  <si>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</si>
  <si>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</si>
  <si>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</si>
  <si>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</si>
  <si>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</si>
  <si>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</si>
  <si>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</si>
  <si>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</si>
  <si>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</si>
  <si>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</si>
  <si>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</si>
  <si>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</si>
  <si>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</si>
  <si>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</si>
  <si>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</si>
  <si>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</si>
  <si>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</si>
  <si>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</si>
  <si>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</si>
  <si>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</si>
  <si>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</si>
  <si>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</si>
  <si>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</si>
  <si>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</si>
  <si>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</si>
  <si>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</si>
  <si>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</si>
  <si>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</si>
  <si>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</si>
  <si>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</si>
  <si>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</si>
  <si>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</si>
  <si>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</si>
  <si>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</si>
  <si>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</si>
  <si>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</si>
  <si>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</si>
  <si>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</si>
  <si>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</si>
  <si>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</si>
  <si>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</si>
  <si>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</si>
  <si>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</si>
  <si>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</si>
  <si>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</si>
  <si>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</si>
  <si>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</si>
  <si>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</si>
  <si>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</si>
  <si>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</si>
  <si>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</si>
  <si>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</si>
  <si>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</si>
  <si>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</si>
  <si>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</si>
  <si>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</si>
  <si>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</si>
  <si>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</si>
  <si>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</si>
  <si>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</si>
  <si>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</si>
  <si>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</si>
  <si>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</si>
  <si>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</si>
  <si>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</si>
  <si>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</si>
  <si>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</si>
  <si>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</si>
  <si>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</si>
  <si>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</si>
  <si>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</si>
  <si>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</si>
  <si>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</si>
  <si>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</si>
  <si>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</si>
  <si>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</si>
  <si>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</si>
  <si>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</si>
  <si>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</si>
  <si>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</si>
  <si>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</si>
  <si>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</si>
  <si>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</si>
  <si>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</si>
  <si>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</si>
  <si>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</si>
  <si>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</si>
  <si>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</si>
  <si>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</si>
  <si>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</si>
  <si>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</si>
  <si>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</si>
  <si>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</si>
  <si>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</si>
  <si>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</si>
  <si>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</si>
  <si>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</si>
  <si>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</si>
  <si>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</si>
  <si>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</si>
  <si>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</si>
  <si>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</si>
  <si>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</si>
  <si>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</si>
  <si>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</si>
  <si>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</si>
  <si>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</si>
  <si>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</si>
  <si>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</si>
  <si>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</si>
  <si>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</si>
  <si>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</si>
  <si>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</si>
  <si>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</si>
  <si>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</si>
  <si>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</si>
  <si>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</si>
  <si>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</si>
  <si>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</si>
  <si>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</si>
  <si>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</si>
  <si>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</si>
  <si>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</si>
  <si>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</si>
  <si>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</si>
  <si>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</si>
  <si>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</si>
  <si>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</si>
  <si>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</si>
  <si>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</si>
  <si>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</si>
  <si>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</si>
  <si>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</si>
  <si>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</si>
  <si>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</si>
  <si>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</si>
  <si>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</si>
  <si>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</si>
  <si>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</si>
  <si>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</si>
  <si>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</si>
  <si>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</si>
  <si>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</si>
  <si>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</si>
  <si>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</si>
  <si>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</si>
  <si>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</si>
  <si>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</si>
  <si>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</si>
  <si>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</si>
  <si>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</si>
  <si>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</si>
  <si>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</si>
  <si>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</si>
  <si>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</si>
  <si>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</si>
  <si>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</si>
  <si>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</si>
  <si>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</si>
  <si>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</si>
  <si>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</si>
  <si>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</si>
  <si>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</si>
  <si>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</si>
  <si>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</si>
  <si>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</si>
  <si>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</si>
  <si>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</si>
  <si>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</si>
  <si>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</si>
  <si>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</si>
  <si>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</si>
  <si>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</si>
  <si>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</si>
  <si>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</si>
  <si>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</si>
  <si>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</si>
  <si>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</si>
  <si>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</si>
  <si>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</si>
  <si>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</si>
  <si>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</si>
  <si>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</si>
  <si>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</si>
  <si>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</si>
  <si>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</si>
  <si>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</si>
  <si>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</si>
  <si>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</si>
  <si>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</si>
  <si>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</si>
  <si>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</si>
  <si>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</si>
  <si>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</si>
  <si>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</si>
  <si>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</si>
  <si>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</si>
  <si>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</si>
  <si>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</si>
  <si>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</si>
  <si>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</si>
  <si>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</si>
  <si>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</si>
  <si>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</si>
  <si>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</si>
  <si>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</si>
  <si>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</si>
  <si>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</si>
  <si>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</si>
  <si>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</si>
  <si>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</si>
  <si>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</si>
  <si>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</si>
  <si>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</si>
  <si>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</si>
  <si>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</si>
  <si>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</si>
  <si>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</si>
  <si>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</si>
  <si>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</si>
  <si>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</si>
  <si>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</si>
  <si>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</si>
  <si>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</si>
  <si>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</si>
  <si>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</si>
  <si>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</si>
  <si>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</si>
  <si>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</si>
  <si>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</si>
  <si>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</si>
  <si>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</si>
  <si>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</si>
  <si>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</si>
  <si>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</si>
  <si>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</si>
  <si>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</si>
  <si>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</si>
  <si>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</si>
  <si>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</si>
  <si>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</si>
  <si>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</si>
  <si>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</si>
  <si>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</si>
  <si>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</si>
  <si>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</si>
  <si>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</si>
  <si>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</si>
  <si>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</si>
  <si>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</si>
  <si>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</si>
  <si>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</si>
  <si>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</si>
  <si>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</si>
  <si>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</si>
  <si>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</si>
  <si>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</si>
  <si>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</si>
  <si>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</si>
  <si>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</si>
  <si>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</si>
  <si>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</si>
  <si>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</si>
  <si>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</si>
  <si>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</si>
  <si>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</si>
  <si>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</si>
  <si>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</si>
  <si>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</si>
  <si>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</si>
  <si>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</si>
  <si>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</si>
  <si>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</si>
  <si>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</si>
  <si>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</si>
  <si>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</si>
  <si>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</si>
  <si>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</si>
  <si>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</si>
  <si>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</si>
  <si>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</si>
  <si>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</si>
  <si>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</si>
  <si>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</si>
  <si>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</si>
  <si>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</si>
  <si>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</si>
  <si>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</si>
  <si>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</si>
  <si>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</si>
  <si>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</si>
  <si>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</si>
  <si>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</si>
  <si>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</si>
  <si>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</si>
  <si>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</si>
  <si>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</si>
  <si>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</si>
  <si>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</si>
  <si>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</si>
  <si>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</si>
  <si>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</si>
  <si>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</si>
  <si>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</si>
  <si>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</si>
  <si>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</si>
  <si>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</si>
  <si>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</si>
  <si>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</si>
  <si>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</si>
  <si>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</si>
  <si>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</si>
  <si>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</si>
  <si>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</si>
  <si>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</si>
  <si>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</si>
  <si>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</si>
  <si>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</si>
  <si>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</si>
  <si>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</si>
  <si>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</si>
  <si>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</si>
  <si>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</si>
  <si>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</si>
  <si>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</si>
  <si>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</si>
  <si>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</si>
  <si>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</si>
  <si>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</si>
  <si>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</si>
  <si>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</si>
  <si>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</si>
  <si>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</si>
  <si>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</si>
  <si>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</si>
  <si>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</si>
  <si>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</si>
  <si>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</si>
  <si>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</si>
  <si>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</si>
  <si>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</si>
  <si>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</si>
  <si>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</si>
  <si>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</si>
  <si>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</si>
  <si>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</si>
  <si>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</si>
  <si>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</si>
  <si>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</si>
  <si>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</si>
  <si>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</si>
  <si>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</si>
  <si>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</si>
  <si>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</si>
  <si>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</si>
  <si>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</si>
  <si>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</si>
  <si>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</si>
  <si>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</si>
  <si>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</si>
  <si>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</si>
  <si>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</si>
  <si>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</si>
  <si>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</si>
  <si>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</si>
  <si>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</si>
  <si>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</si>
  <si>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</si>
  <si>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</si>
  <si>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</si>
  <si>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</si>
  <si>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</si>
  <si>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</si>
  <si>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</si>
  <si>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</si>
  <si>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</si>
  <si>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</si>
  <si>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</si>
  <si>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</si>
  <si>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</si>
  <si>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</si>
  <si>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</si>
  <si>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</si>
  <si>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</si>
  <si>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</si>
  <si>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</si>
  <si>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</si>
  <si>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</si>
  <si>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</si>
  <si>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</si>
  <si>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</si>
  <si>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</si>
  <si>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</si>
  <si>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</si>
  <si>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</si>
  <si>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</si>
  <si>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</si>
  <si>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</si>
  <si>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</si>
  <si>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</si>
  <si>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</si>
  <si>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</si>
  <si>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</si>
  <si>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</si>
  <si>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</si>
  <si>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</si>
  <si>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</si>
  <si>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</si>
  <si>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</si>
  <si>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</si>
  <si>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</si>
  <si>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</si>
  <si>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</si>
  <si>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</si>
  <si>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</si>
  <si>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</si>
  <si>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</si>
  <si>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</si>
  <si>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</si>
  <si>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</si>
  <si>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</si>
  <si>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</si>
  <si>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</si>
  <si>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</si>
  <si>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</si>
  <si>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</si>
  <si>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</si>
  <si>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</si>
  <si>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</si>
  <si>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</si>
  <si>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</si>
  <si>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</si>
  <si>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</si>
  <si>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</si>
  <si>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</si>
  <si>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</si>
  <si>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</si>
  <si>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</si>
  <si>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</si>
  <si>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</si>
  <si>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</si>
  <si>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</si>
  <si>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</si>
  <si>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</si>
  <si>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</si>
  <si>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</si>
  <si>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</si>
  <si>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</si>
  <si>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</si>
  <si>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</si>
  <si>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</si>
  <si>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</si>
  <si>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</si>
  <si>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</si>
  <si>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</si>
  <si>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</si>
  <si>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</si>
  <si>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</si>
  <si>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</si>
  <si>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</si>
  <si>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</si>
  <si>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</si>
  <si>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</si>
  <si>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</si>
  <si>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</si>
  <si>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</si>
  <si>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</si>
  <si>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</si>
  <si>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</si>
  <si>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</si>
  <si>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</si>
  <si>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</si>
  <si>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</si>
  <si>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</si>
  <si>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</si>
  <si>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</si>
  <si>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</si>
  <si>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</si>
  <si>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</si>
  <si>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</si>
  <si>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</si>
  <si>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</si>
  <si>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</si>
  <si>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</si>
  <si>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</si>
  <si>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</si>
  <si>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</si>
  <si>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</si>
  <si>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</si>
  <si>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</si>
  <si>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</si>
  <si>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</si>
  <si>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</si>
  <si>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</si>
  <si>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</si>
  <si>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</si>
  <si>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</si>
  <si>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</si>
  <si>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</si>
  <si>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</si>
  <si>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</si>
  <si>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</si>
  <si>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</si>
  <si>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</si>
  <si>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</si>
  <si>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</si>
  <si>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</si>
  <si>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</si>
  <si>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</si>
  <si>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</si>
  <si>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</si>
  <si>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</si>
  <si>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</si>
  <si>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</si>
  <si>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</si>
  <si>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</si>
  <si>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</si>
  <si>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</si>
  <si>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</si>
  <si>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</si>
  <si>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</si>
  <si>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</si>
  <si>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</si>
  <si>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</si>
  <si>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</si>
  <si>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</si>
  <si>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</si>
  <si>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</si>
  <si>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</si>
  <si>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</si>
  <si>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</si>
  <si>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</si>
  <si>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</si>
  <si>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</si>
  <si>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</si>
  <si>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</si>
  <si>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</si>
  <si>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</si>
  <si>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</si>
  <si>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</si>
  <si>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</si>
  <si>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</si>
  <si>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</si>
  <si>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</si>
  <si>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</si>
  <si>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</si>
  <si>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</si>
  <si>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</si>
  <si>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</si>
  <si>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</si>
  <si>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</si>
  <si>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</si>
  <si>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</si>
  <si>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</si>
  <si>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</si>
  <si>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</si>
  <si>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</si>
  <si>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</si>
  <si>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</si>
  <si>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</si>
  <si>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</si>
  <si>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</si>
  <si>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</si>
  <si>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</si>
  <si>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</si>
  <si>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</si>
  <si>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</si>
  <si>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</si>
  <si>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</si>
  <si>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</si>
  <si>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</si>
  <si>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</si>
  <si>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</si>
  <si>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</si>
  <si>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</si>
  <si>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</si>
  <si>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</si>
  <si>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</si>
  <si>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</si>
  <si>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</si>
  <si>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</si>
  <si>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</si>
  <si>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</si>
  <si>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</si>
  <si>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</si>
  <si>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</si>
  <si>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</si>
  <si>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</si>
  <si>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</si>
  <si>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</si>
  <si>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</si>
  <si>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</si>
  <si>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</si>
  <si>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</si>
  <si>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</si>
  <si>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</si>
  <si>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</si>
  <si>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</si>
  <si>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</si>
  <si>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</si>
  <si>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</si>
  <si>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</si>
  <si>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</si>
  <si>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</si>
  <si>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</si>
  <si>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</si>
  <si>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</si>
  <si>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</si>
  <si>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</si>
  <si>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</si>
  <si>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</si>
  <si>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</si>
  <si>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</si>
  <si>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</si>
  <si>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</si>
  <si>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</si>
  <si>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</si>
  <si>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</si>
  <si>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</si>
  <si>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</si>
  <si>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</si>
  <si>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</si>
  <si>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</si>
  <si>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</si>
  <si>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</si>
  <si>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</si>
  <si>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</si>
  <si>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</si>
  <si>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</si>
  <si>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</si>
  <si>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</si>
  <si>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</si>
  <si>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</si>
  <si>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</si>
  <si>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</si>
  <si>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</si>
  <si>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</si>
  <si>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</si>
  <si>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</si>
  <si>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</si>
  <si>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</si>
  <si>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</si>
  <si>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</si>
  <si>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</si>
  <si>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</si>
  <si>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</si>
  <si>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</si>
  <si>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</si>
  <si>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</si>
  <si>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</si>
  <si>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</si>
  <si>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</si>
  <si>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</si>
  <si>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</si>
  <si>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</si>
  <si>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</si>
  <si>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</si>
  <si>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</si>
  <si>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</si>
  <si>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</si>
  <si>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</si>
  <si>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</si>
  <si>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</si>
  <si>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</si>
  <si>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</si>
  <si>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</si>
  <si>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</si>
  <si>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</si>
  <si>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</si>
  <si>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</si>
  <si>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</si>
  <si>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</si>
  <si>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</si>
  <si>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</si>
  <si>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</si>
  <si>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</si>
  <si>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</si>
  <si>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</si>
  <si>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</si>
  <si>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</si>
  <si>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</si>
  <si>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</si>
  <si>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</si>
  <si>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</si>
  <si>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</si>
  <si>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</si>
  <si>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</si>
  <si>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</si>
  <si>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</si>
  <si>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</si>
  <si>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</si>
  <si>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</si>
  <si>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</si>
  <si>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</si>
  <si>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</si>
  <si>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</si>
  <si>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</si>
  <si>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</si>
  <si>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</si>
  <si>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</si>
  <si>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</si>
  <si>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</si>
  <si>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</si>
  <si>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</si>
  <si>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</si>
  <si>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</si>
  <si>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</si>
  <si>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</si>
  <si>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</si>
  <si>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</si>
  <si>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</si>
  <si>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</si>
  <si>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</si>
  <si>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</si>
  <si>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</si>
  <si>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</si>
  <si>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</si>
  <si>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</si>
  <si>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</si>
  <si>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</si>
  <si>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</si>
  <si>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</si>
  <si>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</si>
  <si>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</si>
  <si>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</si>
  <si>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</si>
  <si>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</si>
  <si>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</si>
  <si>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</si>
  <si>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</si>
  <si>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</si>
  <si>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</si>
  <si>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</si>
  <si>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</si>
  <si>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</si>
  <si>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</si>
  <si>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</si>
  <si>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</si>
  <si>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</si>
  <si>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</si>
  <si>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</si>
  <si>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</si>
  <si>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</si>
  <si>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</si>
  <si>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</si>
  <si>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</si>
  <si>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</si>
  <si>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</si>
  <si>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</si>
  <si>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</si>
  <si>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</si>
  <si>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</si>
  <si>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</si>
  <si>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</si>
  <si>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</si>
  <si>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</si>
  <si>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</si>
  <si>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</si>
  <si>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</si>
  <si>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</si>
  <si>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</si>
  <si>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</si>
  <si>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</si>
  <si>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</si>
  <si>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</si>
  <si>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</si>
  <si>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</si>
  <si>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</si>
  <si>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</si>
  <si>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</si>
  <si>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</si>
  <si>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</si>
  <si>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</si>
  <si>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</si>
  <si>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</si>
  <si>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</si>
  <si>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</si>
  <si>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</si>
  <si>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</si>
  <si>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</si>
  <si>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</si>
  <si>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</si>
  <si>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</si>
  <si>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</si>
  <si>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</si>
  <si>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</si>
  <si>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</si>
  <si>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</si>
  <si>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</si>
  <si>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</si>
  <si>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</si>
  <si>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</si>
  <si>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</si>
  <si>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</si>
  <si>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</si>
  <si>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</si>
  <si>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</si>
  <si>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</si>
  <si>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</si>
  <si>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</si>
  <si>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</si>
  <si>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</si>
  <si>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</si>
  <si>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</si>
  <si>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</si>
  <si>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</si>
  <si>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</si>
  <si>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</si>
  <si>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</si>
  <si>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</si>
  <si>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</si>
  <si>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</si>
  <si>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</si>
  <si>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</si>
  <si>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</si>
  <si>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</si>
  <si>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</si>
  <si>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</si>
  <si>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</si>
  <si>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</si>
  <si>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</si>
  <si>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</si>
  <si>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</si>
  <si>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</si>
  <si>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</si>
  <si>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</si>
  <si>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</si>
  <si>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</si>
  <si>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</si>
  <si>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</si>
  <si>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</si>
  <si>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</si>
  <si>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</si>
  <si>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</si>
  <si>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</si>
  <si>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</si>
  <si>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</si>
  <si>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</si>
  <si>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</si>
  <si>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</si>
  <si>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</si>
  <si>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</si>
  <si>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</si>
  <si>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</si>
  <si>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</si>
  <si>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</si>
  <si>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</si>
  <si>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</si>
  <si>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</si>
  <si>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</si>
  <si>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</si>
  <si>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</si>
  <si>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</si>
  <si>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</si>
  <si>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</si>
  <si>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</si>
  <si>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</si>
  <si>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</si>
  <si>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</si>
  <si>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</si>
  <si>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</si>
  <si>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</si>
  <si>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</si>
  <si>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</si>
  <si>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</si>
  <si>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</si>
  <si>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</si>
  <si>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</si>
  <si>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</si>
  <si>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</si>
  <si>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</si>
  <si>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</si>
  <si>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</si>
  <si>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</si>
  <si>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</si>
  <si>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</si>
  <si>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</si>
  <si>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</si>
  <si>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</si>
  <si>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</si>
  <si>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</si>
  <si>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</si>
  <si>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</si>
  <si>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</si>
  <si>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</si>
  <si>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</si>
  <si>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</si>
  <si>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</si>
  <si>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</si>
  <si>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</si>
  <si>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</si>
  <si>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</si>
  <si>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</si>
  <si>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</si>
  <si>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</si>
  <si>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</si>
  <si>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</si>
  <si>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</si>
  <si>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</si>
  <si>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</si>
  <si>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</si>
  <si>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</si>
  <si>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</si>
  <si>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</si>
  <si>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</si>
  <si>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</si>
  <si>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</si>
  <si>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</si>
  <si>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</si>
  <si>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</si>
  <si>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</si>
  <si>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</si>
  <si>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</si>
  <si>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</si>
  <si>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</si>
  <si>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</si>
  <si>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</si>
  <si>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</si>
  <si>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</si>
  <si>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</si>
  <si>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</si>
  <si>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</si>
  <si>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</si>
  <si>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</si>
  <si>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</si>
  <si>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</si>
  <si>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</si>
  <si>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</si>
  <si>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</si>
  <si>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</si>
  <si>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</si>
  <si>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</si>
  <si>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</si>
  <si>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</si>
  <si>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</si>
  <si>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</si>
  <si>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</si>
  <si>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</si>
  <si>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</si>
  <si>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</si>
  <si>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</si>
  <si>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</si>
  <si>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</si>
  <si>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</si>
  <si>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</si>
  <si>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</si>
  <si>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</si>
  <si>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</si>
  <si>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</si>
  <si>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</si>
  <si>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</si>
  <si>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</si>
  <si>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</si>
  <si>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</si>
  <si>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</si>
  <si>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</si>
  <si>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</si>
  <si>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</si>
  <si>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</si>
  <si>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</si>
  <si>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</si>
  <si>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</si>
  <si>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</si>
  <si>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</si>
  <si>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</si>
  <si>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</si>
  <si>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</si>
  <si>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</si>
  <si>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</si>
  <si>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</si>
  <si>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</si>
  <si>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</si>
  <si>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</si>
  <si>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</si>
  <si>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</si>
  <si>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</si>
  <si>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</si>
  <si>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</si>
  <si>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</si>
  <si>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</si>
  <si>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</si>
  <si>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</si>
  <si>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</si>
  <si>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</si>
  <si>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</si>
  <si>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</si>
  <si>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</si>
  <si>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</si>
  <si>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</si>
  <si>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</si>
  <si>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</si>
  <si>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</si>
  <si>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</si>
  <si>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</si>
  <si>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</si>
  <si>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</si>
  <si>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</si>
  <si>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</si>
  <si>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</si>
  <si>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</si>
  <si>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</si>
  <si>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</si>
  <si>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</si>
  <si>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</si>
  <si>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</si>
  <si>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</si>
  <si>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</si>
  <si>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</si>
  <si>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</si>
  <si>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</si>
  <si>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</si>
  <si>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</si>
  <si>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</si>
  <si>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</si>
  <si>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</si>
  <si>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</si>
  <si>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</si>
  <si>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</si>
  <si>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</si>
  <si>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</si>
  <si>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</si>
  <si>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</si>
  <si>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</si>
  <si>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</si>
  <si>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</si>
  <si>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</si>
  <si>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</si>
  <si>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</si>
  <si>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</si>
  <si>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</si>
  <si>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</si>
  <si>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</si>
  <si>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</si>
  <si>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</si>
  <si>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</si>
  <si>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</si>
  <si>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</si>
  <si>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</si>
  <si>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</si>
  <si>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</si>
  <si>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</si>
  <si>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</si>
  <si>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</si>
  <si>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</si>
  <si>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</si>
  <si>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</si>
  <si>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</si>
  <si>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</si>
  <si>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</si>
  <si>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</si>
  <si>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</si>
  <si>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</si>
  <si>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</si>
  <si>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</si>
  <si>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</si>
  <si>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</si>
  <si>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</si>
  <si>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</si>
  <si>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</si>
  <si>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</si>
  <si>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</si>
  <si>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</si>
  <si>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</si>
  <si>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</si>
  <si>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</si>
  <si>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</si>
  <si>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</si>
  <si>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</si>
  <si>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</si>
  <si>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</si>
  <si>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</si>
  <si>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</si>
  <si>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</si>
  <si>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</si>
  <si>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</si>
  <si>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</si>
  <si>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</si>
  <si>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</si>
  <si>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</si>
  <si>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</si>
  <si>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</si>
  <si>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</si>
  <si>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</si>
  <si>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</si>
  <si>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</si>
  <si>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</si>
  <si>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</si>
  <si>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</si>
  <si>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</si>
  <si>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</si>
  <si>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</si>
  <si>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</si>
  <si>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</si>
  <si>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</si>
  <si>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</si>
  <si>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</si>
  <si>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</si>
  <si>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</si>
  <si>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</si>
  <si>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</si>
  <si>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</si>
  <si>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</si>
  <si>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</si>
  <si>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</si>
  <si>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</si>
  <si>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</si>
  <si>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</si>
  <si>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</si>
  <si>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</si>
  <si>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</si>
  <si>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</si>
  <si>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</si>
  <si>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</si>
  <si>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</si>
  <si>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</si>
  <si>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</si>
  <si>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</si>
  <si>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</si>
  <si>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</si>
  <si>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</si>
  <si>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</si>
  <si>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</si>
  <si>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</si>
  <si>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</si>
  <si>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</si>
  <si>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</si>
  <si>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</si>
  <si>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</si>
  <si>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</si>
  <si>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</si>
  <si>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</si>
  <si>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</si>
  <si>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</si>
  <si>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</si>
  <si>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</si>
  <si>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</si>
  <si>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</si>
  <si>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</si>
  <si>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</si>
  <si>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</si>
  <si>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</si>
  <si>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</si>
  <si>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</si>
  <si>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</si>
  <si>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</si>
  <si>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</si>
  <si>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</si>
  <si>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</si>
  <si>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</si>
  <si>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</si>
  <si>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</si>
  <si>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</si>
  <si>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</si>
  <si>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</si>
  <si>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</si>
  <si>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</si>
  <si>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</si>
  <si>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</si>
  <si>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</si>
  <si>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</si>
  <si>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</si>
  <si>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</si>
  <si>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</si>
  <si>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</si>
  <si>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</si>
  <si>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</si>
  <si>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</si>
  <si>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</si>
  <si>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</si>
  <si>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</si>
  <si>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</si>
  <si>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</si>
  <si>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</si>
  <si>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</si>
  <si>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</si>
  <si>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</si>
  <si>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</si>
  <si>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</si>
  <si>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</si>
  <si>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</si>
  <si>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</si>
  <si>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</si>
  <si>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</si>
  <si>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</si>
  <si>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</si>
  <si>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</si>
  <si>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</si>
  <si>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</si>
  <si>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</si>
  <si>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</si>
  <si>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</si>
  <si>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</si>
  <si>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</si>
  <si>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</si>
  <si>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</si>
  <si>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</si>
  <si>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</si>
  <si>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</si>
  <si>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</si>
  <si>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</si>
  <si>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</si>
  <si>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</si>
  <si>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</si>
  <si>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</si>
  <si>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</si>
  <si>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</si>
  <si>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</si>
  <si>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</si>
  <si>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</si>
  <si>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</si>
  <si>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</si>
  <si>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</si>
  <si>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</si>
  <si>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</si>
  <si>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</si>
  <si>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</si>
  <si>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</si>
  <si>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</si>
  <si>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</si>
  <si>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</si>
  <si>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</si>
  <si>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</si>
  <si>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</si>
  <si>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</si>
  <si>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</si>
  <si>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</si>
  <si>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</si>
  <si>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</si>
  <si>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</si>
  <si>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</si>
  <si>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</si>
  <si>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</si>
  <si>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</si>
  <si>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</si>
  <si>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</si>
  <si>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</si>
  <si>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</si>
  <si>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</si>
  <si>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</si>
  <si>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</si>
  <si>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</si>
  <si>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</si>
  <si>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</si>
  <si>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</si>
  <si>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</si>
  <si>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</si>
  <si>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</si>
  <si>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</si>
  <si>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</si>
  <si>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</si>
  <si>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</si>
  <si>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</si>
  <si>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</si>
  <si>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</si>
  <si>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</si>
  <si>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</si>
  <si>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</si>
  <si>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</si>
  <si>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</si>
  <si>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</si>
  <si>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</si>
  <si>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</si>
  <si>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</si>
  <si>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</si>
  <si>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</si>
  <si>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</si>
  <si>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</si>
  <si>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</si>
  <si>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</si>
  <si>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</si>
  <si>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</si>
  <si>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</si>
  <si>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</si>
  <si>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</si>
  <si>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</si>
  <si>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</si>
  <si>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</si>
  <si>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</si>
  <si>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</si>
  <si>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</si>
  <si>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</si>
  <si>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</si>
  <si>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</si>
  <si>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</si>
  <si>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</si>
  <si>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</si>
  <si>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</si>
  <si>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</si>
  <si>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</si>
  <si>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</si>
  <si>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</si>
  <si>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</si>
  <si>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</si>
  <si>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</si>
  <si>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</si>
  <si>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</si>
  <si>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</si>
  <si>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</si>
  <si>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</si>
  <si>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</si>
  <si>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</si>
  <si>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</si>
  <si>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</si>
  <si>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</si>
  <si>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</si>
  <si>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</si>
  <si>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</si>
  <si>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</si>
  <si>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</si>
  <si>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</si>
  <si>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</si>
  <si>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</si>
  <si>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</si>
  <si>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</si>
  <si>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</si>
  <si>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</si>
  <si>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</si>
  <si>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</si>
  <si>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</si>
  <si>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</si>
  <si>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</si>
  <si>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</si>
  <si>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</si>
  <si>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</si>
  <si>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</si>
  <si>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</si>
  <si>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</si>
  <si>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</si>
  <si>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</si>
  <si>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</si>
  <si>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</si>
  <si>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</si>
  <si>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</si>
  <si>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</si>
  <si>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</si>
  <si>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</si>
  <si>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</si>
  <si>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</si>
  <si>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</si>
  <si>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</si>
  <si>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</si>
  <si>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</si>
  <si>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</si>
  <si>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</si>
  <si>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</si>
  <si>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</si>
  <si>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</si>
  <si>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</si>
  <si>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</si>
  <si>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</si>
  <si>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</si>
  <si>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</si>
  <si>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</si>
  <si>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</si>
  <si>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</si>
  <si>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</si>
  <si>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</si>
  <si>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</si>
  <si>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</si>
  <si>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</si>
  <si>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</si>
  <si>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</si>
  <si>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</si>
  <si>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</si>
  <si>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</si>
  <si>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</si>
  <si>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</si>
  <si>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</si>
  <si>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</si>
  <si>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</si>
  <si>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</si>
  <si>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</si>
  <si>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</si>
  <si>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</si>
  <si>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</si>
  <si>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</si>
  <si>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</si>
  <si>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</si>
  <si>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</si>
  <si>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</si>
  <si>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</si>
  <si>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</si>
  <si>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</si>
  <si>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</si>
  <si>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</si>
  <si>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</si>
  <si>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</si>
  <si>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</si>
  <si>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</si>
  <si>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</si>
  <si>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</si>
  <si>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</si>
  <si>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</si>
  <si>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</si>
  <si>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</si>
  <si>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</si>
  <si>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</si>
  <si>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</si>
  <si>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</si>
  <si>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</si>
  <si>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</si>
  <si>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</si>
  <si>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</si>
  <si>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</si>
  <si>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</si>
  <si>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</si>
  <si>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</si>
  <si>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</si>
  <si>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</si>
  <si>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</si>
  <si>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</si>
  <si>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</si>
  <si>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</si>
  <si>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</si>
  <si>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</si>
  <si>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</si>
  <si>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</si>
  <si>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</si>
  <si>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</si>
  <si>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</si>
  <si>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</si>
  <si>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</si>
  <si>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</si>
  <si>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</si>
  <si>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</si>
  <si>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</si>
  <si>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</si>
  <si>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</si>
  <si>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</si>
  <si>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</si>
  <si>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</si>
  <si>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</si>
  <si>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</si>
  <si>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</si>
  <si>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</si>
  <si>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</si>
  <si>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</si>
  <si>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</si>
  <si>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</si>
  <si>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</si>
  <si>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</si>
  <si>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</si>
  <si>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</si>
  <si>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</si>
  <si>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</si>
  <si>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</si>
  <si>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</si>
  <si>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</si>
  <si>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</si>
  <si>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</si>
  <si>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</si>
  <si>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</si>
  <si>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</si>
  <si>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</si>
  <si>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</si>
  <si>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</si>
  <si>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</si>
  <si>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</si>
  <si>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</si>
  <si>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</si>
  <si>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</si>
  <si>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</si>
  <si>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</si>
  <si>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</si>
  <si>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</si>
  <si>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</si>
  <si>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</si>
  <si>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</si>
  <si>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</si>
  <si>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</si>
  <si>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</si>
  <si>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</si>
  <si>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</si>
  <si>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</si>
  <si>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</si>
  <si>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</si>
  <si>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</si>
  <si>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</si>
  <si>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</si>
  <si>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</si>
  <si>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</si>
  <si>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</si>
  <si>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</si>
  <si>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</si>
  <si>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</si>
  <si>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</si>
  <si>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</si>
  <si>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</si>
  <si>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</si>
  <si>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</si>
  <si>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</si>
  <si>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</si>
  <si>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</si>
  <si>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</si>
  <si>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</si>
  <si>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</si>
  <si>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</si>
  <si>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</si>
  <si>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</si>
  <si>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</si>
  <si>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</si>
  <si>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</si>
  <si>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</si>
  <si>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</si>
  <si>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</si>
  <si>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</si>
  <si>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</si>
  <si>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</si>
  <si>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</si>
  <si>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</si>
  <si>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</si>
  <si>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</si>
  <si>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</si>
  <si>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</si>
  <si>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</si>
  <si>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</si>
  <si>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</si>
  <si>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</si>
  <si>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</si>
  <si>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</si>
  <si>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</si>
  <si>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</si>
  <si>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</si>
  <si>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</si>
  <si>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</si>
  <si>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</si>
  <si>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</si>
  <si>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</si>
  <si>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</si>
  <si>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</si>
  <si>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</si>
  <si>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</si>
  <si>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</si>
  <si>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</si>
  <si>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</si>
  <si>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</si>
  <si>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</si>
  <si>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</si>
  <si>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</si>
  <si>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</si>
  <si>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</si>
  <si>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</si>
  <si>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</si>
  <si>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</si>
  <si>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</si>
  <si>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</si>
  <si>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</si>
  <si>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</si>
  <si>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</si>
  <si>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</si>
  <si>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</si>
  <si>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</si>
  <si>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</si>
  <si>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</si>
  <si>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</si>
  <si>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</si>
  <si>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</si>
  <si>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</si>
  <si>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</si>
  <si>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</si>
  <si>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</si>
  <si>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</si>
  <si>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</si>
  <si>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</si>
  <si>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</si>
  <si>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</si>
  <si>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</si>
  <si>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</si>
  <si>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</si>
  <si>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</si>
  <si>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</si>
  <si>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</si>
  <si>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</si>
  <si>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</si>
  <si>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</si>
  <si>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</si>
  <si>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</si>
  <si>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</si>
  <si>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</si>
  <si>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</si>
  <si>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</si>
  <si>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</si>
  <si>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</si>
  <si>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</si>
  <si>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</si>
  <si>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</si>
  <si>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</si>
  <si>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</si>
  <si>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</si>
  <si>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</si>
  <si>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</si>
  <si>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</si>
  <si>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</si>
  <si>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</si>
  <si>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</si>
  <si>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</si>
  <si>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</si>
  <si>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</si>
  <si>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</si>
  <si>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</si>
  <si>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</si>
  <si>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</si>
  <si>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</si>
  <si>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</si>
  <si>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</si>
  <si>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</si>
  <si>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</si>
  <si>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</si>
  <si>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</si>
  <si>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</si>
  <si>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</si>
  <si>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</si>
  <si>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</si>
  <si>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</si>
  <si>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</si>
  <si>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</si>
  <si>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</si>
  <si>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</si>
  <si>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</si>
  <si>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</si>
  <si>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</si>
  <si>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</si>
  <si>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</si>
  <si>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</si>
  <si>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</si>
  <si>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</si>
  <si>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</si>
  <si>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</si>
  <si>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</si>
  <si>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</si>
  <si>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</si>
  <si>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</si>
  <si>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</si>
  <si>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</si>
  <si>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</si>
  <si>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</si>
  <si>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</si>
  <si>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</si>
  <si>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</si>
  <si>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</si>
  <si>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</si>
  <si>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</si>
  <si>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</si>
  <si>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</si>
  <si>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</si>
  <si>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</si>
  <si>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</si>
  <si>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</si>
  <si>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</si>
  <si>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</si>
  <si>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</si>
  <si>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</si>
  <si>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</si>
  <si>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</si>
  <si>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</si>
  <si>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</si>
  <si>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</si>
  <si>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</si>
  <si>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</si>
  <si>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</si>
  <si>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</si>
  <si>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</si>
  <si>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</si>
  <si>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</si>
  <si>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</si>
  <si>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</si>
  <si>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</si>
  <si>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</si>
  <si>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</si>
  <si>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</si>
  <si>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</si>
  <si>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</si>
  <si>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</si>
  <si>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</si>
  <si>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</si>
  <si>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</si>
  <si>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</si>
  <si>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</si>
  <si>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</si>
  <si>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</si>
  <si>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</si>
  <si>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</si>
  <si>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</si>
  <si>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</si>
  <si>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</si>
  <si>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</si>
  <si>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</si>
  <si>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</si>
  <si>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</si>
  <si>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</si>
  <si>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</si>
  <si>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</si>
  <si>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</si>
  <si>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</si>
  <si>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</si>
  <si>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</si>
  <si>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</si>
  <si>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</si>
  <si>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</si>
  <si>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</si>
  <si>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</si>
  <si>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</si>
  <si>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</si>
  <si>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</si>
  <si>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</si>
  <si>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</si>
  <si>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</si>
  <si>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</si>
  <si>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</si>
  <si>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</si>
  <si>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</si>
  <si>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</si>
  <si>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</si>
  <si>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</si>
  <si>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</si>
  <si>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</si>
  <si>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</si>
  <si>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</si>
  <si>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</si>
  <si>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</si>
  <si>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</si>
  <si>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</si>
  <si>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</si>
  <si>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</si>
  <si>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</si>
  <si>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</si>
  <si>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</si>
  <si>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</si>
  <si>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</si>
  <si>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</si>
  <si>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</si>
  <si>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</si>
  <si>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</si>
  <si>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</si>
  <si>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</si>
  <si>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</si>
  <si>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</si>
  <si>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</si>
  <si>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</si>
  <si>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</si>
  <si>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</si>
  <si>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</si>
  <si>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</si>
  <si>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</si>
  <si>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</si>
  <si>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</si>
  <si>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</si>
  <si>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</si>
  <si>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</si>
  <si>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</si>
  <si>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</si>
  <si>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</si>
  <si>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</si>
  <si>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</si>
  <si>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</si>
  <si>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</si>
  <si>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</si>
  <si>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</si>
  <si>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</si>
  <si>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</si>
  <si>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</si>
  <si>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</si>
  <si>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</si>
  <si>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</si>
  <si>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</si>
  <si>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</si>
  <si>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</si>
  <si>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</si>
  <si>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</si>
  <si>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</si>
  <si>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</si>
  <si>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</si>
  <si>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</si>
  <si>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</si>
  <si>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</si>
  <si>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</si>
  <si>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</si>
  <si>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</si>
  <si>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</si>
  <si>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</si>
  <si>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</si>
  <si>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</si>
  <si>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</si>
  <si>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</si>
  <si>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</si>
  <si>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</si>
  <si>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</si>
  <si>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</si>
  <si>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</si>
  <si>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</si>
  <si>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</si>
  <si>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</si>
  <si>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</si>
  <si>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</si>
  <si>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</si>
  <si>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</si>
  <si>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</si>
  <si>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</si>
  <si>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</si>
  <si>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</si>
  <si>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</si>
  <si>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</si>
  <si>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</si>
  <si>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</si>
  <si>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</si>
  <si>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</si>
  <si>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</si>
  <si>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</si>
  <si>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</si>
  <si>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</si>
  <si>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</si>
  <si>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</si>
  <si>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</si>
  <si>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</si>
  <si>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</si>
  <si>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</si>
  <si>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</si>
  <si>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</si>
  <si>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</si>
  <si>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</si>
  <si>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</si>
  <si>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</si>
  <si>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</si>
  <si>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</si>
  <si>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</si>
  <si>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</si>
  <si>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</si>
  <si>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</si>
  <si>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</si>
  <si>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</si>
  <si>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</si>
  <si>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</si>
  <si>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</si>
  <si>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</si>
  <si>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</si>
  <si>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</si>
  <si>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</si>
  <si>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</si>
  <si>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</si>
  <si>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</si>
  <si>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</si>
  <si>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</si>
  <si>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</si>
  <si>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</si>
  <si>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</si>
  <si>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</si>
  <si>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</si>
  <si>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</si>
  <si>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</si>
  <si>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</si>
  <si>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</si>
  <si>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</si>
  <si>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</si>
  <si>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</si>
  <si>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</si>
  <si>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</si>
  <si>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</si>
  <si>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</si>
  <si>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</si>
  <si>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</si>
  <si>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</si>
  <si>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</si>
  <si>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</si>
  <si>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</si>
  <si>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</si>
  <si>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</si>
  <si>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</si>
  <si>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</si>
  <si>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</si>
  <si>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</si>
  <si>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</si>
  <si>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</si>
  <si>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</si>
  <si>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</si>
  <si>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</si>
  <si>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</si>
  <si>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</si>
  <si>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</si>
  <si>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</si>
  <si>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</si>
  <si>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</si>
  <si>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</si>
  <si>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</si>
  <si>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</si>
  <si>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</si>
  <si>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</si>
  <si>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</si>
  <si>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</si>
  <si>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</si>
  <si>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</si>
  <si>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</si>
  <si>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</si>
  <si>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</si>
  <si>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</si>
  <si>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</si>
  <si>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</si>
  <si>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</si>
  <si>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</si>
  <si>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</si>
  <si>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</si>
  <si>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</si>
  <si>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</si>
  <si>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</si>
  <si>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</si>
  <si>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</si>
  <si>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</si>
  <si>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</si>
  <si>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</si>
  <si>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</si>
  <si>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</si>
  <si>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</si>
  <si>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</si>
  <si>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</si>
  <si>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</si>
  <si>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</si>
  <si>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</si>
  <si>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</si>
  <si>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</si>
  <si>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</si>
  <si>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</si>
  <si>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</si>
  <si>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</si>
  <si>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</si>
  <si>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</si>
  <si>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</si>
  <si>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</si>
  <si>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</si>
  <si>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</si>
  <si>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</si>
  <si>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</si>
  <si>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</si>
  <si>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</si>
  <si>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</si>
  <si>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</si>
  <si>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</si>
  <si>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</si>
  <si>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</si>
  <si>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</si>
  <si>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</si>
  <si>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</si>
  <si>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</si>
  <si>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</si>
  <si>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</si>
  <si>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</si>
  <si>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</si>
  <si>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</si>
  <si>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</si>
  <si>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</si>
  <si>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</si>
  <si>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</si>
  <si>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</si>
  <si>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</si>
  <si>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</si>
  <si>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</si>
  <si>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</si>
  <si>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</si>
  <si>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</si>
  <si>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</si>
  <si>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</si>
  <si>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</si>
  <si>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</si>
  <si>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</si>
  <si>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</si>
  <si>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</si>
  <si>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</si>
  <si>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</si>
  <si>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</si>
  <si>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</si>
  <si>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</si>
  <si>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</si>
  <si>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</si>
  <si>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</si>
  <si>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</si>
  <si>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</si>
  <si>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</si>
  <si>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</si>
  <si>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</si>
  <si>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</si>
  <si>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</si>
  <si>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</si>
  <si>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</si>
  <si>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</si>
  <si>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</si>
  <si>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</si>
  <si>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</si>
  <si>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</si>
  <si>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</si>
  <si>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</si>
  <si>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</si>
  <si>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</si>
  <si>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</si>
  <si>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</si>
  <si>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</si>
  <si>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</si>
  <si>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</si>
  <si>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</si>
  <si>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</si>
  <si>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</si>
  <si>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</si>
  <si>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</si>
  <si>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</si>
  <si>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</si>
  <si>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</si>
  <si>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</si>
  <si>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</si>
  <si>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</si>
  <si>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</si>
  <si>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</si>
  <si>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</si>
  <si>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</si>
  <si>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</si>
  <si>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</si>
  <si>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</si>
  <si>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</si>
  <si>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</si>
  <si>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</si>
  <si>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</si>
  <si>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</si>
  <si>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</si>
  <si>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</si>
  <si>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</si>
  <si>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</si>
  <si>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</si>
  <si>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</si>
  <si>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</si>
  <si>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</si>
  <si>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</si>
  <si>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</si>
  <si>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</si>
  <si>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</si>
  <si>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</si>
  <si>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</si>
  <si>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</si>
  <si>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</si>
  <si>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</si>
  <si>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</si>
  <si>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</si>
  <si>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</si>
  <si>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</si>
  <si>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</si>
  <si>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</si>
  <si>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</si>
  <si>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</si>
  <si>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</si>
  <si>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</si>
  <si>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</si>
  <si>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</si>
  <si>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</si>
  <si>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</si>
  <si>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</si>
  <si>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</si>
  <si>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</si>
  <si>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</si>
  <si>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</si>
  <si>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</si>
  <si>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</si>
  <si>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</si>
  <si>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</si>
  <si>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</si>
  <si>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</si>
  <si>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</si>
  <si>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</si>
  <si>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</si>
  <si>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</si>
  <si>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</si>
  <si>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</si>
  <si>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</si>
  <si>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</si>
  <si>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</si>
  <si>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</si>
  <si>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</si>
  <si>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</si>
  <si>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</si>
  <si>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</si>
  <si>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</si>
  <si>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</si>
  <si>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</si>
  <si>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</si>
  <si>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</si>
  <si>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</si>
  <si>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</si>
  <si>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</si>
  <si>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</si>
  <si>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</si>
  <si>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</si>
  <si>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</si>
  <si>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</si>
  <si>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</si>
  <si>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</si>
  <si>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</si>
  <si>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</si>
  <si>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</si>
  <si>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</si>
  <si>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</si>
  <si>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</si>
  <si>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</si>
  <si>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</si>
  <si>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</si>
  <si>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</si>
  <si>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</si>
  <si>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</si>
  <si>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</si>
  <si>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</si>
  <si>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</si>
  <si>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</si>
  <si>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</si>
  <si>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</si>
  <si>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</si>
  <si>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</si>
  <si>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</si>
  <si>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</si>
  <si>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</si>
  <si>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</si>
  <si>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</si>
  <si>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</si>
  <si>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</si>
  <si>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</si>
  <si>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</si>
  <si>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</si>
  <si>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</si>
  <si>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</si>
  <si>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</si>
  <si>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</si>
  <si>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</si>
  <si>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</si>
  <si>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</si>
  <si>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</si>
  <si>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</si>
  <si>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</si>
  <si>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</si>
  <si>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</si>
  <si>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</si>
  <si>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</si>
  <si>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</si>
  <si>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</si>
  <si>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</si>
  <si>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</si>
  <si>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</si>
  <si>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</si>
  <si>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</si>
  <si>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</si>
  <si>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</si>
  <si>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</si>
  <si>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</si>
  <si>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</si>
  <si>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</si>
  <si>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</si>
  <si>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</si>
  <si>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</si>
  <si>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</si>
  <si>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</si>
  <si>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</si>
  <si>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</si>
  <si>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</si>
  <si>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</si>
  <si>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</si>
  <si>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</si>
  <si>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</si>
  <si>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</si>
  <si>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</si>
  <si>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</si>
  <si>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</si>
  <si>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</si>
  <si>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</si>
  <si>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</si>
  <si>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</si>
  <si>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</si>
  <si>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</si>
  <si>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</si>
  <si>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</si>
  <si>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</si>
  <si>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</si>
  <si>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</si>
  <si>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</si>
  <si>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</si>
  <si>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</si>
  <si>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</si>
  <si>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</si>
  <si>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</si>
  <si>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</si>
  <si>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</si>
  <si>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</si>
  <si>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</si>
  <si>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</si>
  <si>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</si>
  <si>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</si>
  <si>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</si>
  <si>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</si>
  <si>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</si>
  <si>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</si>
  <si>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</si>
  <si>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</si>
  <si>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</si>
  <si>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</si>
  <si>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</si>
  <si>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</si>
  <si>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</si>
  <si>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</si>
  <si>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</si>
  <si>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</si>
  <si>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</si>
  <si>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</si>
  <si>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</si>
  <si>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</si>
  <si>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</si>
  <si>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</si>
  <si>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</si>
  <si>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</si>
  <si>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</si>
  <si>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</si>
  <si>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</si>
  <si>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</si>
  <si>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</si>
  <si>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</si>
  <si>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</si>
  <si>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</si>
  <si>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</si>
  <si>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</si>
  <si>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</si>
  <si>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</si>
  <si>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</si>
  <si>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</si>
  <si>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</si>
  <si>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</si>
  <si>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</si>
  <si>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</si>
  <si>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</si>
  <si>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</si>
  <si>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</si>
  <si>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</si>
  <si>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</si>
  <si>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</si>
  <si>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</si>
  <si>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</si>
  <si>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</si>
  <si>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</si>
  <si>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</si>
  <si>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</si>
  <si>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</si>
  <si>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</si>
  <si>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</si>
  <si>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</si>
  <si>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</si>
  <si>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</si>
  <si>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</si>
  <si>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</si>
  <si>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</si>
  <si>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</si>
  <si>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</si>
  <si>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</si>
  <si>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</si>
  <si>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</si>
  <si>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</si>
  <si>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</si>
  <si>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</si>
  <si>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</si>
  <si>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</si>
  <si>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</si>
  <si>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</si>
  <si>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</si>
  <si>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</si>
  <si>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</si>
  <si>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</si>
  <si>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</si>
  <si>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</si>
  <si>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</si>
  <si>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</si>
  <si>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</si>
  <si>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</si>
  <si>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</si>
  <si>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</si>
  <si>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</si>
  <si>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</si>
  <si>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</si>
  <si>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</si>
  <si>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</si>
  <si>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</si>
  <si>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</si>
  <si>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</si>
  <si>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</si>
  <si>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</si>
  <si>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</si>
  <si>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</si>
  <si>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</si>
  <si>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</si>
  <si>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</si>
  <si>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</si>
  <si>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</si>
  <si>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</si>
  <si>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</si>
  <si>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</si>
  <si>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</si>
  <si>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</si>
  <si>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</si>
  <si>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</si>
  <si>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</si>
  <si>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</si>
  <si>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</si>
  <si>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</si>
  <si>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</si>
  <si>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</si>
  <si>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</si>
  <si>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</si>
  <si>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</si>
  <si>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</si>
  <si>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</si>
  <si>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</si>
  <si>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</si>
  <si>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</si>
  <si>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</si>
  <si>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</si>
  <si>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</si>
  <si>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</si>
  <si>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</si>
  <si>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</si>
  <si>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</si>
  <si>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</si>
  <si>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</si>
  <si>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</si>
  <si>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</si>
  <si>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</si>
  <si>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</si>
  <si>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</si>
  <si>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</si>
  <si>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</si>
  <si>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</si>
  <si>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</si>
  <si>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</si>
  <si>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</si>
  <si>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</si>
  <si>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</si>
  <si>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</si>
  <si>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</si>
  <si>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</si>
  <si>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</si>
  <si>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</si>
  <si>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</si>
  <si>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</si>
  <si>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</si>
  <si>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</si>
  <si>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</si>
  <si>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</si>
  <si>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</si>
  <si>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</si>
  <si>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</si>
  <si>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</si>
  <si>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</si>
  <si>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</si>
  <si>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</si>
  <si>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</si>
  <si>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</si>
  <si>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</si>
  <si>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</si>
  <si>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</si>
  <si>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</si>
  <si>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</si>
  <si>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</si>
  <si>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</si>
  <si>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</si>
  <si>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</si>
  <si>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</si>
  <si>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</si>
  <si>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</si>
  <si>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</si>
  <si>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</si>
  <si>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</si>
  <si>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</si>
  <si>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</si>
  <si>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</si>
  <si>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</si>
  <si>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</si>
  <si>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</si>
  <si>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</si>
  <si>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</si>
  <si>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</si>
  <si>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</si>
  <si>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</si>
  <si>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</si>
  <si>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</si>
  <si>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</si>
  <si>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</si>
  <si>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</si>
  <si>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</si>
  <si>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</si>
  <si>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</si>
  <si>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</si>
  <si>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</si>
  <si>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</si>
  <si>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</si>
  <si>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</si>
  <si>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</si>
  <si>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</si>
  <si>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</si>
  <si>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</si>
  <si>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</si>
  <si>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</si>
  <si>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</si>
  <si>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</si>
  <si>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</si>
  <si>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</si>
  <si>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</si>
  <si>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</si>
  <si>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</si>
  <si>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</si>
  <si>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</si>
  <si>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</si>
  <si>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</si>
  <si>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</si>
  <si>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</si>
  <si>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</si>
  <si>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</si>
  <si>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</si>
  <si>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</si>
  <si>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</si>
  <si>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</si>
  <si>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</si>
  <si>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</si>
  <si>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</si>
  <si>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</si>
  <si>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</si>
  <si>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</si>
  <si>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</si>
  <si>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</si>
  <si>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</si>
  <si>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</si>
  <si>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</si>
  <si>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</si>
  <si>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</si>
  <si>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</si>
  <si>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</si>
  <si>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</si>
  <si>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</si>
  <si>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</si>
  <si>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</si>
  <si>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</si>
  <si>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</si>
  <si>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</si>
  <si>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</si>
  <si>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</si>
  <si>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</si>
  <si>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</si>
  <si>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</si>
  <si>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</si>
  <si>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</si>
  <si>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</si>
  <si>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</si>
  <si>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</si>
  <si>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</si>
  <si>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</si>
  <si>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</si>
  <si>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</si>
  <si>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</si>
  <si>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</si>
  <si>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</si>
  <si>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</si>
  <si>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</si>
  <si>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</si>
  <si>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</si>
  <si>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</si>
  <si>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</si>
  <si>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</si>
  <si>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</si>
  <si>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</si>
  <si>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</si>
  <si>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</si>
  <si>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</si>
  <si>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</si>
  <si>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</si>
  <si>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</si>
  <si>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</si>
  <si>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</si>
  <si>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</si>
  <si>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</si>
  <si>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</si>
  <si>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</si>
  <si>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</si>
  <si>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</si>
  <si>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</si>
  <si>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</si>
  <si>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</si>
  <si>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</si>
  <si>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</si>
  <si>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</si>
  <si>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</si>
  <si>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</si>
  <si>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</si>
  <si>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</si>
  <si>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</si>
  <si>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</si>
  <si>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</si>
  <si>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</si>
  <si>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</si>
  <si>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</si>
  <si>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</si>
  <si>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</si>
  <si>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</si>
  <si>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</si>
  <si>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</si>
  <si>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</si>
  <si>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</si>
  <si>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</si>
  <si>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</si>
  <si>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</si>
  <si>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</si>
  <si>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</si>
  <si>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</si>
  <si>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</si>
  <si>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</si>
  <si>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</si>
  <si>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</si>
  <si>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</si>
  <si>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</si>
  <si>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</si>
  <si>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</si>
  <si>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</si>
  <si>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</si>
  <si>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</si>
  <si>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</si>
  <si>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</si>
  <si>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</si>
  <si>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</si>
  <si>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</si>
  <si>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</si>
  <si>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</si>
  <si>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</si>
  <si>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</si>
  <si>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</si>
  <si>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</si>
  <si>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</si>
  <si>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</si>
  <si>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</si>
  <si>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</si>
  <si>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</si>
  <si>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</si>
  <si>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</si>
  <si>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</si>
  <si>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</si>
  <si>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</si>
  <si>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</si>
  <si>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</si>
  <si>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</si>
  <si>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</si>
  <si>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</si>
  <si>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</si>
  <si>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</si>
  <si>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</si>
  <si>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</si>
  <si>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</si>
  <si>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</si>
  <si>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</si>
  <si>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</si>
  <si>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</si>
  <si>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</si>
  <si>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</si>
  <si>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</si>
  <si>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</si>
  <si>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</si>
  <si>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</si>
  <si>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</si>
  <si>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</si>
  <si>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</si>
  <si>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</si>
  <si>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</si>
  <si>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</si>
  <si>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</si>
  <si>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</si>
  <si>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</si>
  <si>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</si>
  <si>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</si>
  <si>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</si>
  <si>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</si>
  <si>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</si>
  <si>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</si>
  <si>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</si>
  <si>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</si>
  <si>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</si>
  <si>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</si>
  <si>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</si>
  <si>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</si>
  <si>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</si>
  <si>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</si>
  <si>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</si>
  <si>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</si>
  <si>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</si>
  <si>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</si>
  <si>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</si>
  <si>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</si>
  <si>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</si>
  <si>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</si>
  <si>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</si>
  <si>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</si>
  <si>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</si>
  <si>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</si>
  <si>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</si>
  <si>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</si>
  <si>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</si>
  <si>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</si>
  <si>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</si>
  <si>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</si>
  <si>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</si>
  <si>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</si>
  <si>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</si>
  <si>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</si>
  <si>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</si>
  <si>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</si>
  <si>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</si>
  <si>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</si>
  <si>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</si>
  <si>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</si>
  <si>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</si>
  <si>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</si>
  <si>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</si>
  <si>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</si>
  <si>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</si>
  <si>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</si>
  <si>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</si>
  <si>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</si>
  <si>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</si>
  <si>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</si>
  <si>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</si>
  <si>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</si>
  <si>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</si>
  <si>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</si>
  <si>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</si>
  <si>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</si>
  <si>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</si>
  <si>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</si>
  <si>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</si>
  <si>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</si>
  <si>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</si>
  <si>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</si>
  <si>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</si>
  <si>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</si>
  <si>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</si>
  <si>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</si>
  <si>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</si>
  <si>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</si>
  <si>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</si>
  <si>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</si>
  <si>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</si>
  <si>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</si>
  <si>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</si>
  <si>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</si>
  <si>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</si>
  <si>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</si>
  <si>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</si>
  <si>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</si>
  <si>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</si>
  <si>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</si>
  <si>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</si>
  <si>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</si>
  <si>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</si>
  <si>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</si>
  <si>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</si>
  <si>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</si>
  <si>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</si>
  <si>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</si>
  <si>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</si>
  <si>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</si>
  <si>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</si>
  <si>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</si>
  <si>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</si>
  <si>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</si>
  <si>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</si>
  <si>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</si>
  <si>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</si>
  <si>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</si>
  <si>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</si>
  <si>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</si>
  <si>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</si>
  <si>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</si>
  <si>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</si>
  <si>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</si>
  <si>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</si>
  <si>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</si>
  <si>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</si>
  <si>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</si>
  <si>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</si>
  <si>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</si>
  <si>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</si>
  <si>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</si>
  <si>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</si>
  <si>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</si>
  <si>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</si>
  <si>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</si>
  <si>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</si>
  <si>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</si>
  <si>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</si>
  <si>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</si>
  <si>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</si>
  <si>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</si>
  <si>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</si>
  <si>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</si>
  <si>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</si>
  <si>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</si>
  <si>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</si>
  <si>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</si>
  <si>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</si>
  <si>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</si>
  <si>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</si>
  <si>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</si>
  <si>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</si>
  <si>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</si>
  <si>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</si>
  <si>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</si>
  <si>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</si>
  <si>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</si>
  <si>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</si>
  <si>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</si>
  <si>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</si>
  <si>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</si>
  <si>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</si>
  <si>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</si>
  <si>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</si>
  <si>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</si>
  <si>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</si>
  <si>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</si>
  <si>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</si>
  <si>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</si>
  <si>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</si>
  <si>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</si>
  <si>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</si>
  <si>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</si>
  <si>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</si>
  <si>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</si>
  <si>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</si>
  <si>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</si>
  <si>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</si>
  <si>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</si>
  <si>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</si>
  <si>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</si>
  <si>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</si>
  <si>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</si>
  <si>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</si>
  <si>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</si>
  <si>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</si>
  <si>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</si>
  <si>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</si>
  <si>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</si>
  <si>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</si>
  <si>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</si>
  <si>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</si>
  <si>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</si>
  <si>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</si>
  <si>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</si>
  <si>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</si>
  <si>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</si>
  <si>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</si>
  <si>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</si>
  <si>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</si>
  <si>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</si>
  <si>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</si>
  <si>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</si>
  <si>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</si>
  <si>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</si>
  <si>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</si>
  <si>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</si>
  <si>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</si>
  <si>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</si>
  <si>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</si>
  <si>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</si>
  <si>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</si>
  <si>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</si>
  <si>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</si>
  <si>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</si>
  <si>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</si>
  <si>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</si>
  <si>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</si>
  <si>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</si>
  <si>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</si>
  <si>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</si>
  <si>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</si>
  <si>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</si>
  <si>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</si>
  <si>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</si>
  <si>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</si>
  <si>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</si>
  <si>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</si>
  <si>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</si>
  <si>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</si>
  <si>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</si>
  <si>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</si>
  <si>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</si>
  <si>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</si>
  <si>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</si>
  <si>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</si>
  <si>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</si>
  <si>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</si>
  <si>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</si>
  <si>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</si>
  <si>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</si>
  <si>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</si>
  <si>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</si>
  <si>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</si>
  <si>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</si>
  <si>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</si>
  <si>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</si>
  <si>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</si>
  <si>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</si>
  <si>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</si>
  <si>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</si>
  <si>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</si>
  <si>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</si>
  <si>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</si>
  <si>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</si>
  <si>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</si>
  <si>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</si>
  <si>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</si>
  <si>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</si>
  <si>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</si>
  <si>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</si>
  <si>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</si>
  <si>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</si>
  <si>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</si>
  <si>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</si>
  <si>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</si>
  <si>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</si>
  <si>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</si>
  <si>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</si>
  <si>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</si>
  <si>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</si>
  <si>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</si>
  <si>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</si>
  <si>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</si>
  <si>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</si>
  <si>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</si>
  <si>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</si>
  <si>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</si>
  <si>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</si>
  <si>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</si>
  <si>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</si>
  <si>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</si>
  <si>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</si>
  <si>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</si>
  <si>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</si>
  <si>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</si>
  <si>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</si>
  <si>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</si>
  <si>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</si>
  <si>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</si>
  <si>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</si>
  <si>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</si>
  <si>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</si>
  <si>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</si>
  <si>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</si>
  <si>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</si>
  <si>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</si>
  <si>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</si>
  <si>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</si>
  <si>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</si>
  <si>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</si>
  <si>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</si>
  <si>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</si>
  <si>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</si>
  <si>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</si>
  <si>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</si>
  <si>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</si>
  <si>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</si>
  <si>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</si>
  <si>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</si>
  <si>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</si>
  <si>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</si>
  <si>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</si>
  <si>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</si>
  <si>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</si>
  <si>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</si>
  <si>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</si>
  <si>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</si>
  <si>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</si>
  <si>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</si>
  <si>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</si>
  <si>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</si>
  <si>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</si>
  <si>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</si>
  <si>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</si>
  <si>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</si>
  <si>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</si>
  <si>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</si>
  <si>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</si>
  <si>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</si>
  <si>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</si>
  <si>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</si>
  <si>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</si>
  <si>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</si>
  <si>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</si>
  <si>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</si>
  <si>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</si>
  <si>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</si>
  <si>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</si>
  <si>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</si>
  <si>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</si>
  <si>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</si>
  <si>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</si>
  <si>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</si>
  <si>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</si>
  <si>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</si>
  <si>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</si>
  <si>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</si>
  <si>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</si>
  <si>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</si>
  <si>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</si>
  <si>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</si>
  <si>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</si>
  <si>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</si>
  <si>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</si>
  <si>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</si>
  <si>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</si>
  <si>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</si>
  <si>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</si>
  <si>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</si>
  <si>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</si>
  <si>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</si>
  <si>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</si>
  <si>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</si>
  <si>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</si>
  <si>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</si>
  <si>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</si>
  <si>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</si>
  <si>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</si>
  <si>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</si>
  <si>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</si>
  <si>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</si>
  <si>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</si>
  <si>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</si>
  <si>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</si>
  <si>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</si>
  <si>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</si>
  <si>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</si>
  <si>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</si>
  <si>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</si>
  <si>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</si>
  <si>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</si>
  <si>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</si>
  <si>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</si>
  <si>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</si>
  <si>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</si>
  <si>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</si>
  <si>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</si>
  <si>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</si>
  <si>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</si>
  <si>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</si>
  <si>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</si>
  <si>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</si>
  <si>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</si>
  <si>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</si>
  <si>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</si>
  <si>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</si>
  <si>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</si>
  <si>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</si>
  <si>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</si>
  <si>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</si>
  <si>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</si>
  <si>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</si>
  <si>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</si>
  <si>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</si>
  <si>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</si>
  <si>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</si>
  <si>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</si>
  <si>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</si>
  <si>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</si>
  <si>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</si>
  <si>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</si>
  <si>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</si>
  <si>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</si>
  <si>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</si>
  <si>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</si>
  <si>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</si>
  <si>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</si>
  <si>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</si>
  <si>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</si>
  <si>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</si>
  <si>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</si>
  <si>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</si>
  <si>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</si>
  <si>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</si>
  <si>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</si>
  <si>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</si>
  <si>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</si>
  <si>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</si>
  <si>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</si>
  <si>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</si>
  <si>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</si>
  <si>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</si>
  <si>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</si>
  <si>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</si>
  <si>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</si>
  <si>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</si>
  <si>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</si>
  <si>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</si>
  <si>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</si>
  <si>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</si>
  <si>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</si>
  <si>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</si>
  <si>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</si>
  <si>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</si>
  <si>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</si>
  <si>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</si>
  <si>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</si>
  <si>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</si>
  <si>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</si>
  <si>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</si>
  <si>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</si>
  <si>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</si>
  <si>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</si>
  <si>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</si>
  <si>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</si>
  <si>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</si>
  <si>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</si>
  <si>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</si>
  <si>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</si>
  <si>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</si>
  <si>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</si>
  <si>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</si>
  <si>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</si>
  <si>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</si>
  <si>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</si>
  <si>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</si>
  <si>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</si>
  <si>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</si>
  <si>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</si>
  <si>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</si>
  <si>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</si>
  <si>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</si>
  <si>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</si>
  <si>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</si>
  <si>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</si>
  <si>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</si>
  <si>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</si>
  <si>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</si>
  <si>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</si>
  <si>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</si>
  <si>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</si>
  <si>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</si>
  <si>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</si>
  <si>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</si>
  <si>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</si>
  <si>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</si>
  <si>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</si>
  <si>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</si>
  <si>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</si>
  <si>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</si>
  <si>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</si>
  <si>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</si>
  <si>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</si>
  <si>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</si>
  <si>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</si>
  <si>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</si>
  <si>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</si>
  <si>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</si>
  <si>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</si>
  <si>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</si>
  <si>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</si>
  <si>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</si>
  <si>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</si>
  <si>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</si>
  <si>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</si>
  <si>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</si>
  <si>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</si>
  <si>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</si>
  <si>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</si>
  <si>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</si>
  <si>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</si>
  <si>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</si>
  <si>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</si>
  <si>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</si>
  <si>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</si>
  <si>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</si>
  <si>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</si>
  <si>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</si>
  <si>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</si>
  <si>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</si>
  <si>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</si>
  <si>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</si>
  <si>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</si>
  <si>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</si>
  <si>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</si>
  <si>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</si>
  <si>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</si>
  <si>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</si>
  <si>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</si>
  <si>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</si>
  <si>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</si>
  <si>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</si>
  <si>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</si>
  <si>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</si>
  <si>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</si>
  <si>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</si>
  <si>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</si>
  <si>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</si>
  <si>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</si>
  <si>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</si>
  <si>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</si>
  <si>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</si>
  <si>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</si>
  <si>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</si>
  <si>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</si>
  <si>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</si>
  <si>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</si>
  <si>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</si>
  <si>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</si>
  <si>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</si>
  <si>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</si>
  <si>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</si>
  <si>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</si>
  <si>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</si>
  <si>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</si>
  <si>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</si>
  <si>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</si>
  <si>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</si>
  <si>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</si>
  <si>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</si>
  <si>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</si>
  <si>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</si>
  <si>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</si>
  <si>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</si>
  <si>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</si>
  <si>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</si>
  <si>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</si>
  <si>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</si>
  <si>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</si>
  <si>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</si>
  <si>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</si>
  <si>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</si>
  <si>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</si>
  <si>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</si>
  <si>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</si>
  <si>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</si>
  <si>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</si>
  <si>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</si>
  <si>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</si>
  <si>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</si>
  <si>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</si>
  <si>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</si>
  <si>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</si>
  <si>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</si>
  <si>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</si>
  <si>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</si>
  <si>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</si>
  <si>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</si>
  <si>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</si>
  <si>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</si>
  <si>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</si>
  <si>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</si>
  <si>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</si>
  <si>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</si>
  <si>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</si>
  <si>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</si>
  <si>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</si>
  <si>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</si>
  <si>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</si>
  <si>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</si>
  <si>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</si>
  <si>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</si>
  <si>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</si>
  <si>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</si>
  <si>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</si>
  <si>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</si>
  <si>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</si>
  <si>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</si>
  <si>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</si>
  <si>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</si>
  <si>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</si>
  <si>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</si>
  <si>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</si>
  <si>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</si>
  <si>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</si>
  <si>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</si>
  <si>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</si>
  <si>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</si>
  <si>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</si>
  <si>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</si>
  <si>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</si>
  <si>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</si>
  <si>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</si>
  <si>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</si>
  <si>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</si>
  <si>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</si>
  <si>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</si>
  <si>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</si>
  <si>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</si>
  <si>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</si>
  <si>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</si>
  <si>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</si>
  <si>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</si>
  <si>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</si>
  <si>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</si>
  <si>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</si>
  <si>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</si>
  <si>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</si>
  <si>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</si>
  <si>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</si>
  <si>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</si>
  <si>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</si>
  <si>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</si>
  <si>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</si>
  <si>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</si>
  <si>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</si>
  <si>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</si>
  <si>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</si>
  <si>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</si>
  <si>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</si>
  <si>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</si>
  <si>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</si>
  <si>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</si>
  <si>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</si>
  <si>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</si>
  <si>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</si>
  <si>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</si>
  <si>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</si>
  <si>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</si>
  <si>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</si>
  <si>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</si>
  <si>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</si>
  <si>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</si>
  <si>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</si>
  <si>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</si>
  <si>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</si>
  <si>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</si>
  <si>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</si>
  <si>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</si>
  <si>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</si>
  <si>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</si>
  <si>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</si>
  <si>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</si>
  <si>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</si>
  <si>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</si>
  <si>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</si>
  <si>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</si>
  <si>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</si>
  <si>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</si>
  <si>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</si>
  <si>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</si>
  <si>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</si>
  <si>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</si>
  <si>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</si>
  <si>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</si>
  <si>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</si>
  <si>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</si>
  <si>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</si>
  <si>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</si>
  <si>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</si>
  <si>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</si>
  <si>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</si>
  <si>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</si>
  <si>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</si>
  <si>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</si>
  <si>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</si>
  <si>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</si>
  <si>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</si>
  <si>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</si>
  <si>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</si>
  <si>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</si>
  <si>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</si>
  <si>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</si>
  <si>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</si>
  <si>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</si>
  <si>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</si>
  <si>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</si>
  <si>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</si>
  <si>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</si>
  <si>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</si>
  <si>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</si>
  <si>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</si>
  <si>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</si>
  <si>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</si>
  <si>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</si>
  <si>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</si>
  <si>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</si>
  <si>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</si>
  <si>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</si>
  <si>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</si>
  <si>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</si>
  <si>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</si>
  <si>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</si>
  <si>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</si>
  <si>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</si>
  <si>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</si>
  <si>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</si>
  <si>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</si>
  <si>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</si>
  <si>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</si>
  <si>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</si>
  <si>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</si>
  <si>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</si>
  <si>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</si>
  <si>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</si>
  <si>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</si>
  <si>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</si>
  <si>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</si>
  <si>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</si>
  <si>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</si>
  <si>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</si>
  <si>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</si>
  <si>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</si>
  <si>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</si>
  <si>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</si>
  <si>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</si>
  <si>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</si>
  <si>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</si>
  <si>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</si>
  <si>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</si>
  <si>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</si>
  <si>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</si>
  <si>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</si>
  <si>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</si>
  <si>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</si>
  <si>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</si>
  <si>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</si>
  <si>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</si>
  <si>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</si>
  <si>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</si>
  <si>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</si>
  <si>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</si>
  <si>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</si>
  <si>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</si>
  <si>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</si>
  <si>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</si>
  <si>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</si>
  <si>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</si>
  <si>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</si>
  <si>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</si>
  <si>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</si>
  <si>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</si>
  <si>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</si>
  <si>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</si>
  <si>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</si>
  <si>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</si>
  <si>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</si>
  <si>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</si>
  <si>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</si>
  <si>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</si>
  <si>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</si>
  <si>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</si>
  <si>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</si>
  <si>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</si>
  <si>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</si>
  <si>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</si>
  <si>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</si>
  <si>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</si>
  <si>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</si>
  <si>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</si>
  <si>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</si>
  <si>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</si>
  <si>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</si>
  <si>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</si>
  <si>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</si>
  <si>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</si>
  <si>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</si>
  <si>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</si>
  <si>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</si>
  <si>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</si>
  <si>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</si>
  <si>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</si>
  <si>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</si>
  <si>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</si>
  <si>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</si>
  <si>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</si>
  <si>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</si>
  <si>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</si>
  <si>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</si>
  <si>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</si>
  <si>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</si>
  <si>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</si>
  <si>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</si>
  <si>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</si>
  <si>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</si>
  <si>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</si>
  <si>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</si>
  <si>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</si>
  <si>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</si>
  <si>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</si>
  <si>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</si>
  <si>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</si>
  <si>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</si>
  <si>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</si>
  <si>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</si>
  <si>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</si>
  <si>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</si>
  <si>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</si>
  <si>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</si>
  <si>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</si>
  <si>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</si>
  <si>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</si>
  <si>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</si>
  <si>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</si>
  <si>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</si>
  <si>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</si>
  <si>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</si>
  <si>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</si>
  <si>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</si>
  <si>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</si>
  <si>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</si>
  <si>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</si>
  <si>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</si>
  <si>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</si>
  <si>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</si>
  <si>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</si>
  <si>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</si>
  <si>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</si>
  <si>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</si>
  <si>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</si>
  <si>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</si>
  <si>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</si>
  <si>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</si>
  <si>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</si>
  <si>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</si>
  <si>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</si>
  <si>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</si>
  <si>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</si>
  <si>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</si>
  <si>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</si>
  <si>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</si>
  <si>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</si>
  <si>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</si>
  <si>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</si>
  <si>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</si>
  <si>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</si>
  <si>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</si>
  <si>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</si>
  <si>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</si>
  <si>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</si>
  <si>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</si>
  <si>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</si>
  <si>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</si>
  <si>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</si>
  <si>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</si>
  <si>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</si>
  <si>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</si>
  <si>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</si>
  <si>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</si>
  <si>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</si>
  <si>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</si>
  <si>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</si>
  <si>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</si>
  <si>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</si>
  <si>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</si>
  <si>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</si>
  <si>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</si>
  <si>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</si>
  <si>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</si>
  <si>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</si>
  <si>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</si>
  <si>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</si>
  <si>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</si>
  <si>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</si>
  <si>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</si>
  <si>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</si>
  <si>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</si>
  <si>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</si>
  <si>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</si>
  <si>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</si>
  <si>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</si>
  <si>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</si>
  <si>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</si>
  <si>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</si>
  <si>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</si>
  <si>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</si>
  <si>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</si>
  <si>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</si>
  <si>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</si>
  <si>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</si>
  <si>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</si>
  <si>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</si>
  <si>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</si>
  <si>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</si>
  <si>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</si>
  <si>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</si>
  <si>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</si>
  <si>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</si>
  <si>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</si>
  <si>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</si>
  <si>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</si>
  <si>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</si>
  <si>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</si>
  <si>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</si>
  <si>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</si>
  <si>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</si>
  <si>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</si>
  <si>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</si>
  <si>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</si>
  <si>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</si>
  <si>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</si>
  <si>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</si>
  <si>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</si>
  <si>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</si>
  <si>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</si>
  <si>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</si>
  <si>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</si>
  <si>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</si>
  <si>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</si>
  <si>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</si>
  <si>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</si>
  <si>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</si>
  <si>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</si>
  <si>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</si>
  <si>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</si>
  <si>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</si>
  <si>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</si>
  <si>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</si>
  <si>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</si>
  <si>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</si>
  <si>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</si>
  <si>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</si>
  <si>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</si>
  <si>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</si>
  <si>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</si>
  <si>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</si>
  <si>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</si>
  <si>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</si>
  <si>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</si>
  <si>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</si>
  <si>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</si>
  <si>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</si>
  <si>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</si>
  <si>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</si>
  <si>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</si>
  <si>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</si>
  <si>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</si>
  <si>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</si>
  <si>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</si>
  <si>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</si>
  <si>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</si>
  <si>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</si>
  <si>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</si>
  <si>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</si>
  <si>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</si>
  <si>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</si>
  <si>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</si>
  <si>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</si>
  <si>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</si>
  <si>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</si>
  <si>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</si>
  <si>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</si>
  <si>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</si>
  <si>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</si>
  <si>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</si>
  <si>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</si>
  <si>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</si>
  <si>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</si>
  <si>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</si>
  <si>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</si>
  <si>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</si>
  <si>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</si>
  <si>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</si>
  <si>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</si>
  <si>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</si>
  <si>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</si>
  <si>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</si>
  <si>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</si>
  <si>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</si>
  <si>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</si>
  <si>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</si>
  <si>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</si>
  <si>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</si>
  <si>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</si>
  <si>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</si>
  <si>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</si>
  <si>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</si>
  <si>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</si>
  <si>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</si>
  <si>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</si>
  <si>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</si>
  <si>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</si>
  <si>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</si>
  <si>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</si>
  <si>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</si>
  <si>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</si>
  <si>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</si>
  <si>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</si>
  <si>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</si>
  <si>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</si>
  <si>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</si>
  <si>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</si>
  <si>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</si>
  <si>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</si>
  <si>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</si>
  <si>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</si>
  <si>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</si>
  <si>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</si>
  <si>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</si>
  <si>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</si>
  <si>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</si>
  <si>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</si>
  <si>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</si>
  <si>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</si>
  <si>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</si>
  <si>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</si>
  <si>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</si>
  <si>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</si>
  <si>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</si>
  <si>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</si>
  <si>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</si>
  <si>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</si>
  <si>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</si>
  <si>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</si>
  <si>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</si>
  <si>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</si>
  <si>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</si>
  <si>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</si>
  <si>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</si>
  <si>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</si>
  <si>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</si>
  <si>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</si>
  <si>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</si>
  <si>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</si>
  <si>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</si>
  <si>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</si>
  <si>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</si>
  <si>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</si>
  <si>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</si>
  <si>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</si>
  <si>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</si>
  <si>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</si>
  <si>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</si>
  <si>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</si>
  <si>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</si>
  <si>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</si>
  <si>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</si>
  <si>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</si>
  <si>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</si>
  <si>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</si>
  <si>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</si>
  <si>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</si>
  <si>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</si>
  <si>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</si>
  <si>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</si>
  <si>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</si>
  <si>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</si>
  <si>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</si>
  <si>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</si>
  <si>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</si>
  <si>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</si>
  <si>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</si>
  <si>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</si>
  <si>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</si>
  <si>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</si>
  <si>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</si>
  <si>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</si>
  <si>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</si>
  <si>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</si>
  <si>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</si>
  <si>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</si>
  <si>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</si>
  <si>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</si>
  <si>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</si>
  <si>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</si>
  <si>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</si>
  <si>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</si>
  <si>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</si>
  <si>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</si>
  <si>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</si>
  <si>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</si>
  <si>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</si>
  <si>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</si>
  <si>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</si>
  <si>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</si>
  <si>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</si>
  <si>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</si>
  <si>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</si>
  <si>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</si>
  <si>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</si>
  <si>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</si>
  <si>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</si>
  <si>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</si>
  <si>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</si>
  <si>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</si>
  <si>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</si>
  <si>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</si>
  <si>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</si>
  <si>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</si>
  <si>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</si>
  <si>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</si>
  <si>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</si>
  <si>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</si>
  <si>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</si>
  <si>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</si>
  <si>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</si>
  <si>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</si>
  <si>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</si>
  <si>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</si>
  <si>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</si>
  <si>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</si>
  <si>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</si>
  <si>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</si>
  <si>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</si>
  <si>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</si>
  <si>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</si>
  <si>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</si>
  <si>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</si>
  <si>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</si>
  <si>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</si>
  <si>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</si>
  <si>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</si>
  <si>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</si>
  <si>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</si>
  <si>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</si>
  <si>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</si>
  <si>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</si>
  <si>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</si>
  <si>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</si>
  <si>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</si>
  <si>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</si>
  <si>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</si>
  <si>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</si>
  <si>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</si>
  <si>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</si>
  <si>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</si>
  <si>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</si>
  <si>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</si>
  <si>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</si>
  <si>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</si>
  <si>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</si>
  <si>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</si>
  <si>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</si>
  <si>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</si>
  <si>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</si>
  <si>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</si>
  <si>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</si>
  <si>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</si>
  <si>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</si>
  <si>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</si>
  <si>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</si>
  <si>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</si>
  <si>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</si>
  <si>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</si>
  <si>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</si>
  <si>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</si>
  <si>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</si>
  <si>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</si>
  <si>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</si>
  <si>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</si>
  <si>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</si>
  <si>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</si>
  <si>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</si>
  <si>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</si>
  <si>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</si>
  <si>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</si>
  <si>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</si>
  <si>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</si>
  <si>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</si>
  <si>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</si>
  <si>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</si>
  <si>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</si>
  <si>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</si>
  <si>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</si>
  <si>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</si>
  <si>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</si>
  <si>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</si>
  <si>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</si>
  <si>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</si>
  <si>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</si>
  <si>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</si>
  <si>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</si>
  <si>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</si>
  <si>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</si>
  <si>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</si>
  <si>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</si>
  <si>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</si>
  <si>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</si>
  <si>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</si>
  <si>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</si>
  <si>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</si>
  <si>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</si>
  <si>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</si>
  <si>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</si>
  <si>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</si>
  <si>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</si>
  <si>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</si>
  <si>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</si>
  <si>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</si>
  <si>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</si>
  <si>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</si>
  <si>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</si>
  <si>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</si>
  <si>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</si>
  <si>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</si>
  <si>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</si>
  <si>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</si>
  <si>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</si>
  <si>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</si>
  <si>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</si>
  <si>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</si>
  <si>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</si>
  <si>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</si>
  <si>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</si>
  <si>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</si>
  <si>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</si>
  <si>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</si>
  <si>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</si>
  <si>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</si>
  <si>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</si>
  <si>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</si>
  <si>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</si>
  <si>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</si>
  <si>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</si>
  <si>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</si>
  <si>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</si>
  <si>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</si>
  <si>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</si>
  <si>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</si>
  <si>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</si>
  <si>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</si>
  <si>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</si>
  <si>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</si>
  <si>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</si>
  <si>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</si>
  <si>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</si>
  <si>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</si>
  <si>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</si>
  <si>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</si>
  <si>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</si>
  <si>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</si>
  <si>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</si>
  <si>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</si>
  <si>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</si>
  <si>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</si>
  <si>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</si>
  <si>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</si>
  <si>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</si>
  <si>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</si>
  <si>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</si>
  <si>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</si>
  <si>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</si>
  <si>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</si>
  <si>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</si>
  <si>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</si>
  <si>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</si>
  <si>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</si>
  <si>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</si>
  <si>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</si>
  <si>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</si>
  <si>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</si>
  <si>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</si>
  <si>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</si>
  <si>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</si>
  <si>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</si>
  <si>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</si>
  <si>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</si>
  <si>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</si>
  <si>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</si>
  <si>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</si>
  <si>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</si>
  <si>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</si>
  <si>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</si>
  <si>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</si>
  <si>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</si>
  <si>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</si>
  <si>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</si>
  <si>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</si>
  <si>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</si>
  <si>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</si>
  <si>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</si>
  <si>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</si>
  <si>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</si>
  <si>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</si>
  <si>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</si>
  <si>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</si>
  <si>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</si>
  <si>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</si>
  <si>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</si>
  <si>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</si>
  <si>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</si>
  <si>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</si>
  <si>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</si>
  <si>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</si>
  <si>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</si>
  <si>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</si>
  <si>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</si>
  <si>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</si>
  <si>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</si>
  <si>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</si>
  <si>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</si>
  <si>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</si>
  <si>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</si>
  <si>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</si>
  <si>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</si>
  <si>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</si>
  <si>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</si>
  <si>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</si>
  <si>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</si>
  <si>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</si>
  <si>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</si>
  <si>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</si>
  <si>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</si>
  <si>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</si>
  <si>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</si>
  <si>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</si>
  <si>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</si>
  <si>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</si>
  <si>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</si>
  <si>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</si>
  <si>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</si>
  <si>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</si>
  <si>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</si>
  <si>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</si>
  <si>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</si>
  <si>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</si>
  <si>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</si>
  <si>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</si>
  <si>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</si>
  <si>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</si>
  <si>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</si>
  <si>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</si>
  <si>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</si>
  <si>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</si>
  <si>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</si>
  <si>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</si>
  <si>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</si>
  <si>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</si>
  <si>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</si>
  <si>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</si>
  <si>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</si>
  <si>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</si>
  <si>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</si>
  <si>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</si>
  <si>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</si>
  <si>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</si>
  <si>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</si>
  <si>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</si>
  <si>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</si>
  <si>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</si>
  <si>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</si>
  <si>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</si>
  <si>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</si>
  <si>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</si>
  <si>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</si>
  <si>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</si>
  <si>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</si>
  <si>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</si>
  <si>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</si>
  <si>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</si>
  <si>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</si>
  <si>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</si>
  <si>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</si>
  <si>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</si>
  <si>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</si>
  <si>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</si>
  <si>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</si>
  <si>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</si>
  <si>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</si>
  <si>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</si>
  <si>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</si>
  <si>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</si>
  <si>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</si>
  <si>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</si>
  <si>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</si>
  <si>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</si>
  <si>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</si>
  <si>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</si>
  <si>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</si>
  <si>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</si>
  <si>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</si>
  <si>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</si>
  <si>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</si>
  <si>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</si>
  <si>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</si>
  <si>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</si>
  <si>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</si>
  <si>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</si>
  <si>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</si>
  <si>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</si>
  <si>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</si>
  <si>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</si>
  <si>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</si>
  <si>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</si>
  <si>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</si>
  <si>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</si>
  <si>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</si>
  <si>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</si>
  <si>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</si>
  <si>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</si>
  <si>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</si>
  <si>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</si>
  <si>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</si>
  <si>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</si>
  <si>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</si>
  <si>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</si>
  <si>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</si>
  <si>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</si>
  <si>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</si>
  <si>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</si>
  <si>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</si>
  <si>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</si>
  <si>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</si>
  <si>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</si>
  <si>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</si>
  <si>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</si>
  <si>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</si>
  <si>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</si>
  <si>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</si>
  <si>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</si>
  <si>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</si>
  <si>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</si>
  <si>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</si>
  <si>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</si>
  <si>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</si>
  <si>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</si>
  <si>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</si>
  <si>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</si>
  <si>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</si>
  <si>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</si>
  <si>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</si>
  <si>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</si>
  <si>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</si>
  <si>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</si>
  <si>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</si>
  <si>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</si>
  <si>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</si>
  <si>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</si>
  <si>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</si>
  <si>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</si>
  <si>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</si>
  <si>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</si>
  <si>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</si>
  <si>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</si>
  <si>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</si>
  <si>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</si>
  <si>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</si>
  <si>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</si>
  <si>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</si>
  <si>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</si>
  <si>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</si>
  <si>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</si>
  <si>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</si>
  <si>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</si>
  <si>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</si>
  <si>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</si>
  <si>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</si>
  <si>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</si>
  <si>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</si>
  <si>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</si>
  <si>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</si>
  <si>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</si>
  <si>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</si>
  <si>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</si>
  <si>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</si>
  <si>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</si>
  <si>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</si>
  <si>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</si>
  <si>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</si>
  <si>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</si>
  <si>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</si>
  <si>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</si>
  <si>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</si>
  <si>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</si>
  <si>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</si>
  <si>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</si>
  <si>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</si>
  <si>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</si>
  <si>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</si>
  <si>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</si>
  <si>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</si>
  <si>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</si>
  <si>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</si>
  <si>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</si>
  <si>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</si>
  <si>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</si>
  <si>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</si>
  <si>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</si>
  <si>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</si>
  <si>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</si>
  <si>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</si>
  <si>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</si>
  <si>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</si>
  <si>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</si>
  <si>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</si>
  <si>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</si>
  <si>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</si>
  <si>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</si>
  <si>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</si>
  <si>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</si>
  <si>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</si>
  <si>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</si>
  <si>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</si>
  <si>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</si>
  <si>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</si>
  <si>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</si>
  <si>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</si>
  <si>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</si>
  <si>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</si>
  <si>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</si>
  <si>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</si>
  <si>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</si>
  <si>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</si>
  <si>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</si>
  <si>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</si>
  <si>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</si>
  <si>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</si>
  <si>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</si>
  <si>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</si>
  <si>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</si>
  <si>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</si>
  <si>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</si>
  <si>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</si>
  <si>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</si>
  <si>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</si>
  <si>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</si>
  <si>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</si>
  <si>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</si>
  <si>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</si>
  <si>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</si>
  <si>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</si>
  <si>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</si>
  <si>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</si>
  <si>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</si>
  <si>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</si>
  <si>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</si>
  <si>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</si>
  <si>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</si>
  <si>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</si>
  <si>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</si>
  <si>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</si>
  <si>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</si>
  <si>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</si>
  <si>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</si>
  <si>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</si>
  <si>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</si>
  <si>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</si>
  <si>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</si>
  <si>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</si>
  <si>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</si>
  <si>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</si>
  <si>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</si>
  <si>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</si>
  <si>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</si>
  <si>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</si>
  <si>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</si>
  <si>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</si>
  <si>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</si>
  <si>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</si>
  <si>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</si>
  <si>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</si>
  <si>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</si>
  <si>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</si>
  <si>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</si>
  <si>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</si>
  <si>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</si>
  <si>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</si>
  <si>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</si>
  <si>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</si>
  <si>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</si>
  <si>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</si>
  <si>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</si>
  <si>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</si>
  <si>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</si>
  <si>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</si>
  <si>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</si>
  <si>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</si>
  <si>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</si>
  <si>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</si>
  <si>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</si>
  <si>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</si>
  <si>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</si>
  <si>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</si>
  <si>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</si>
  <si>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</si>
  <si>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</si>
  <si>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</si>
  <si>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</si>
  <si>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</si>
  <si>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</si>
  <si>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</si>
  <si>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</si>
  <si>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</si>
  <si>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</si>
  <si>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</si>
  <si>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</si>
  <si>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</si>
  <si>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</si>
  <si>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</si>
  <si>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</si>
  <si>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</si>
  <si>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</si>
  <si>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</si>
  <si>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</si>
  <si>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</si>
  <si>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</si>
  <si>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</si>
  <si>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</si>
  <si>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</si>
  <si>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</si>
  <si>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</si>
  <si>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</si>
  <si>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</si>
  <si>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</si>
  <si>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</si>
  <si>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</si>
  <si>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</si>
  <si>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</si>
  <si>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</si>
  <si>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</si>
  <si>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</si>
  <si>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</si>
  <si>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</si>
  <si>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</si>
  <si>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</si>
  <si>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</si>
  <si>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</si>
  <si>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</si>
  <si>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</si>
  <si>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</si>
  <si>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</si>
  <si>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</si>
  <si>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</si>
  <si>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</si>
  <si>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</si>
  <si>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</si>
  <si>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</si>
  <si>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</si>
  <si>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</si>
  <si>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</si>
  <si>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</si>
  <si>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</si>
  <si>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</si>
  <si>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</si>
  <si>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</si>
  <si>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</si>
  <si>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</si>
  <si>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</si>
  <si>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</si>
  <si>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</si>
  <si>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</si>
  <si>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</si>
  <si>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</si>
  <si>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</si>
  <si>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</si>
  <si>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</si>
  <si>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</si>
  <si>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</si>
  <si>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</si>
  <si>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</si>
  <si>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</si>
  <si>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</si>
  <si>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</si>
  <si>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</si>
  <si>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</si>
  <si>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</si>
  <si>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</si>
  <si>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</si>
  <si>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</si>
  <si>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</si>
  <si>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</si>
  <si>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</si>
  <si>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</si>
  <si>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</si>
  <si>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</si>
  <si>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</si>
  <si>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</si>
  <si>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</si>
  <si>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</si>
  <si>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</si>
  <si>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</si>
  <si>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</si>
  <si>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</si>
  <si>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</si>
  <si>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</si>
  <si>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</si>
  <si>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</si>
  <si>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</si>
  <si>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</si>
  <si>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</si>
  <si>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</si>
  <si>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</si>
  <si>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</si>
  <si>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</si>
  <si>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</si>
  <si>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</si>
  <si>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</si>
  <si>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</si>
  <si>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</si>
  <si>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</si>
  <si>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</si>
  <si>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</si>
  <si>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</si>
  <si>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</si>
  <si>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</si>
  <si>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</si>
  <si>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</si>
  <si>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</si>
  <si>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</si>
  <si>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</si>
  <si>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</si>
  <si>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</si>
  <si>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</si>
  <si>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</si>
  <si>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</si>
  <si>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</si>
  <si>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</si>
  <si>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</si>
  <si>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</si>
  <si>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</si>
  <si>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</si>
  <si>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</si>
  <si>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</si>
  <si>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</si>
  <si>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</si>
  <si>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</si>
  <si>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</si>
  <si>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</si>
  <si>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</si>
  <si>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</si>
  <si>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</si>
  <si>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</si>
  <si>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</si>
  <si>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</si>
  <si>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</si>
  <si>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</si>
  <si>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</si>
  <si>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</si>
  <si>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</si>
  <si>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</si>
  <si>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</si>
  <si>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</si>
  <si>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</si>
  <si>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</si>
  <si>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</si>
  <si>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</si>
  <si>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</si>
  <si>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</si>
  <si>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</si>
  <si>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</si>
  <si>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</si>
  <si>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</si>
  <si>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</si>
  <si>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</si>
  <si>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</si>
  <si>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</si>
  <si>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</si>
  <si>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</si>
  <si>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</si>
  <si>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</si>
  <si>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</si>
  <si>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</si>
  <si>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</si>
  <si>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</si>
  <si>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</si>
  <si>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</si>
  <si>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</si>
  <si>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</si>
  <si>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</si>
  <si>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</si>
  <si>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</si>
  <si>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</si>
  <si>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</si>
  <si>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</si>
  <si>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</si>
  <si>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</si>
  <si>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</si>
  <si>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</si>
  <si>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</si>
  <si>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</si>
  <si>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</si>
  <si>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</si>
  <si>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</si>
  <si>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</si>
  <si>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</si>
  <si>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</si>
  <si>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</si>
  <si>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</si>
  <si>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</si>
  <si>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</si>
  <si>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</si>
  <si>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</si>
  <si>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</si>
  <si>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</si>
  <si>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</si>
  <si>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</si>
  <si>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</si>
  <si>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</si>
  <si>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</si>
  <si>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</si>
  <si>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</si>
  <si>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</si>
  <si>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</si>
  <si>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</si>
  <si>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</si>
  <si>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</si>
  <si>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</si>
  <si>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</si>
  <si>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</si>
  <si>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</si>
  <si>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</si>
  <si>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</si>
  <si>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</si>
  <si>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</si>
  <si>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</si>
  <si>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</si>
  <si>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</si>
  <si>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</si>
  <si>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</si>
  <si>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</si>
  <si>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</si>
  <si>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</si>
  <si>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</si>
  <si>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</si>
  <si>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</si>
  <si>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</si>
  <si>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</si>
  <si>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</si>
  <si>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</si>
  <si>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</si>
  <si>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</si>
  <si>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</si>
  <si>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</si>
  <si>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</si>
  <si>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</si>
  <si>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</si>
  <si>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</si>
  <si>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</si>
  <si>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</si>
  <si>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</si>
  <si>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</si>
  <si>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</si>
  <si>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</si>
  <si>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</si>
  <si>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</si>
  <si>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</si>
  <si>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</si>
  <si>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</si>
  <si>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</si>
  <si>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</si>
  <si>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</si>
  <si>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</si>
  <si>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</si>
  <si>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</si>
  <si>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</si>
  <si>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</si>
  <si>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</si>
  <si>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</si>
  <si>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</si>
  <si>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</si>
  <si>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</si>
  <si>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</si>
  <si>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</si>
  <si>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</si>
  <si>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</si>
  <si>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</si>
  <si>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</si>
  <si>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</si>
  <si>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</si>
  <si>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</si>
  <si>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</si>
  <si>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</si>
  <si>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</si>
  <si>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</si>
  <si>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</si>
  <si>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</si>
  <si>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</si>
  <si>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</si>
  <si>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</si>
  <si>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</si>
  <si>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</si>
  <si>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</si>
  <si>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</si>
  <si>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</si>
  <si>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</si>
  <si>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</si>
  <si>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</si>
  <si>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</si>
  <si>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</si>
  <si>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</si>
  <si>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</si>
  <si>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</si>
  <si>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</si>
  <si>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</si>
  <si>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</si>
  <si>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</si>
  <si>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</si>
  <si>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</si>
  <si>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</si>
  <si>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</si>
  <si>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</si>
  <si>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</si>
  <si>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</si>
  <si>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</si>
  <si>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</si>
  <si>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</si>
  <si>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</si>
  <si>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</si>
  <si>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</si>
  <si>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</si>
  <si>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</si>
  <si>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</si>
  <si>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</si>
  <si>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</si>
  <si>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</si>
  <si>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</si>
  <si>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</si>
  <si>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</si>
  <si>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</si>
  <si>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</si>
  <si>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</si>
  <si>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</si>
  <si>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</si>
  <si>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</si>
  <si>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</si>
  <si>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</si>
  <si>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</si>
  <si>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</si>
  <si>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</si>
  <si>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</si>
  <si>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</si>
  <si>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</si>
  <si>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</si>
  <si>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</si>
  <si>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</si>
  <si>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</si>
  <si>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</si>
  <si>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</si>
  <si>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</si>
  <si>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</si>
  <si>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</si>
  <si>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</si>
  <si>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</si>
  <si>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</si>
  <si>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</si>
  <si>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</si>
  <si>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</si>
  <si>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</si>
  <si>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</si>
  <si>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</si>
  <si>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</si>
  <si>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</si>
  <si>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</si>
  <si>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</si>
  <si>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</si>
  <si>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</si>
  <si>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</si>
  <si>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</si>
  <si>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</si>
  <si>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</si>
  <si>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</si>
  <si>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</si>
  <si>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</si>
  <si>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</si>
  <si>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</si>
  <si>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</si>
  <si>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</si>
  <si>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</si>
  <si>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</si>
  <si>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</si>
  <si>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</si>
  <si>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</si>
  <si>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</si>
  <si>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</si>
  <si>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</si>
  <si>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</si>
  <si>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</si>
  <si>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</si>
  <si>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</si>
  <si>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</si>
  <si>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</si>
  <si>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</si>
  <si>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</si>
  <si>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</si>
  <si>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</si>
  <si>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</si>
  <si>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</si>
  <si>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</si>
  <si>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</si>
  <si>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</si>
  <si>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</si>
  <si>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</si>
  <si>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</si>
  <si>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</si>
  <si>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</si>
  <si>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</si>
  <si>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</si>
  <si>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</si>
  <si>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</si>
  <si>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</si>
  <si>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</si>
  <si>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</si>
  <si>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</si>
  <si>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</si>
  <si>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</si>
  <si>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</si>
  <si>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</si>
  <si>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</si>
  <si>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</si>
  <si>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</si>
  <si>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</si>
  <si>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</si>
  <si>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</si>
  <si>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</si>
  <si>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</si>
  <si>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</si>
  <si>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</si>
  <si>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</si>
  <si>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</si>
  <si>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</si>
  <si>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</si>
  <si>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</si>
  <si>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</si>
  <si>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</si>
  <si>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</si>
  <si>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</si>
  <si>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</si>
  <si>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</si>
  <si>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</si>
  <si>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</si>
  <si>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</si>
  <si>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</si>
  <si>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</si>
  <si>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</si>
  <si>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</si>
  <si>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</si>
  <si>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</si>
  <si>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</si>
  <si>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</si>
  <si>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</si>
  <si>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</si>
  <si>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</si>
  <si>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</si>
  <si>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</si>
  <si>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</si>
  <si>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</si>
  <si>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</si>
  <si>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</si>
  <si>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</si>
  <si>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</si>
  <si>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</si>
  <si>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</si>
  <si>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</si>
  <si>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</si>
  <si>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</si>
  <si>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</si>
  <si>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</si>
  <si>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</si>
  <si>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</si>
  <si>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</si>
  <si>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</si>
  <si>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</si>
  <si>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</si>
  <si>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</si>
  <si>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</si>
  <si>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</si>
  <si>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</si>
  <si>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</si>
  <si>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</si>
  <si>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</si>
  <si>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</si>
  <si>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</si>
  <si>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</si>
  <si>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</si>
  <si>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</si>
  <si>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</si>
  <si>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</si>
  <si>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</si>
  <si>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</si>
  <si>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</si>
  <si>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</si>
  <si>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</si>
  <si>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</si>
  <si>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</si>
  <si>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</si>
  <si>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</si>
  <si>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</si>
  <si>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</si>
  <si>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</si>
  <si>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</si>
  <si>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</si>
  <si>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</si>
  <si>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</si>
  <si>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</si>
  <si>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</si>
  <si>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</si>
  <si>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</si>
  <si>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</si>
  <si>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</si>
  <si>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</si>
  <si>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</si>
  <si>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</si>
  <si>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</si>
  <si>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</si>
  <si>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</si>
  <si>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</si>
  <si>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</si>
  <si>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</si>
  <si>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</si>
  <si>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</si>
  <si>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</si>
  <si>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</si>
  <si>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</si>
  <si>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</si>
  <si>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</si>
  <si>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</si>
  <si>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</si>
  <si>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</si>
  <si>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</si>
  <si>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</si>
  <si>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</si>
  <si>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</si>
  <si>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</si>
  <si>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</si>
  <si>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</si>
  <si>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</si>
  <si>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</si>
  <si>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</si>
  <si>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</si>
  <si>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</si>
  <si>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</si>
  <si>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</si>
  <si>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</si>
  <si>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</si>
  <si>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</si>
  <si>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</si>
  <si>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</si>
  <si>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</si>
  <si>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</si>
  <si>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</si>
  <si>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</si>
  <si>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</si>
  <si>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</si>
  <si>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</si>
  <si>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</si>
  <si>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</si>
  <si>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</si>
  <si>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</si>
  <si>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</si>
  <si>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</si>
  <si>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</si>
  <si>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</si>
  <si>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</si>
  <si>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</si>
  <si>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</si>
  <si>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</si>
  <si>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</si>
  <si>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</si>
  <si>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</si>
  <si>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</si>
  <si>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</si>
  <si>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</si>
  <si>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</si>
  <si>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</si>
  <si>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</si>
  <si>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</si>
  <si>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</si>
  <si>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</si>
  <si>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</si>
  <si>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</si>
  <si>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</si>
  <si>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</si>
  <si>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</si>
  <si>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</si>
  <si>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</si>
  <si>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</si>
  <si>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</si>
  <si>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</si>
  <si>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</si>
  <si>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</si>
  <si>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</si>
  <si>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</si>
  <si>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</si>
  <si>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</si>
  <si>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</si>
  <si>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</si>
  <si>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</si>
  <si>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</si>
  <si>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</si>
  <si>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</si>
  <si>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</si>
  <si>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</si>
  <si>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</si>
  <si>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</si>
  <si>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</si>
  <si>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</si>
  <si>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</si>
  <si>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</si>
  <si>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</si>
  <si>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</si>
  <si>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</si>
  <si>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</si>
  <si>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</si>
  <si>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</si>
  <si>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</si>
  <si>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</si>
  <si>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</si>
  <si>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</si>
  <si>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</si>
  <si>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</si>
  <si>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</si>
  <si>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</si>
  <si>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</si>
  <si>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</si>
  <si>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</si>
  <si>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</si>
  <si>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</si>
  <si>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</si>
  <si>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</si>
  <si>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</si>
  <si>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</si>
  <si>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</si>
  <si>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</si>
  <si>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</si>
  <si>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</si>
  <si>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</si>
  <si>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</si>
  <si>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</si>
  <si>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</si>
  <si>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</si>
  <si>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</si>
  <si>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</si>
  <si>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</si>
  <si>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</si>
  <si>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</si>
  <si>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</si>
  <si>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</si>
  <si>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</si>
  <si>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</si>
  <si>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</si>
  <si>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</si>
  <si>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</si>
  <si>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</si>
  <si>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</si>
  <si>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</si>
  <si>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</si>
  <si>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</si>
  <si>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</si>
  <si>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</si>
  <si>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</si>
  <si>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</si>
  <si>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</si>
  <si>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</si>
  <si>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</si>
  <si>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</si>
  <si>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</si>
  <si>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</si>
  <si>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</si>
  <si>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</si>
  <si>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</si>
  <si>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</si>
  <si>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</si>
  <si>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</si>
  <si>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</si>
  <si>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</si>
  <si>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</si>
  <si>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</si>
  <si>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</si>
  <si>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</si>
  <si>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</si>
  <si>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</si>
  <si>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</si>
  <si>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</si>
  <si>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</si>
  <si>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</si>
  <si>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</si>
  <si>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</si>
  <si>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</si>
  <si>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</si>
  <si>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</si>
  <si>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</si>
  <si>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</si>
  <si>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</si>
  <si>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</si>
  <si>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</si>
  <si>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</si>
  <si>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</si>
  <si>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</si>
  <si>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</si>
  <si>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</si>
  <si>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</si>
  <si>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</si>
  <si>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</si>
  <si>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</si>
  <si>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</si>
  <si>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</si>
  <si>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</si>
  <si>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</si>
  <si>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</si>
  <si>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</si>
  <si>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</si>
  <si>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</si>
  <si>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</si>
  <si>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</si>
  <si>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</si>
  <si>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</si>
  <si>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</si>
  <si>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</si>
  <si>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</si>
  <si>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</si>
  <si>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</si>
  <si>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</si>
  <si>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</si>
  <si>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</si>
  <si>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</si>
  <si>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</si>
  <si>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</si>
  <si>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</si>
  <si>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</si>
  <si>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</si>
  <si>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</si>
  <si>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</si>
  <si>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</si>
  <si>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</si>
  <si>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</si>
  <si>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</si>
  <si>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</si>
  <si>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</si>
  <si>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</si>
  <si>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</si>
  <si>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</si>
  <si>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</si>
  <si>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</si>
  <si>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</si>
  <si>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</si>
  <si>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</si>
  <si>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</si>
  <si>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</si>
  <si>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</si>
  <si>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</si>
  <si>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</si>
  <si>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</si>
  <si>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</si>
  <si>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</si>
  <si>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</si>
  <si>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</si>
  <si>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</si>
  <si>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</si>
  <si>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</si>
  <si>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</si>
  <si>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</si>
  <si>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</si>
  <si>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</si>
  <si>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</si>
  <si>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</si>
  <si>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</si>
  <si>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</si>
  <si>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</si>
  <si>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</si>
  <si>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</si>
  <si>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</si>
  <si>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</si>
  <si>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</si>
  <si>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</si>
  <si>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</si>
  <si>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</si>
  <si>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</si>
  <si>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</si>
  <si>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</si>
  <si>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</si>
  <si>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</si>
  <si>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</si>
  <si>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</si>
  <si>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</si>
  <si>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</si>
  <si>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</si>
  <si>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</si>
  <si>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</si>
  <si>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</si>
  <si>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</si>
  <si>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</si>
  <si>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</si>
  <si>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</si>
  <si>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</si>
  <si>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</si>
  <si>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</si>
  <si>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</si>
  <si>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</si>
  <si>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</si>
  <si>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</si>
  <si>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</si>
  <si>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</si>
  <si>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</si>
  <si>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</si>
  <si>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</si>
  <si>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</si>
  <si>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</si>
  <si>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</si>
  <si>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</si>
  <si>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</si>
  <si>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</si>
  <si>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</si>
  <si>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</si>
  <si>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</si>
  <si>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</si>
  <si>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</si>
  <si>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</si>
  <si>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</si>
  <si>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</si>
  <si>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</si>
  <si>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</si>
  <si>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</si>
  <si>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</si>
  <si>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</si>
  <si>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</si>
  <si>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</si>
  <si>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</si>
  <si>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</si>
  <si>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</si>
  <si>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</si>
  <si>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</si>
  <si>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</si>
  <si>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</si>
  <si>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</si>
  <si>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</si>
  <si>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</si>
  <si>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</si>
  <si>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</si>
  <si>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</si>
  <si>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</si>
  <si>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</si>
  <si>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</si>
  <si>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</si>
  <si>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</si>
  <si>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</si>
  <si>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</si>
  <si>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</si>
  <si>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</si>
  <si>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</si>
  <si>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</si>
  <si>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</si>
  <si>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</si>
  <si>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</si>
  <si>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</si>
  <si>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</si>
  <si>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</si>
  <si>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</si>
  <si>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</si>
  <si>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</si>
  <si>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</si>
  <si>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</si>
  <si>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</si>
  <si>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</si>
  <si>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</si>
  <si>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</si>
  <si>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</si>
  <si>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</si>
  <si>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</si>
  <si>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</si>
  <si>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</si>
  <si>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</si>
  <si>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</si>
  <si>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</si>
  <si>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</si>
  <si>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</si>
  <si>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</si>
  <si>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</si>
  <si>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</si>
  <si>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</si>
  <si>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</si>
  <si>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</si>
  <si>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</si>
  <si>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</si>
  <si>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</si>
  <si>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</si>
  <si>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</si>
  <si>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</si>
  <si>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</si>
  <si>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</si>
  <si>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</si>
  <si>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</si>
  <si>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</si>
  <si>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</si>
  <si>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</si>
  <si>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</si>
  <si>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</si>
  <si>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</si>
  <si>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</si>
  <si>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</si>
  <si>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</si>
  <si>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</si>
  <si>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</si>
  <si>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</si>
  <si>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</si>
  <si>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</si>
  <si>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</si>
  <si>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</si>
  <si>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</si>
  <si>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</si>
  <si>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</si>
  <si>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</si>
  <si>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</si>
  <si>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</si>
  <si>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</si>
  <si>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</si>
  <si>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</si>
  <si>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</si>
  <si>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</si>
  <si>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</si>
  <si>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</si>
  <si>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</si>
  <si>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</si>
  <si>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</si>
  <si>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</si>
  <si>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</si>
  <si>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</si>
  <si>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</si>
  <si>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</si>
  <si>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</si>
  <si>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</si>
  <si>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</si>
  <si>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</si>
  <si>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</si>
  <si>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</si>
  <si>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</si>
  <si>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</si>
  <si>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</si>
  <si>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</si>
  <si>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</si>
  <si>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</si>
  <si>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</si>
  <si>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</si>
  <si>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</si>
  <si>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</si>
  <si>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</si>
  <si>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</si>
  <si>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</si>
  <si>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</si>
  <si>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</si>
  <si>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</si>
  <si>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</si>
  <si>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</si>
  <si>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</si>
  <si>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</si>
  <si>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</si>
  <si>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</si>
  <si>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</si>
  <si>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</si>
  <si>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</si>
  <si>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</si>
  <si>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</si>
  <si>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</si>
  <si>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</si>
  <si>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</si>
  <si>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</si>
  <si>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</si>
  <si>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</si>
  <si>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</si>
  <si>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</si>
  <si>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</si>
  <si>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</si>
  <si>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</si>
  <si>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</si>
  <si>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</si>
  <si>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</si>
  <si>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</si>
  <si>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</si>
  <si>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</si>
  <si>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</si>
  <si>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</si>
  <si>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</si>
  <si>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</si>
  <si>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</si>
  <si>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</si>
  <si>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</si>
  <si>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</si>
  <si>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</si>
  <si>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</si>
  <si>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</si>
  <si>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</si>
  <si>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</si>
  <si>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</si>
  <si>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</si>
  <si>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</si>
  <si>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</si>
  <si>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</si>
  <si>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</si>
  <si>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</si>
  <si>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</si>
  <si>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</si>
  <si>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</si>
  <si>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</si>
  <si>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</si>
  <si>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</si>
  <si>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</si>
  <si>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</si>
  <si>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</si>
  <si>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</si>
  <si>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</si>
  <si>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</si>
  <si>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</si>
  <si>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</si>
  <si>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</si>
  <si>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</si>
  <si>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</si>
  <si>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</si>
  <si>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</si>
  <si>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</si>
  <si>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</si>
  <si>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</si>
  <si>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</si>
  <si>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</si>
  <si>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</si>
  <si>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</si>
  <si>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</si>
  <si>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</si>
  <si>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</si>
  <si>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</si>
  <si>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</si>
  <si>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</si>
  <si>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</si>
  <si>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</si>
  <si>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</si>
  <si>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</si>
  <si>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</si>
  <si>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</si>
  <si>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</si>
  <si>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</si>
  <si>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</si>
  <si>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</si>
  <si>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</si>
  <si>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</si>
  <si>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</si>
  <si>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</si>
  <si>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</si>
  <si>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</si>
  <si>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</si>
  <si>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</si>
  <si>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</si>
  <si>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</si>
  <si>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</si>
  <si>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</si>
  <si>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</si>
  <si>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</si>
  <si>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</si>
  <si>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</si>
  <si>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</si>
  <si>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</si>
  <si>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</si>
  <si>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</si>
  <si>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</si>
  <si>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</si>
  <si>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</si>
  <si>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</si>
  <si>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</si>
  <si>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</si>
  <si>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</si>
  <si>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</si>
  <si>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</si>
  <si>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</si>
  <si>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</si>
  <si>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</si>
  <si>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</si>
  <si>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</si>
  <si>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</si>
  <si>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</si>
  <si>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</si>
  <si>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</si>
  <si>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</si>
  <si>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</si>
  <si>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</si>
  <si>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</si>
  <si>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</si>
  <si>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</si>
  <si>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</si>
  <si>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</si>
  <si>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</si>
  <si>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</si>
  <si>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</si>
  <si>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</si>
  <si>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</si>
  <si>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</si>
  <si>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</si>
  <si>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</si>
  <si>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</si>
  <si>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</si>
  <si>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</si>
  <si>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</si>
  <si>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</si>
  <si>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</si>
  <si>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</si>
  <si>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</si>
  <si>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</si>
  <si>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</si>
  <si>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</si>
  <si>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</si>
  <si>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</si>
  <si>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</si>
  <si>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</si>
  <si>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</si>
  <si>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</si>
  <si>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</si>
  <si>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</si>
  <si>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</si>
  <si>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</si>
  <si>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</si>
  <si>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</si>
  <si>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</si>
  <si>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</si>
  <si>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</si>
  <si>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</si>
  <si>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</si>
  <si>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</si>
  <si>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</si>
  <si>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</si>
  <si>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</si>
  <si>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</si>
  <si>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</si>
  <si>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</si>
  <si>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</si>
  <si>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</si>
  <si>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</si>
  <si>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</si>
  <si>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</si>
  <si>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</si>
  <si>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</si>
  <si>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</si>
  <si>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</si>
  <si>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</si>
  <si>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</si>
  <si>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</si>
  <si>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</si>
  <si>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</si>
  <si>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</si>
  <si>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</si>
  <si>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</si>
  <si>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</si>
  <si>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</si>
  <si>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</si>
  <si>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</si>
  <si>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</si>
  <si>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</si>
  <si>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</si>
  <si>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</si>
  <si>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</si>
  <si>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</si>
  <si>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</si>
  <si>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</si>
  <si>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</si>
  <si>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</si>
  <si>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</si>
  <si>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</si>
  <si>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</si>
  <si>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</si>
  <si>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</si>
  <si>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</si>
  <si>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</si>
  <si>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</si>
  <si>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</si>
  <si>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</si>
  <si>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</si>
  <si>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</si>
  <si>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</si>
  <si>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</si>
  <si>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</si>
  <si>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</si>
  <si>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</si>
  <si>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</si>
  <si>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</si>
  <si>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</si>
  <si>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</si>
  <si>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</si>
  <si>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</si>
  <si>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</si>
  <si>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</si>
  <si>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</si>
  <si>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</si>
  <si>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</si>
  <si>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</si>
  <si>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</si>
  <si>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</si>
  <si>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</si>
  <si>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</si>
  <si>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</si>
  <si>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</si>
  <si>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</si>
  <si>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</si>
  <si>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</si>
  <si>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</si>
  <si>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</si>
  <si>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</si>
  <si>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</si>
  <si>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</si>
  <si>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</si>
  <si>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</si>
  <si>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</si>
  <si>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</si>
  <si>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</si>
  <si>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</si>
  <si>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</si>
  <si>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</si>
  <si>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</si>
  <si>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</si>
  <si>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</si>
  <si>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</si>
  <si>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</si>
  <si>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</si>
  <si>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</si>
  <si>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</si>
  <si>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</si>
  <si>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</si>
  <si>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</si>
  <si>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</si>
  <si>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</si>
  <si>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</si>
  <si>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</si>
  <si>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</si>
  <si>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</si>
  <si>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</si>
  <si>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</si>
  <si>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</si>
  <si>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</si>
  <si>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</si>
  <si>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</si>
  <si>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</si>
  <si>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</si>
  <si>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</si>
  <si>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</si>
  <si>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</si>
  <si>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</si>
  <si>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</si>
  <si>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</si>
  <si>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</si>
  <si>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</si>
  <si>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</si>
  <si>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</si>
  <si>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</si>
  <si>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</si>
  <si>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</si>
  <si>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</si>
  <si>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</si>
  <si>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</si>
  <si>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</si>
  <si>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</si>
  <si>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</si>
  <si>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</si>
  <si>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</si>
  <si>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</si>
  <si>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</si>
  <si>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</si>
  <si>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</si>
  <si>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</si>
  <si>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</si>
  <si>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</si>
  <si>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</si>
  <si>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</si>
  <si>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</si>
  <si>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</si>
  <si>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</si>
  <si>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</si>
  <si>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</si>
  <si>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</si>
  <si>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</si>
  <si>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</si>
  <si>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</si>
  <si>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</si>
  <si>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</si>
  <si>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</si>
  <si>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</si>
  <si>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</si>
  <si>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</si>
  <si>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</si>
  <si>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</si>
  <si>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</si>
  <si>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</si>
  <si>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</si>
  <si>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</si>
  <si>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</si>
  <si>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</si>
  <si>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</si>
  <si>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</si>
  <si>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</si>
  <si>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</si>
  <si>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</si>
  <si>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</si>
  <si>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</si>
  <si>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</si>
  <si>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</si>
  <si>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</si>
  <si>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</si>
  <si>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</si>
  <si>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</si>
  <si>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</si>
  <si>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</si>
  <si>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</si>
  <si>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</si>
  <si>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</si>
  <si>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</si>
  <si>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</si>
  <si>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</si>
  <si>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</si>
  <si>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</si>
  <si>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</si>
  <si>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</si>
  <si>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</si>
  <si>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</si>
  <si>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</si>
  <si>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</si>
  <si>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</si>
  <si>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</si>
  <si>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</si>
  <si>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</si>
  <si>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</si>
  <si>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</si>
  <si>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</si>
  <si>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</si>
  <si>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</si>
  <si>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</si>
  <si>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</si>
  <si>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</si>
  <si>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</si>
  <si>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</si>
  <si>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</si>
  <si>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</si>
  <si>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</si>
  <si>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</si>
  <si>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</si>
  <si>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</si>
  <si>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</si>
  <si>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</si>
  <si>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</si>
  <si>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</si>
  <si>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</si>
  <si>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</si>
  <si>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</si>
  <si>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</si>
  <si>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</si>
  <si>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</si>
  <si>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</si>
  <si>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</si>
  <si>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</si>
  <si>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</si>
  <si>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</si>
  <si>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</si>
  <si>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</si>
  <si>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</si>
  <si>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</si>
  <si>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</si>
  <si>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</si>
  <si>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</si>
  <si>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</si>
  <si>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</si>
  <si>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</si>
  <si>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</si>
  <si>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</si>
  <si>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</si>
  <si>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</si>
  <si>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</si>
  <si>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</si>
  <si>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</si>
  <si>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</si>
  <si>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</si>
  <si>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</si>
  <si>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</si>
  <si>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</si>
  <si>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</si>
  <si>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</si>
  <si>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</si>
  <si>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</si>
  <si>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</si>
  <si>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</si>
  <si>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</si>
  <si>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</si>
  <si>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</si>
  <si>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</si>
  <si>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</si>
  <si>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</si>
  <si>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</si>
  <si>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</si>
  <si>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</si>
  <si>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</si>
  <si>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</si>
  <si>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</si>
  <si>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</si>
  <si>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</si>
  <si>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</si>
  <si>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</si>
  <si>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</si>
  <si>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</si>
  <si>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</si>
  <si>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</si>
  <si>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</si>
  <si>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</si>
  <si>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</si>
  <si>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</si>
  <si>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</si>
  <si>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</si>
  <si>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</si>
  <si>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</si>
  <si>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</si>
  <si>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</si>
  <si>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</si>
  <si>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</si>
  <si>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</si>
  <si>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</si>
  <si>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</si>
  <si>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</si>
  <si>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</si>
  <si>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</si>
  <si>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</si>
  <si>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</si>
  <si>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</si>
  <si>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</si>
  <si>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</si>
  <si>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</si>
  <si>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</si>
  <si>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</si>
  <si>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</si>
  <si>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</si>
  <si>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</si>
  <si>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</si>
  <si>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</si>
  <si>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</si>
  <si>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</si>
  <si>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</si>
  <si>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</si>
  <si>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</si>
  <si>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</si>
  <si>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</si>
  <si>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</si>
  <si>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</si>
  <si>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</si>
  <si>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</si>
  <si>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</si>
  <si>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</si>
  <si>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</si>
  <si>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</si>
  <si>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</si>
  <si>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</si>
  <si>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</si>
  <si>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</si>
  <si>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</si>
  <si>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</si>
  <si>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</si>
  <si>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</si>
  <si>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</si>
  <si>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</si>
  <si>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</si>
  <si>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</si>
  <si>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</si>
  <si>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</si>
  <si>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</si>
  <si>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</si>
  <si>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</si>
  <si>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</si>
  <si>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</si>
  <si>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</si>
  <si>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</si>
  <si>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</si>
  <si>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</si>
  <si>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</si>
  <si>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</si>
  <si>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</si>
  <si>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</si>
  <si>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</si>
  <si>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</si>
  <si>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</si>
  <si>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</si>
  <si>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</si>
  <si>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</si>
  <si>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</si>
  <si>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</si>
  <si>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</si>
  <si>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</si>
  <si>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</si>
  <si>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</si>
  <si>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</si>
  <si>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</si>
  <si>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</si>
  <si>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</si>
  <si>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</si>
  <si>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</si>
  <si>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</si>
  <si>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</si>
  <si>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</si>
  <si>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</si>
  <si>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</si>
  <si>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</si>
  <si>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</si>
  <si>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</si>
  <si>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</si>
  <si>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</si>
  <si>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</si>
  <si>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</si>
  <si>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</si>
  <si>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</si>
  <si>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</si>
  <si>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</si>
  <si>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</si>
  <si>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</si>
  <si>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</si>
  <si>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</si>
  <si>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</si>
  <si>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</si>
  <si>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</si>
  <si>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</si>
  <si>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</si>
  <si>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</si>
  <si>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</si>
  <si>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</si>
  <si>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</si>
  <si>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</si>
  <si>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</si>
  <si>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</si>
  <si>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</si>
  <si>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</si>
  <si>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</si>
  <si>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</si>
  <si>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</si>
  <si>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</si>
  <si>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</si>
  <si>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</si>
  <si>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</si>
  <si>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</si>
  <si>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</si>
  <si>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</si>
  <si>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</si>
  <si>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</si>
  <si>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</si>
  <si>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</si>
  <si>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</si>
  <si>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</si>
  <si>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</si>
  <si>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</si>
  <si>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</si>
  <si>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</si>
  <si>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</si>
  <si>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</si>
  <si>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</si>
  <si>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</si>
  <si>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</si>
  <si>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</si>
  <si>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</si>
  <si>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</si>
  <si>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</si>
  <si>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</si>
  <si>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</si>
  <si>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</si>
  <si>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</si>
  <si>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</si>
  <si>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</si>
  <si>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</si>
  <si>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</si>
  <si>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</si>
  <si>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</si>
  <si>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</si>
  <si>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</si>
  <si>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</si>
  <si>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</si>
  <si>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</si>
  <si>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</si>
  <si>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</si>
  <si>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</si>
  <si>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</si>
  <si>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</si>
  <si>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</si>
  <si>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</si>
  <si>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</si>
  <si>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</si>
  <si>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</si>
  <si>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</si>
  <si>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</si>
  <si>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</si>
  <si>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</si>
  <si>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</si>
  <si>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</si>
  <si>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</si>
  <si>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</si>
  <si>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</si>
  <si>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</si>
  <si>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</si>
  <si>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</si>
  <si>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</si>
  <si>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</si>
  <si>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</si>
  <si>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</si>
  <si>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</si>
  <si>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</si>
  <si>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</si>
  <si>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</si>
  <si>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</si>
  <si>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</si>
  <si>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</si>
  <si>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</si>
  <si>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</si>
  <si>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</si>
  <si>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</si>
  <si>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</si>
  <si>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</si>
  <si>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</si>
  <si>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</si>
  <si>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</si>
  <si>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</si>
  <si>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</si>
  <si>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</si>
  <si>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</si>
  <si>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</si>
  <si>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</si>
  <si>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</si>
  <si>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</si>
  <si>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</si>
  <si>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</si>
  <si>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</si>
  <si>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</si>
  <si>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</si>
  <si>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</si>
  <si>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</si>
  <si>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</si>
  <si>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</si>
  <si>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</si>
  <si>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</si>
  <si>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</si>
  <si>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</si>
  <si>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</si>
  <si>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</si>
  <si>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</si>
  <si>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</si>
  <si>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</si>
  <si>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</si>
  <si>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</si>
  <si>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</si>
  <si>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</si>
  <si>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</si>
  <si>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</si>
  <si>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</si>
  <si>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</si>
  <si>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</si>
  <si>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</si>
  <si>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</si>
  <si>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</si>
  <si>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</si>
  <si>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</si>
  <si>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</si>
  <si>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</si>
  <si>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</si>
  <si>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</si>
  <si>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</si>
  <si>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</si>
  <si>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</si>
  <si>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</si>
  <si>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</si>
  <si>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</si>
  <si>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</si>
  <si>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</si>
  <si>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</si>
  <si>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</si>
  <si>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</si>
  <si>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</si>
  <si>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</si>
  <si>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</si>
  <si>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</si>
  <si>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</si>
  <si>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</si>
  <si>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</si>
  <si>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</si>
  <si>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</si>
  <si>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</si>
  <si>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</si>
  <si>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</si>
  <si>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</si>
  <si>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</si>
  <si>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</si>
  <si>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</si>
  <si>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</si>
  <si>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</si>
  <si>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</si>
  <si>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</si>
  <si>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</si>
  <si>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</si>
  <si>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</si>
  <si>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</si>
  <si>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</si>
  <si>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</si>
  <si>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</si>
  <si>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</si>
  <si>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</si>
  <si>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</si>
  <si>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</si>
  <si>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</si>
  <si>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</si>
  <si>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</si>
  <si>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</si>
  <si>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</si>
  <si>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</si>
  <si>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</si>
  <si>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</si>
  <si>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</si>
  <si>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</si>
  <si>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</si>
  <si>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</si>
  <si>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</si>
  <si>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</si>
  <si>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</si>
  <si>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</si>
  <si>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</si>
  <si>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</si>
  <si>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</si>
  <si>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</si>
  <si>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</si>
  <si>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</si>
  <si>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</si>
  <si>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</si>
  <si>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</si>
  <si>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</si>
  <si>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</si>
  <si>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</si>
  <si>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</si>
  <si>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</si>
  <si>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</si>
  <si>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</si>
  <si>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</si>
  <si>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</si>
  <si>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</si>
  <si>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</si>
  <si>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</si>
  <si>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</si>
  <si>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</si>
  <si>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</si>
  <si>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</si>
  <si>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</si>
  <si>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</si>
  <si>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</si>
  <si>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</si>
  <si>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</si>
  <si>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</si>
  <si>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</si>
  <si>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</si>
  <si>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</si>
  <si>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</si>
  <si>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</si>
  <si>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</si>
  <si>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</si>
  <si>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</si>
  <si>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</si>
  <si>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</si>
  <si>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</si>
  <si>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</si>
  <si>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</si>
  <si>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</si>
  <si>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</si>
  <si>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</si>
  <si>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</si>
  <si>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</si>
  <si>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</si>
  <si>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</si>
  <si>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</si>
  <si>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</si>
  <si>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</si>
  <si>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</si>
  <si>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</si>
  <si>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</si>
  <si>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</si>
  <si>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</si>
  <si>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</si>
  <si>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</si>
  <si>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</si>
  <si>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</si>
  <si>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</si>
  <si>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</si>
  <si>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</si>
  <si>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</si>
  <si>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</si>
  <si>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</si>
  <si>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</si>
  <si>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</si>
  <si>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</si>
  <si>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</si>
  <si>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</si>
  <si>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</si>
  <si>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</si>
  <si>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</si>
  <si>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</si>
  <si>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</si>
  <si>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</si>
  <si>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</si>
  <si>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</si>
  <si>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</si>
  <si>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</si>
  <si>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</si>
  <si>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</si>
  <si>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</si>
  <si>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</si>
  <si>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</si>
  <si>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</si>
  <si>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</si>
  <si>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</si>
  <si>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</si>
  <si>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</si>
  <si>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</si>
  <si>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</si>
  <si>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</si>
  <si>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</si>
  <si>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</si>
  <si>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</si>
  <si>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</si>
  <si>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</si>
  <si>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</si>
  <si>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</si>
  <si>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</si>
  <si>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</si>
  <si>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</si>
  <si>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</si>
  <si>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</si>
  <si>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</si>
  <si>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</si>
  <si>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 xml:space="preserve"> Excelsa</t>
  </si>
  <si>
    <t>Arabica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</si>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</sst>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409]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1" applyNumberFormat="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88AC79"/>
      <color rgb="FF98BE83"/>
      <color rgb="FF681E4C"/>
      <color rgb="FFF565F9"/>
      <color rgb="FF372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5"/>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4"/>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49249127364234E-2"/>
          <c:y val="0.10496259351620947"/>
          <c:w val="0.83483338745028002"/>
          <c:h val="0.79530779350835512"/>
        </c:manualLayout>
      </c:layout>
      <c:lineChart>
        <c:grouping val="standard"/>
        <c:varyColors val="0"/>
        <c:ser>
          <c:idx val="0"/>
          <c:order val="0"/>
          <c:tx>
            <c:strRef>
              <c:f>'Total Sales'!$C$3:$C$4</c:f>
              <c:strCache>
                <c:ptCount val="1"/>
                <c:pt idx="0">
                  <c:v> Excelsa</c:v>
                </c:pt>
              </c:strCache>
            </c:strRef>
          </c:tx>
          <c:spPr>
            <a:ln w="28575" cap="rnd">
              <a:solidFill>
                <a:schemeClr val="accent2">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2A0D-6B48-A92C-62BD6DC90F86}"/>
            </c:ext>
          </c:extLst>
        </c:ser>
        <c:ser>
          <c:idx val="1"/>
          <c:order val="1"/>
          <c:tx>
            <c:strRef>
              <c:f>'Total Sales'!$D$3:$D$4</c:f>
              <c:strCache>
                <c:ptCount val="1"/>
                <c:pt idx="0">
                  <c:v>Arabica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2A0D-6B48-A92C-62BD6DC90F86}"/>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A0D-6B48-A92C-62BD6DC90F86}"/>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A0D-6B48-A92C-62BD6DC90F86}"/>
            </c:ext>
          </c:extLst>
        </c:ser>
        <c:dLbls>
          <c:showLegendKey val="0"/>
          <c:showVal val="0"/>
          <c:showCatName val="0"/>
          <c:showSerName val="0"/>
          <c:showPercent val="0"/>
          <c:showBubbleSize val="0"/>
        </c:dLbls>
        <c:smooth val="0"/>
        <c:axId val="1527146656"/>
        <c:axId val="1812236976"/>
      </c:lineChart>
      <c:catAx>
        <c:axId val="152714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812236976"/>
        <c:crosses val="autoZero"/>
        <c:auto val="1"/>
        <c:lblAlgn val="ctr"/>
        <c:lblOffset val="100"/>
        <c:noMultiLvlLbl val="0"/>
      </c:catAx>
      <c:valAx>
        <c:axId val="1812236976"/>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1527146656"/>
        <c:crosses val="autoZero"/>
        <c:crossBetween val="between"/>
      </c:valAx>
      <c:spPr>
        <a:solidFill>
          <a:schemeClr val="accent5">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c:spPr>
  <c:txPr>
    <a:bodyPr/>
    <a:lstStyle/>
    <a:p>
      <a:pPr>
        <a:defRPr baseline="0">
          <a:solidFill>
            <a:schemeClr val="accent5">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baseline="0">
                <a:solidFill>
                  <a:schemeClr val="accent5">
                    <a:lumMod val="75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rgbClr val="98BE8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rgbClr val="88AC79"/>
          </a:solidFill>
          <a:ln>
            <a:noFill/>
          </a:ln>
          <a:effectLst/>
        </c:spPr>
      </c:pivotFmt>
      <c:pivotFmt>
        <c:idx val="4"/>
        <c:spPr>
          <a:solidFill>
            <a:srgbClr val="98BE8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8AC79"/>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rgbClr val="98BE8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8AC79"/>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8BE83"/>
            </a:solidFill>
            <a:ln>
              <a:noFill/>
            </a:ln>
            <a:effectLst/>
          </c:spPr>
          <c:invertIfNegative val="0"/>
          <c:dPt>
            <c:idx val="0"/>
            <c:invertIfNegative val="0"/>
            <c:bubble3D val="0"/>
            <c:spPr>
              <a:solidFill>
                <a:srgbClr val="88AC79"/>
              </a:solidFill>
              <a:ln>
                <a:noFill/>
              </a:ln>
              <a:effectLst/>
            </c:spPr>
            <c:extLst>
              <c:ext xmlns:c16="http://schemas.microsoft.com/office/drawing/2014/chart" uri="{C3380CC4-5D6E-409C-BE32-E72D297353CC}">
                <c16:uniqueId val="{00000001-3E1C-CD40-906F-D1A449FD5B5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E1C-CD40-906F-D1A449FD5B50}"/>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3E1C-CD40-906F-D1A449FD5B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3024.47</c:v>
                </c:pt>
                <c:pt idx="1">
                  <c:v>6597.9450000000006</c:v>
                </c:pt>
                <c:pt idx="2">
                  <c:v>35511.839999999989</c:v>
                </c:pt>
              </c:numCache>
            </c:numRef>
          </c:val>
          <c:extLst>
            <c:ext xmlns:c16="http://schemas.microsoft.com/office/drawing/2014/chart" uri="{C3380CC4-5D6E-409C-BE32-E72D297353CC}">
              <c16:uniqueId val="{00000006-3E1C-CD40-906F-D1A449FD5B50}"/>
            </c:ext>
          </c:extLst>
        </c:ser>
        <c:dLbls>
          <c:showLegendKey val="0"/>
          <c:showVal val="0"/>
          <c:showCatName val="0"/>
          <c:showSerName val="0"/>
          <c:showPercent val="0"/>
          <c:showBubbleSize val="0"/>
        </c:dLbls>
        <c:gapWidth val="182"/>
        <c:axId val="994702432"/>
        <c:axId val="994742816"/>
      </c:barChart>
      <c:catAx>
        <c:axId val="99470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994742816"/>
        <c:crosses val="autoZero"/>
        <c:auto val="1"/>
        <c:lblAlgn val="ctr"/>
        <c:lblOffset val="100"/>
        <c:noMultiLvlLbl val="0"/>
      </c:catAx>
      <c:valAx>
        <c:axId val="994742816"/>
        <c:scaling>
          <c:orientation val="minMax"/>
        </c:scaling>
        <c:delete val="0"/>
        <c:axPos val="b"/>
        <c:majorGridlines>
          <c:spPr>
            <a:ln w="9525" cap="flat" cmpd="sng" algn="ctr">
              <a:solidFill>
                <a:schemeClr val="bg2"/>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70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9"/>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baseline="0">
                <a:solidFill>
                  <a:schemeClr val="accent5">
                    <a:lumMod val="75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rgbClr val="98BE8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rgbClr val="88AC79"/>
          </a:solidFill>
          <a:ln>
            <a:noFill/>
          </a:ln>
          <a:effectLst/>
        </c:spPr>
      </c:pivotFmt>
      <c:pivotFmt>
        <c:idx val="4"/>
        <c:spPr>
          <a:solidFill>
            <a:srgbClr val="98BE8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8AC79"/>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rgbClr val="98BE8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8AC79"/>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200-5A48-90DF-FF8475E7710F}"/>
            </c:ext>
          </c:extLst>
        </c:ser>
        <c:dLbls>
          <c:showLegendKey val="0"/>
          <c:showVal val="0"/>
          <c:showCatName val="0"/>
          <c:showSerName val="0"/>
          <c:showPercent val="0"/>
          <c:showBubbleSize val="0"/>
        </c:dLbls>
        <c:gapWidth val="182"/>
        <c:axId val="994702432"/>
        <c:axId val="994742816"/>
      </c:barChart>
      <c:catAx>
        <c:axId val="99470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994742816"/>
        <c:crosses val="autoZero"/>
        <c:auto val="1"/>
        <c:lblAlgn val="ctr"/>
        <c:lblOffset val="100"/>
        <c:noMultiLvlLbl val="0"/>
      </c:catAx>
      <c:valAx>
        <c:axId val="994742816"/>
        <c:scaling>
          <c:orientation val="minMax"/>
        </c:scaling>
        <c:delete val="0"/>
        <c:axPos val="b"/>
        <c:majorGridlines>
          <c:spPr>
            <a:ln w="9525" cap="flat" cmpd="sng" algn="ctr">
              <a:solidFill>
                <a:schemeClr val="bg2"/>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70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38100</xdr:colOff>
      <xdr:row>5</xdr:row>
      <xdr:rowOff>0</xdr:rowOff>
    </xdr:to>
    <xdr:sp macro="" textlink="">
      <xdr:nvSpPr>
        <xdr:cNvPr id="2" name="Rounded Rectangle 1">
          <a:extLst>
            <a:ext uri="{FF2B5EF4-FFF2-40B4-BE49-F238E27FC236}">
              <a16:creationId xmlns:a16="http://schemas.microsoft.com/office/drawing/2014/main" id="{3935F736-6A57-B9FC-D9E2-36480863D673}"/>
            </a:ext>
          </a:extLst>
        </xdr:cNvPr>
        <xdr:cNvSpPr/>
      </xdr:nvSpPr>
      <xdr:spPr>
        <a:xfrm>
          <a:off x="139700" y="63500"/>
          <a:ext cx="17373600" cy="762000"/>
        </a:xfrm>
        <a:prstGeom prst="roundRect">
          <a:avLst/>
        </a:prstGeom>
        <a:solidFill>
          <a:schemeClr val="accent5">
            <a:lumMod val="75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Coffee</a:t>
          </a:r>
          <a:r>
            <a:rPr lang="en-US" sz="4800" baseline="0"/>
            <a:t> Sales Dashboard</a:t>
          </a:r>
          <a:endParaRPr lang="en-US" sz="4800"/>
        </a:p>
      </xdr:txBody>
    </xdr:sp>
    <xdr:clientData/>
  </xdr:twoCellAnchor>
  <xdr:twoCellAnchor>
    <xdr:from>
      <xdr:col>1</xdr:col>
      <xdr:colOff>12700</xdr:colOff>
      <xdr:row>21</xdr:row>
      <xdr:rowOff>0</xdr:rowOff>
    </xdr:from>
    <xdr:to>
      <xdr:col>12</xdr:col>
      <xdr:colOff>660400</xdr:colOff>
      <xdr:row>49</xdr:row>
      <xdr:rowOff>12700</xdr:rowOff>
    </xdr:to>
    <xdr:graphicFrame macro="">
      <xdr:nvGraphicFramePr>
        <xdr:cNvPr id="3" name="Chart 2">
          <a:extLst>
            <a:ext uri="{FF2B5EF4-FFF2-40B4-BE49-F238E27FC236}">
              <a16:creationId xmlns:a16="http://schemas.microsoft.com/office/drawing/2014/main" id="{DACDBB1C-AE59-A442-9377-A4DF07574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127000</xdr:colOff>
      <xdr:row>5</xdr:row>
      <xdr:rowOff>177800</xdr:rowOff>
    </xdr:from>
    <xdr:to>
      <xdr:col>13</xdr:col>
      <xdr:colOff>596900</xdr:colOff>
      <xdr:row>20</xdr:row>
      <xdr:rowOff>12700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06F592E-D17C-604D-B0DA-BC85578D7B0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0" y="1003300"/>
              <a:ext cx="10515600" cy="269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13</xdr:row>
      <xdr:rowOff>0</xdr:rowOff>
    </xdr:from>
    <xdr:to>
      <xdr:col>22</xdr:col>
      <xdr:colOff>0</xdr:colOff>
      <xdr:row>20</xdr:row>
      <xdr:rowOff>50800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7A6C0E2-F11F-6443-8B23-EA13A827C8A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347700" y="2349500"/>
              <a:ext cx="4127500" cy="138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12700</xdr:colOff>
      <xdr:row>6</xdr:row>
      <xdr:rowOff>12701</xdr:rowOff>
    </xdr:from>
    <xdr:to>
      <xdr:col>22</xdr:col>
      <xdr:colOff>38100</xdr:colOff>
      <xdr:row>12</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E6E959A-DA5F-464E-BBD4-4680E6314A2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83900" y="1028701"/>
              <a:ext cx="66294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12700</xdr:colOff>
      <xdr:row>12</xdr:row>
      <xdr:rowOff>177800</xdr:rowOff>
    </xdr:from>
    <xdr:to>
      <xdr:col>16</xdr:col>
      <xdr:colOff>635000</xdr:colOff>
      <xdr:row>20</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1AB52E9-EE99-5F4D-8340-99D5EAA4BC7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883900" y="2336800"/>
              <a:ext cx="22733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800100</xdr:colOff>
      <xdr:row>21</xdr:row>
      <xdr:rowOff>12700</xdr:rowOff>
    </xdr:from>
    <xdr:to>
      <xdr:col>22</xdr:col>
      <xdr:colOff>25400</xdr:colOff>
      <xdr:row>35</xdr:row>
      <xdr:rowOff>177800</xdr:rowOff>
    </xdr:to>
    <xdr:graphicFrame macro="">
      <xdr:nvGraphicFramePr>
        <xdr:cNvPr id="8" name="Chart 7">
          <a:extLst>
            <a:ext uri="{FF2B5EF4-FFF2-40B4-BE49-F238E27FC236}">
              <a16:creationId xmlns:a16="http://schemas.microsoft.com/office/drawing/2014/main" id="{B6B0B649-6501-0148-80F6-C8813CEF6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800100</xdr:colOff>
      <xdr:row>36</xdr:row>
      <xdr:rowOff>88900</xdr:rowOff>
    </xdr:from>
    <xdr:to>
      <xdr:col>22</xdr:col>
      <xdr:colOff>12700</xdr:colOff>
      <xdr:row>49</xdr:row>
      <xdr:rowOff>25400</xdr:rowOff>
    </xdr:to>
    <xdr:graphicFrame macro="">
      <xdr:nvGraphicFramePr>
        <xdr:cNvPr id="9" name="Chart 8">
          <a:extLst>
            <a:ext uri="{FF2B5EF4-FFF2-40B4-BE49-F238E27FC236}">
              <a16:creationId xmlns:a16="http://schemas.microsoft.com/office/drawing/2014/main" id="{E4620BD2-DBA5-0F46-AEEB-835495EC4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deep Klair" refreshedDate="45182.233025462963" createdVersion="8" refreshedVersion="8" minRefreshableVersion="3" recordCount="1000" xr:uid="{E56AF13E-D9AC-174E-A15E-EDB0B3EE5836}">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 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57469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0"/>
    <s v="Exc"/>
    <s v="M"/>
    <x v="0"/>
    <n v="13.75"/>
    <n v="27.5"/>
    <x v="1"/>
    <x v="0"/>
    <x v="1"/>
  </r>
  <r>
    <s v="KAC-83089-793"/>
    <x v="2"/>
    <s v="23806-46781-OU"/>
    <s v="R-L-2.5"/>
    <n v="2"/>
    <x v="2"/>
    <s v=""/>
    <x v="1"/>
    <s v="Rob"/>
    <s v="L"/>
    <x v="2"/>
    <n v="27.484999999999996"/>
    <n v="54.969999999999992"/>
    <x v="0"/>
    <x v="1"/>
    <x v="1"/>
  </r>
  <r>
    <s v="CVP-18956-553"/>
    <x v="3"/>
    <s v="86561-91660-RB"/>
    <s v="L-D-1"/>
    <n v="3"/>
    <x v="3"/>
    <s v=""/>
    <x v="1"/>
    <s v="Lib"/>
    <s v="D"/>
    <x v="0"/>
    <n v="12.95"/>
    <n v="38.849999999999994"/>
    <x v="3"/>
    <x v="2"/>
    <x v="1"/>
  </r>
  <r>
    <s v="IPP-31994-879"/>
    <x v="4"/>
    <s v="65223-29612-CB"/>
    <s v="E-D-0.5"/>
    <n v="3"/>
    <x v="4"/>
    <s v="slobe6@nifty.com"/>
    <x v="0"/>
    <s v="Exc"/>
    <s v="D"/>
    <x v="1"/>
    <n v="7.29"/>
    <n v="21.87"/>
    <x v="1"/>
    <x v="2"/>
    <x v="0"/>
  </r>
  <r>
    <s v="SNZ-65340-705"/>
    <x v="5"/>
    <s v="21134-81676-FR"/>
    <s v="L-L-0.2"/>
    <n v="1"/>
    <x v="5"/>
    <s v=""/>
    <x v="0"/>
    <s v="Lib"/>
    <s v="L"/>
    <x v="3"/>
    <n v="4.7549999999999999"/>
    <n v="4.7549999999999999"/>
    <x v="3"/>
    <x v="1"/>
    <x v="0"/>
  </r>
  <r>
    <s v="EZT-46571-659"/>
    <x v="6"/>
    <s v="03396-68805-ZC"/>
    <s v="R-M-0.5"/>
    <n v="3"/>
    <x v="6"/>
    <s v="gpetracci8@livejournal.com"/>
    <x v="1"/>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0"/>
    <s v="Rob"/>
    <s v="D"/>
    <x v="2"/>
    <n v="20.584999999999997"/>
    <n v="82.339999999999989"/>
    <x v="0"/>
    <x v="2"/>
    <x v="0"/>
  </r>
  <r>
    <s v="IDU-25793-399"/>
    <x v="16"/>
    <s v="76664-37050-DT"/>
    <s v="A-M-0.2"/>
    <n v="5"/>
    <x v="17"/>
    <s v="acorradinoj@harvard.edu"/>
    <x v="1"/>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0"/>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1"/>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0"/>
    <s v="Lib"/>
    <s v="L"/>
    <x v="1"/>
    <n v="9.51"/>
    <n v="57.06"/>
    <x v="3"/>
    <x v="1"/>
    <x v="0"/>
  </r>
  <r>
    <s v="AMM-79521-378"/>
    <x v="27"/>
    <s v="24825-51803-CQ"/>
    <s v="A-D-0.5"/>
    <n v="6"/>
    <x v="30"/>
    <s v="feilhartz@who.int"/>
    <x v="2"/>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0"/>
    <s v="Lib"/>
    <s v="L"/>
    <x v="2"/>
    <n v="36.454999999999998"/>
    <n v="145.82"/>
    <x v="3"/>
    <x v="1"/>
    <x v="0"/>
  </r>
  <r>
    <s v="YHV-68700-050"/>
    <x v="44"/>
    <s v="26333-67911-OL"/>
    <s v="R-M-0.5"/>
    <n v="5"/>
    <x v="47"/>
    <s v="hmattioli1g@webmd.com"/>
    <x v="1"/>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2"/>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0"/>
    <s v="Rob"/>
    <s v="D"/>
    <x v="1"/>
    <n v="5.3699999999999992"/>
    <n v="26.849999999999994"/>
    <x v="0"/>
    <x v="2"/>
    <x v="0"/>
  </r>
  <r>
    <s v="EEJ-16185-108"/>
    <x v="53"/>
    <s v="65552-60476-KY"/>
    <s v="L-L-0.2"/>
    <n v="5"/>
    <x v="56"/>
    <s v=""/>
    <x v="2"/>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0"/>
    <s v="Rob"/>
    <s v="M"/>
    <x v="0"/>
    <n v="9.9499999999999993"/>
    <n v="59.699999999999996"/>
    <x v="0"/>
    <x v="0"/>
    <x v="0"/>
  </r>
  <r>
    <s v="KYS-27063-603"/>
    <x v="61"/>
    <s v="69958-32065-SW"/>
    <s v="E-L-2.5"/>
    <n v="4"/>
    <x v="64"/>
    <s v="slist1y@mapquest.com"/>
    <x v="2"/>
    <s v="Exc"/>
    <s v="L"/>
    <x v="2"/>
    <n v="34.154999999999994"/>
    <n v="136.61999999999998"/>
    <x v="1"/>
    <x v="1"/>
    <x v="1"/>
  </r>
  <r>
    <s v="GAZ-58626-277"/>
    <x v="62"/>
    <s v="69533-84907-FA"/>
    <s v="L-L-0.2"/>
    <n v="2"/>
    <x v="65"/>
    <s v="sedmondson1z@theguardian.com"/>
    <x v="0"/>
    <s v="Lib"/>
    <s v="L"/>
    <x v="3"/>
    <n v="4.7549999999999999"/>
    <n v="9.51"/>
    <x v="3"/>
    <x v="1"/>
    <x v="1"/>
  </r>
  <r>
    <s v="RPJ-37787-335"/>
    <x v="63"/>
    <s v="76005-95461-CI"/>
    <s v="A-M-2.5"/>
    <n v="3"/>
    <x v="66"/>
    <s v=""/>
    <x v="1"/>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0"/>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1"/>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0"/>
    <s v="Lib"/>
    <s v="M"/>
    <x v="2"/>
    <n v="33.464999999999996"/>
    <n v="100.39499999999998"/>
    <x v="3"/>
    <x v="0"/>
    <x v="0"/>
  </r>
  <r>
    <s v="XOQ-12405-419"/>
    <x v="74"/>
    <s v="91513-75657-PH"/>
    <s v="R-D-2.5"/>
    <n v="4"/>
    <x v="77"/>
    <s v=""/>
    <x v="1"/>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0"/>
    <s v="Ara"/>
    <s v="L"/>
    <x v="0"/>
    <n v="12.95"/>
    <n v="51.8"/>
    <x v="2"/>
    <x v="1"/>
    <x v="0"/>
  </r>
  <r>
    <s v="ROV-87448-086"/>
    <x v="81"/>
    <s v="30381-64762-NG"/>
    <s v="A-M-2.5"/>
    <n v="4"/>
    <x v="84"/>
    <s v="agreenhead2j@dailymail.co.uk"/>
    <x v="1"/>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0"/>
    <s v="Exc"/>
    <s v="L"/>
    <x v="1"/>
    <n v="8.91"/>
    <n v="35.64"/>
    <x v="1"/>
    <x v="1"/>
    <x v="0"/>
  </r>
  <r>
    <s v="ISL-11200-600"/>
    <x v="84"/>
    <s v="13654-85265-IL"/>
    <s v="A-D-0.2"/>
    <n v="6"/>
    <x v="87"/>
    <s v=""/>
    <x v="2"/>
    <s v="Ara"/>
    <s v="D"/>
    <x v="3"/>
    <n v="2.9849999999999999"/>
    <n v="17.91"/>
    <x v="2"/>
    <x v="2"/>
    <x v="0"/>
  </r>
  <r>
    <s v="LBZ-75997-047"/>
    <x v="85"/>
    <s v="40946-22090-FP"/>
    <s v="A-M-2.5"/>
    <n v="6"/>
    <x v="88"/>
    <s v="nmagauran2n@51.la"/>
    <x v="1"/>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0"/>
    <s v="Ara"/>
    <s v="D"/>
    <x v="3"/>
    <n v="2.9849999999999999"/>
    <n v="2.9849999999999999"/>
    <x v="2"/>
    <x v="2"/>
    <x v="1"/>
  </r>
  <r>
    <s v="DBC-44122-300"/>
    <x v="88"/>
    <s v="13366-78506-KP"/>
    <s v="L-M-0.2"/>
    <n v="3"/>
    <x v="92"/>
    <s v=""/>
    <x v="1"/>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0"/>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1"/>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0"/>
    <s v="Lib"/>
    <s v="M"/>
    <x v="0"/>
    <n v="14.55"/>
    <n v="14.55"/>
    <x v="3"/>
    <x v="0"/>
    <x v="1"/>
  </r>
  <r>
    <s v="MSB-08397-648"/>
    <x v="103"/>
    <s v="49530-25460-RW"/>
    <s v="R-L-0.2"/>
    <n v="4"/>
    <x v="107"/>
    <s v=""/>
    <x v="1"/>
    <s v="Rob"/>
    <s v="L"/>
    <x v="3"/>
    <n v="3.5849999999999995"/>
    <n v="14.339999999999998"/>
    <x v="0"/>
    <x v="1"/>
    <x v="1"/>
  </r>
  <r>
    <s v="WDR-06028-345"/>
    <x v="104"/>
    <s v="66508-21373-OQ"/>
    <s v="L-L-1"/>
    <n v="1"/>
    <x v="108"/>
    <s v="imulliner37@pinterest.com"/>
    <x v="0"/>
    <s v="Lib"/>
    <s v="L"/>
    <x v="0"/>
    <n v="15.85"/>
    <n v="15.85"/>
    <x v="3"/>
    <x v="1"/>
    <x v="1"/>
  </r>
  <r>
    <s v="MXM-42948-061"/>
    <x v="105"/>
    <s v="20203-03950-FY"/>
    <s v="L-L-0.2"/>
    <n v="4"/>
    <x v="109"/>
    <s v="gstandley38@dion.ne.jp"/>
    <x v="2"/>
    <s v="Lib"/>
    <s v="L"/>
    <x v="3"/>
    <n v="4.7549999999999999"/>
    <n v="19.02"/>
    <x v="3"/>
    <x v="1"/>
    <x v="0"/>
  </r>
  <r>
    <s v="MGQ-98961-173"/>
    <x v="11"/>
    <s v="83895-90735-XH"/>
    <s v="L-L-0.5"/>
    <n v="4"/>
    <x v="110"/>
    <s v="bdrage39@youku.com"/>
    <x v="1"/>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0"/>
    <s v="Lib"/>
    <s v="M"/>
    <x v="1"/>
    <n v="8.73"/>
    <n v="26.19"/>
    <x v="3"/>
    <x v="0"/>
    <x v="0"/>
  </r>
  <r>
    <s v="GPH-40635-105"/>
    <x v="112"/>
    <s v="37397-05992-VO"/>
    <s v="A-M-1"/>
    <n v="1"/>
    <x v="117"/>
    <s v="hsynnot3i@about.com"/>
    <x v="1"/>
    <s v="Ara"/>
    <s v="M"/>
    <x v="0"/>
    <n v="11.25"/>
    <n v="11.25"/>
    <x v="2"/>
    <x v="0"/>
    <x v="1"/>
  </r>
  <r>
    <s v="JOM-80930-071"/>
    <x v="113"/>
    <s v="54904-18397-UD"/>
    <s v="L-D-1"/>
    <n v="6"/>
    <x v="118"/>
    <s v="rlepere3j@shop-pro.jp"/>
    <x v="0"/>
    <s v="Lib"/>
    <s v="D"/>
    <x v="0"/>
    <n v="12.95"/>
    <n v="77.699999999999989"/>
    <x v="3"/>
    <x v="2"/>
    <x v="1"/>
  </r>
  <r>
    <s v="OIL-26493-755"/>
    <x v="114"/>
    <s v="19017-95853-EK"/>
    <s v="A-M-0.5"/>
    <n v="1"/>
    <x v="119"/>
    <s v="twoofinden3k@businesswire.com"/>
    <x v="1"/>
    <s v="Ara"/>
    <s v="M"/>
    <x v="1"/>
    <n v="6.75"/>
    <n v="6.75"/>
    <x v="2"/>
    <x v="0"/>
    <x v="1"/>
  </r>
  <r>
    <s v="CYV-13426-645"/>
    <x v="115"/>
    <s v="88593-59934-VU"/>
    <s v="E-D-1"/>
    <n v="1"/>
    <x v="120"/>
    <s v="edacca3l@google.pl"/>
    <x v="0"/>
    <s v="Exc"/>
    <s v="D"/>
    <x v="0"/>
    <n v="12.15"/>
    <n v="12.15"/>
    <x v="1"/>
    <x v="2"/>
    <x v="0"/>
  </r>
  <r>
    <s v="WRP-39846-614"/>
    <x v="49"/>
    <s v="47493-68564-YM"/>
    <s v="A-L-2.5"/>
    <n v="5"/>
    <x v="121"/>
    <s v=""/>
    <x v="0"/>
    <s v="Ara"/>
    <s v="L"/>
    <x v="2"/>
    <n v="29.784999999999997"/>
    <n v="148.92499999999998"/>
    <x v="2"/>
    <x v="1"/>
    <x v="0"/>
  </r>
  <r>
    <s v="VDZ-76673-968"/>
    <x v="116"/>
    <s v="82246-82543-DW"/>
    <s v="E-D-0.5"/>
    <n v="2"/>
    <x v="122"/>
    <s v="bhindsberg3n@blogs.com"/>
    <x v="1"/>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0"/>
    <s v="Exc"/>
    <s v="L"/>
    <x v="2"/>
    <n v="34.154999999999994"/>
    <n v="102.46499999999997"/>
    <x v="1"/>
    <x v="1"/>
    <x v="1"/>
  </r>
  <r>
    <s v="PPP-78935-365"/>
    <x v="123"/>
    <s v="91074-60023-IP"/>
    <s v="E-D-1"/>
    <n v="4"/>
    <x v="129"/>
    <s v=""/>
    <x v="1"/>
    <s v="Exc"/>
    <s v="D"/>
    <x v="0"/>
    <n v="12.15"/>
    <n v="48.6"/>
    <x v="1"/>
    <x v="2"/>
    <x v="1"/>
  </r>
  <r>
    <s v="JUO-34131-517"/>
    <x v="124"/>
    <s v="07972-83748-JI"/>
    <s v="L-D-1"/>
    <n v="6"/>
    <x v="130"/>
    <s v=""/>
    <x v="0"/>
    <s v="Lib"/>
    <s v="D"/>
    <x v="0"/>
    <n v="12.95"/>
    <n v="77.699999999999989"/>
    <x v="3"/>
    <x v="2"/>
    <x v="0"/>
  </r>
  <r>
    <s v="ZJE-89333-489"/>
    <x v="125"/>
    <s v="08694-57330-XR"/>
    <s v="L-D-2.5"/>
    <n v="1"/>
    <x v="131"/>
    <s v="vkundt3w@bigcartel.com"/>
    <x v="0"/>
    <s v="Lib"/>
    <s v="D"/>
    <x v="2"/>
    <n v="29.784999999999997"/>
    <n v="29.784999999999997"/>
    <x v="3"/>
    <x v="2"/>
    <x v="0"/>
  </r>
  <r>
    <s v="LOO-35324-159"/>
    <x v="126"/>
    <s v="68412-11126-YJ"/>
    <s v="A-L-0.2"/>
    <n v="4"/>
    <x v="132"/>
    <s v="bbett3x@google.de"/>
    <x v="1"/>
    <s v="Ara"/>
    <s v="L"/>
    <x v="3"/>
    <n v="3.8849999999999998"/>
    <n v="15.54"/>
    <x v="2"/>
    <x v="1"/>
    <x v="0"/>
  </r>
  <r>
    <s v="JBQ-93412-846"/>
    <x v="127"/>
    <s v="69037-66822-DW"/>
    <s v="E-L-2.5"/>
    <n v="4"/>
    <x v="133"/>
    <s v=""/>
    <x v="0"/>
    <s v="Exc"/>
    <s v="L"/>
    <x v="2"/>
    <n v="34.154999999999994"/>
    <n v="136.61999999999998"/>
    <x v="1"/>
    <x v="1"/>
    <x v="0"/>
  </r>
  <r>
    <s v="EHX-66333-637"/>
    <x v="128"/>
    <s v="01297-94364-XH"/>
    <s v="L-M-0.5"/>
    <n v="2"/>
    <x v="134"/>
    <s v="dstaite3z@scientificamerican.com"/>
    <x v="1"/>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0"/>
    <s v="Rob"/>
    <s v="D"/>
    <x v="2"/>
    <n v="20.584999999999997"/>
    <n v="61.754999999999995"/>
    <x v="0"/>
    <x v="2"/>
    <x v="1"/>
  </r>
  <r>
    <s v="JAF-18294-750"/>
    <x v="139"/>
    <s v="73564-98204-EY"/>
    <s v="R-D-2.5"/>
    <n v="6"/>
    <x v="148"/>
    <s v=""/>
    <x v="1"/>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0"/>
    <s v="Exc"/>
    <s v="D"/>
    <x v="1"/>
    <n v="7.29"/>
    <n v="29.16"/>
    <x v="1"/>
    <x v="2"/>
    <x v="1"/>
  </r>
  <r>
    <s v="EHJ-05910-257"/>
    <x v="146"/>
    <s v="06812-11924-IK"/>
    <s v="R-D-1"/>
    <n v="6"/>
    <x v="155"/>
    <s v=""/>
    <x v="1"/>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0"/>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1"/>
    <s v="Exc"/>
    <s v="L"/>
    <x v="2"/>
    <n v="34.154999999999994"/>
    <n v="68.309999999999988"/>
    <x v="1"/>
    <x v="1"/>
    <x v="1"/>
  </r>
  <r>
    <s v="IRJ-67095-738"/>
    <x v="13"/>
    <s v="86447-02699-UT"/>
    <s v="E-M-2.5"/>
    <n v="2"/>
    <x v="161"/>
    <s v="mchamberlayne4r@bigcartel.com"/>
    <x v="2"/>
    <s v="Exc"/>
    <s v="M"/>
    <x v="2"/>
    <n v="31.624999999999996"/>
    <n v="63.249999999999993"/>
    <x v="1"/>
    <x v="0"/>
    <x v="0"/>
  </r>
  <r>
    <s v="VEA-31961-977"/>
    <x v="79"/>
    <s v="51432-27169-KN"/>
    <s v="E-D-0.5"/>
    <n v="3"/>
    <x v="162"/>
    <s v="bflaherty4s@moonfruit.com"/>
    <x v="0"/>
    <s v="Exc"/>
    <s v="D"/>
    <x v="1"/>
    <n v="7.29"/>
    <n v="21.87"/>
    <x v="1"/>
    <x v="2"/>
    <x v="1"/>
  </r>
  <r>
    <s v="BAF-42286-205"/>
    <x v="152"/>
    <s v="43074-00987-PB"/>
    <s v="R-M-2.5"/>
    <n v="4"/>
    <x v="163"/>
    <s v="ocolbeck4t@sina.com.cn"/>
    <x v="1"/>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0"/>
    <s v="Ara"/>
    <s v="D"/>
    <x v="3"/>
    <n v="2.9849999999999999"/>
    <n v="2.9849999999999999"/>
    <x v="2"/>
    <x v="2"/>
    <x v="1"/>
  </r>
  <r>
    <s v="EOI-02511-919"/>
    <x v="158"/>
    <s v="66776-88682-RG"/>
    <s v="E-L-0.2"/>
    <n v="5"/>
    <x v="170"/>
    <s v="amussen50@51.la"/>
    <x v="1"/>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0"/>
    <s v="Exc"/>
    <s v="D"/>
    <x v="0"/>
    <n v="12.15"/>
    <n v="72.900000000000006"/>
    <x v="1"/>
    <x v="2"/>
    <x v="0"/>
  </r>
  <r>
    <s v="KRZ-13868-122"/>
    <x v="167"/>
    <s v="86779-84838-EJ"/>
    <s v="E-L-1"/>
    <n v="3"/>
    <x v="182"/>
    <s v=""/>
    <x v="1"/>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0"/>
    <s v="Exc"/>
    <s v="D"/>
    <x v="1"/>
    <n v="7.29"/>
    <n v="29.16"/>
    <x v="1"/>
    <x v="2"/>
    <x v="0"/>
  </r>
  <r>
    <s v="AUP-10128-606"/>
    <x v="178"/>
    <s v="54387-64897-XC"/>
    <s v="A-M-0.5"/>
    <n v="1"/>
    <x v="194"/>
    <s v="fmalecky5t@list-manage.com"/>
    <x v="1"/>
    <s v="Ara"/>
    <s v="M"/>
    <x v="1"/>
    <n v="6.75"/>
    <n v="6.75"/>
    <x v="2"/>
    <x v="0"/>
    <x v="1"/>
  </r>
  <r>
    <s v="YTW-40242-005"/>
    <x v="179"/>
    <s v="01035-70465-UO"/>
    <s v="L-D-1"/>
    <n v="4"/>
    <x v="195"/>
    <s v="aattwater5u@wikia.com"/>
    <x v="2"/>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0"/>
    <s v="Lib"/>
    <s v="L"/>
    <x v="0"/>
    <n v="15.85"/>
    <n v="31.7"/>
    <x v="3"/>
    <x v="1"/>
    <x v="1"/>
  </r>
  <r>
    <s v="BNQ-88920-567"/>
    <x v="184"/>
    <s v="27226-53717-SY"/>
    <s v="L-D-0.2"/>
    <n v="6"/>
    <x v="200"/>
    <s v="igurnee5z@usnews.com"/>
    <x v="1"/>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0"/>
    <s v="Ara"/>
    <s v="M"/>
    <x v="0"/>
    <n v="11.25"/>
    <n v="56.25"/>
    <x v="2"/>
    <x v="0"/>
    <x v="0"/>
  </r>
  <r>
    <s v="BLQ-03709-265"/>
    <x v="148"/>
    <s v="72463-75685-MV"/>
    <s v="R-L-0.2"/>
    <n v="3"/>
    <x v="204"/>
    <s v="ccrosier63@xrea.com"/>
    <x v="1"/>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0"/>
    <s v="Rob"/>
    <s v="L"/>
    <x v="3"/>
    <n v="3.5849999999999995"/>
    <n v="14.339999999999998"/>
    <x v="0"/>
    <x v="1"/>
    <x v="1"/>
  </r>
  <r>
    <s v="REH-56504-397"/>
    <x v="193"/>
    <s v="90961-35603-RP"/>
    <s v="A-M-2.5"/>
    <n v="5"/>
    <x v="210"/>
    <s v="ahutchens6a@amazonaws.com"/>
    <x v="1"/>
    <s v="Ara"/>
    <s v="M"/>
    <x v="2"/>
    <n v="25.874999999999996"/>
    <n v="129.37499999999997"/>
    <x v="2"/>
    <x v="0"/>
    <x v="1"/>
  </r>
  <r>
    <s v="ALA-62598-016"/>
    <x v="194"/>
    <s v="57145-03803-ZL"/>
    <s v="R-D-0.2"/>
    <n v="6"/>
    <x v="211"/>
    <s v="nwyvill6b@naver.com"/>
    <x v="0"/>
    <s v="Rob"/>
    <s v="D"/>
    <x v="3"/>
    <n v="2.6849999999999996"/>
    <n v="16.11"/>
    <x v="0"/>
    <x v="2"/>
    <x v="0"/>
  </r>
  <r>
    <s v="EYE-70374-835"/>
    <x v="195"/>
    <s v="89115-11966-VF"/>
    <s v="R-L-0.2"/>
    <n v="5"/>
    <x v="212"/>
    <s v="bmathon6c@barnesandnoble.com"/>
    <x v="2"/>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0"/>
    <s v="Lib"/>
    <s v="L"/>
    <x v="3"/>
    <n v="4.7549999999999999"/>
    <n v="23.774999999999999"/>
    <x v="3"/>
    <x v="1"/>
    <x v="1"/>
  </r>
  <r>
    <s v="JVW-22582-137"/>
    <x v="200"/>
    <s v="89208-74646-UK"/>
    <s v="E-M-0.2"/>
    <n v="5"/>
    <x v="217"/>
    <s v="bkenwell6h@over-blog.com"/>
    <x v="2"/>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0"/>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1"/>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0"/>
    <s v="Lib"/>
    <s v="D"/>
    <x v="0"/>
    <n v="12.95"/>
    <n v="38.849999999999994"/>
    <x v="3"/>
    <x v="2"/>
    <x v="1"/>
  </r>
  <r>
    <s v="VAJ-44572-469"/>
    <x v="63"/>
    <s v="79216-73157-TE"/>
    <s v="R-L-0.2"/>
    <n v="6"/>
    <x v="231"/>
    <s v=""/>
    <x v="2"/>
    <s v="Rob"/>
    <s v="L"/>
    <x v="3"/>
    <n v="3.5849999999999995"/>
    <n v="21.509999999999998"/>
    <x v="0"/>
    <x v="1"/>
    <x v="0"/>
  </r>
  <r>
    <s v="YJU-84377-606"/>
    <x v="214"/>
    <s v="20259-47723-AC"/>
    <s v="A-D-1"/>
    <n v="1"/>
    <x v="232"/>
    <s v="lentwistle6w@omniture.com"/>
    <x v="1"/>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0"/>
    <s v="Rob"/>
    <s v="L"/>
    <x v="1"/>
    <n v="7.169999999999999"/>
    <n v="28.679999999999996"/>
    <x v="0"/>
    <x v="1"/>
    <x v="1"/>
  </r>
  <r>
    <s v="IGM-84664-265"/>
    <x v="114"/>
    <s v="80179-44620-WN"/>
    <s v="R-L-0.5"/>
    <n v="3"/>
    <x v="239"/>
    <s v="cblowfelde73@ustream.tv"/>
    <x v="2"/>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0"/>
    <s v="Rob"/>
    <s v="M"/>
    <x v="3"/>
    <n v="2.9849999999999999"/>
    <n v="5.97"/>
    <x v="0"/>
    <x v="0"/>
    <x v="1"/>
  </r>
  <r>
    <s v="DFZ-45083-941"/>
    <x v="224"/>
    <s v="34665-62561-AU"/>
    <s v="R-L-2.5"/>
    <n v="1"/>
    <x v="243"/>
    <s v="ttaffarello78@sciencedaily.com"/>
    <x v="2"/>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0"/>
    <s v="Rob"/>
    <s v="L"/>
    <x v="0"/>
    <n v="11.95"/>
    <n v="59.75"/>
    <x v="0"/>
    <x v="1"/>
    <x v="0"/>
  </r>
  <r>
    <s v="KIX-93248-135"/>
    <x v="227"/>
    <s v="36605-83052-WB"/>
    <s v="A-D-0.5"/>
    <n v="1"/>
    <x v="248"/>
    <s v="vhellmore7d@bbc.co.uk"/>
    <x v="1"/>
    <s v="Ara"/>
    <s v="D"/>
    <x v="1"/>
    <n v="5.97"/>
    <n v="5.97"/>
    <x v="2"/>
    <x v="2"/>
    <x v="0"/>
  </r>
  <r>
    <s v="AXR-10962-010"/>
    <x v="180"/>
    <s v="53683-35977-KI"/>
    <s v="E-D-1"/>
    <n v="2"/>
    <x v="249"/>
    <s v="mseawright7e@nbcnews.com"/>
    <x v="0"/>
    <s v="Exc"/>
    <s v="D"/>
    <x v="0"/>
    <n v="12.15"/>
    <n v="24.3"/>
    <x v="1"/>
    <x v="2"/>
    <x v="1"/>
  </r>
  <r>
    <s v="IHS-71573-008"/>
    <x v="228"/>
    <s v="07972-83134-NM"/>
    <s v="E-D-0.2"/>
    <n v="6"/>
    <x v="250"/>
    <s v="snortheast7f@mashable.com"/>
    <x v="2"/>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0"/>
    <s v="Exc"/>
    <s v="D"/>
    <x v="1"/>
    <n v="7.29"/>
    <n v="7.29"/>
    <x v="1"/>
    <x v="2"/>
    <x v="0"/>
  </r>
  <r>
    <s v="ESR-66651-814"/>
    <x v="80"/>
    <s v="76624-72205-CK"/>
    <s v="A-D-0.2"/>
    <n v="4"/>
    <x v="253"/>
    <s v="jsisneros7j@a8.net"/>
    <x v="1"/>
    <s v="Ara"/>
    <s v="D"/>
    <x v="3"/>
    <n v="2.9849999999999999"/>
    <n v="11.94"/>
    <x v="2"/>
    <x v="2"/>
    <x v="0"/>
  </r>
  <r>
    <s v="CPX-46916-770"/>
    <x v="232"/>
    <s v="12729-50170-JE"/>
    <s v="R-L-1"/>
    <n v="6"/>
    <x v="254"/>
    <s v="zcarlson7k@bigcartel.com"/>
    <x v="0"/>
    <s v="Rob"/>
    <s v="L"/>
    <x v="0"/>
    <n v="11.95"/>
    <n v="71.699999999999989"/>
    <x v="0"/>
    <x v="1"/>
    <x v="0"/>
  </r>
  <r>
    <s v="MDC-03318-645"/>
    <x v="233"/>
    <s v="43974-44760-QI"/>
    <s v="A-L-0.2"/>
    <n v="2"/>
    <x v="255"/>
    <s v="wmaddox7l@timesonline.co.uk"/>
    <x v="1"/>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0"/>
    <s v="Rob"/>
    <s v="L"/>
    <x v="2"/>
    <n v="27.484999999999996"/>
    <n v="109.93999999999998"/>
    <x v="0"/>
    <x v="1"/>
    <x v="0"/>
  </r>
  <r>
    <s v="XUS-73326-418"/>
    <x v="237"/>
    <s v="37078-56703-AF"/>
    <s v="E-L-1"/>
    <n v="6"/>
    <x v="259"/>
    <s v="gbroadbear7p@omniture.com"/>
    <x v="1"/>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0"/>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2"/>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0"/>
    <s v="Exc"/>
    <s v="M"/>
    <x v="1"/>
    <n v="8.25"/>
    <n v="8.25"/>
    <x v="1"/>
    <x v="0"/>
    <x v="0"/>
  </r>
  <r>
    <s v="DFK-35846-692"/>
    <x v="247"/>
    <s v="49612-33852-CN"/>
    <s v="R-D-0.2"/>
    <n v="5"/>
    <x v="271"/>
    <s v=""/>
    <x v="1"/>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0"/>
    <s v="Exc"/>
    <s v="M"/>
    <x v="1"/>
    <n v="8.25"/>
    <n v="16.5"/>
    <x v="1"/>
    <x v="0"/>
    <x v="1"/>
  </r>
  <r>
    <s v="ZDK-84567-102"/>
    <x v="250"/>
    <s v="58690-31815-VY"/>
    <s v="A-D-0.5"/>
    <n v="3"/>
    <x v="274"/>
    <s v="ihussey84@mapy.cz"/>
    <x v="1"/>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0"/>
    <s v="Lib"/>
    <s v="M"/>
    <x v="3"/>
    <n v="4.3650000000000002"/>
    <n v="21.825000000000003"/>
    <x v="3"/>
    <x v="0"/>
    <x v="1"/>
  </r>
  <r>
    <s v="JTU-55897-581"/>
    <x v="259"/>
    <s v="70290-38099-GB"/>
    <s v="R-M-0.2"/>
    <n v="5"/>
    <x v="288"/>
    <s v="jbagot8i@mac.com"/>
    <x v="2"/>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0"/>
    <s v="Ara"/>
    <s v="M"/>
    <x v="0"/>
    <n v="11.25"/>
    <n v="33.75"/>
    <x v="2"/>
    <x v="0"/>
    <x v="1"/>
  </r>
  <r>
    <s v="AEL-51169-725"/>
    <x v="262"/>
    <s v="37430-29579-HD"/>
    <s v="L-M-0.2"/>
    <n v="6"/>
    <x v="291"/>
    <s v="ebletsor8l@vinaora.com"/>
    <x v="2"/>
    <s v="Lib"/>
    <s v="M"/>
    <x v="3"/>
    <n v="4.3650000000000002"/>
    <n v="26.19"/>
    <x v="3"/>
    <x v="0"/>
    <x v="0"/>
  </r>
  <r>
    <s v="ZGM-83108-823"/>
    <x v="263"/>
    <s v="84132-22322-QT"/>
    <s v="E-L-1"/>
    <n v="1"/>
    <x v="292"/>
    <s v="pbrydell8m@bloglovin.com"/>
    <x v="0"/>
    <s v="Exc"/>
    <s v="L"/>
    <x v="0"/>
    <n v="14.85"/>
    <n v="14.85"/>
    <x v="1"/>
    <x v="1"/>
    <x v="1"/>
  </r>
  <r>
    <s v="JBP-78754-392"/>
    <x v="212"/>
    <s v="74330-29286-RO"/>
    <s v="E-M-2.5"/>
    <n v="6"/>
    <x v="286"/>
    <s v="crushe8n@about.me"/>
    <x v="1"/>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0"/>
    <s v="Rob"/>
    <s v="M"/>
    <x v="0"/>
    <n v="9.9499999999999993"/>
    <n v="29.849999999999998"/>
    <x v="0"/>
    <x v="0"/>
    <x v="0"/>
  </r>
  <r>
    <s v="SYX-48878-182"/>
    <x v="264"/>
    <s v="47725-34771-FJ"/>
    <s v="R-D-1"/>
    <n v="5"/>
    <x v="295"/>
    <s v=""/>
    <x v="2"/>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0"/>
    <s v="Exc"/>
    <s v="L"/>
    <x v="2"/>
    <n v="34.154999999999994"/>
    <n v="204.92999999999995"/>
    <x v="1"/>
    <x v="1"/>
    <x v="1"/>
  </r>
  <r>
    <s v="RJR-12175-899"/>
    <x v="267"/>
    <s v="37274-08534-FM"/>
    <s v="E-D-0.5"/>
    <n v="3"/>
    <x v="298"/>
    <s v="smcmillian8t@csmonitor.com"/>
    <x v="1"/>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0"/>
    <s v="Ara"/>
    <s v="M"/>
    <x v="3"/>
    <n v="3.375"/>
    <n v="20.25"/>
    <x v="2"/>
    <x v="0"/>
    <x v="0"/>
  </r>
  <r>
    <s v="GNO-91911-159"/>
    <x v="145"/>
    <s v="96503-31833-CW"/>
    <s v="L-D-0.5"/>
    <n v="3"/>
    <x v="302"/>
    <s v="sjeyness8y@biglobe.ne.jp"/>
    <x v="1"/>
    <s v="Lib"/>
    <s v="D"/>
    <x v="1"/>
    <n v="7.77"/>
    <n v="23.31"/>
    <x v="3"/>
    <x v="2"/>
    <x v="1"/>
  </r>
  <r>
    <s v="CNY-06284-066"/>
    <x v="270"/>
    <s v="63985-64148-MG"/>
    <s v="E-D-0.2"/>
    <n v="5"/>
    <x v="303"/>
    <s v="dbonhome8z@shinystat.com"/>
    <x v="1"/>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0"/>
    <s v="Ara"/>
    <s v="M"/>
    <x v="0"/>
    <n v="11.25"/>
    <n v="45"/>
    <x v="2"/>
    <x v="0"/>
    <x v="1"/>
  </r>
  <r>
    <s v="YPT-95383-088"/>
    <x v="283"/>
    <s v="43439-94003-DW"/>
    <s v="E-D-2.5"/>
    <n v="2"/>
    <x v="306"/>
    <s v=""/>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0"/>
    <s v="Rob"/>
    <s v="M"/>
    <x v="0"/>
    <n v="9.9499999999999993"/>
    <n v="19.899999999999999"/>
    <x v="0"/>
    <x v="0"/>
    <x v="0"/>
  </r>
  <r>
    <s v="GKQ-82603-910"/>
    <x v="289"/>
    <s v="83737-56117-JE"/>
    <s v="R-L-1"/>
    <n v="5"/>
    <x v="322"/>
    <s v="asnazle9l@oracle.com"/>
    <x v="1"/>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0"/>
    <s v="Rob"/>
    <s v="L"/>
    <x v="3"/>
    <n v="3.5849999999999995"/>
    <n v="21.509999999999998"/>
    <x v="0"/>
    <x v="1"/>
    <x v="1"/>
  </r>
  <r>
    <s v="RXW-91413-276"/>
    <x v="304"/>
    <s v="29588-35679-RG"/>
    <s v="R-D-2.5"/>
    <n v="2"/>
    <x v="336"/>
    <s v="ncorpsa0@gmpg.org"/>
    <x v="2"/>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0"/>
    <s v="Ara"/>
    <s v="D"/>
    <x v="1"/>
    <n v="5.97"/>
    <n v="17.91"/>
    <x v="2"/>
    <x v="2"/>
    <x v="0"/>
  </r>
  <r>
    <s v="BNZ-20544-633"/>
    <x v="313"/>
    <s v="31798-95707-NR"/>
    <s v="L-L-0.5"/>
    <n v="4"/>
    <x v="349"/>
    <s v="gbamfieldae@yellowpages.com"/>
    <x v="1"/>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0"/>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1"/>
    <s v="Rob"/>
    <s v="L"/>
    <x v="1"/>
    <n v="7.169999999999999"/>
    <n v="43.019999999999996"/>
    <x v="0"/>
    <x v="1"/>
    <x v="0"/>
  </r>
  <r>
    <s v="WUG-76466-650"/>
    <x v="318"/>
    <s v="43439-94003-DW"/>
    <s v="L-D-0.5"/>
    <n v="3"/>
    <x v="306"/>
    <s v=""/>
    <x v="2"/>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0"/>
    <s v="Exc"/>
    <s v="D"/>
    <x v="2"/>
    <n v="27.945"/>
    <n v="167.67000000000002"/>
    <x v="1"/>
    <x v="2"/>
    <x v="1"/>
  </r>
  <r>
    <s v="UDH-24280-432"/>
    <x v="334"/>
    <s v="44865-58249-RY"/>
    <s v="L-L-1"/>
    <n v="4"/>
    <x v="373"/>
    <s v="nbroadberrieb4@gnu.org"/>
    <x v="2"/>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0"/>
    <s v="Ara"/>
    <s v="D"/>
    <x v="0"/>
    <n v="9.9499999999999993"/>
    <n v="39.799999999999997"/>
    <x v="2"/>
    <x v="2"/>
    <x v="1"/>
  </r>
  <r>
    <s v="YPP-27450-525"/>
    <x v="338"/>
    <s v="01932-87052-KO"/>
    <s v="E-M-0.5"/>
    <n v="3"/>
    <x v="378"/>
    <s v="lcullrfordb9@xing.com"/>
    <x v="1"/>
    <s v="Exc"/>
    <s v="M"/>
    <x v="1"/>
    <n v="8.25"/>
    <n v="24.75"/>
    <x v="1"/>
    <x v="0"/>
    <x v="0"/>
  </r>
  <r>
    <s v="EFC-39577-424"/>
    <x v="339"/>
    <s v="16046-34805-ZF"/>
    <s v="E-M-1"/>
    <n v="5"/>
    <x v="379"/>
    <s v="arizonba@xing.com"/>
    <x v="0"/>
    <s v="Exc"/>
    <s v="M"/>
    <x v="0"/>
    <n v="13.75"/>
    <n v="68.75"/>
    <x v="1"/>
    <x v="0"/>
    <x v="0"/>
  </r>
  <r>
    <s v="LAW-80062-016"/>
    <x v="340"/>
    <s v="34546-70516-LR"/>
    <s v="E-M-0.5"/>
    <n v="6"/>
    <x v="380"/>
    <s v=""/>
    <x v="0"/>
    <s v="Exc"/>
    <s v="M"/>
    <x v="1"/>
    <n v="8.25"/>
    <n v="49.5"/>
    <x v="1"/>
    <x v="0"/>
    <x v="1"/>
  </r>
  <r>
    <s v="WKL-27981-758"/>
    <x v="177"/>
    <s v="73699-93557-FZ"/>
    <s v="A-M-2.5"/>
    <n v="2"/>
    <x v="381"/>
    <s v="fmiellbc@spiegel.de"/>
    <x v="1"/>
    <s v="Ara"/>
    <s v="M"/>
    <x v="2"/>
    <n v="25.874999999999996"/>
    <n v="51.749999999999993"/>
    <x v="2"/>
    <x v="0"/>
    <x v="0"/>
  </r>
  <r>
    <s v="VRT-39834-265"/>
    <x v="341"/>
    <s v="86686-37462-CK"/>
    <s v="L-L-1"/>
    <n v="3"/>
    <x v="382"/>
    <s v=""/>
    <x v="0"/>
    <s v="Lib"/>
    <s v="L"/>
    <x v="0"/>
    <n v="15.85"/>
    <n v="47.55"/>
    <x v="3"/>
    <x v="1"/>
    <x v="0"/>
  </r>
  <r>
    <s v="QTC-71005-730"/>
    <x v="342"/>
    <s v="14298-02150-KH"/>
    <s v="A-L-0.2"/>
    <n v="4"/>
    <x v="383"/>
    <s v=""/>
    <x v="1"/>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0"/>
    <s v="Rob"/>
    <s v="L"/>
    <x v="3"/>
    <n v="3.5849999999999995"/>
    <n v="14.339999999999998"/>
    <x v="0"/>
    <x v="1"/>
    <x v="0"/>
  </r>
  <r>
    <s v="ACY-56225-839"/>
    <x v="353"/>
    <s v="47386-50743-FG"/>
    <s v="A-M-2.5"/>
    <n v="3"/>
    <x v="398"/>
    <s v=""/>
    <x v="1"/>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0"/>
    <s v="Exc"/>
    <s v="D"/>
    <x v="2"/>
    <n v="27.945"/>
    <n v="83.835000000000008"/>
    <x v="1"/>
    <x v="2"/>
    <x v="0"/>
  </r>
  <r>
    <s v="IKL-95976-565"/>
    <x v="355"/>
    <s v="53486-73919-BQ"/>
    <s v="A-M-1"/>
    <n v="2"/>
    <x v="402"/>
    <s v=""/>
    <x v="1"/>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0"/>
    <s v="Exc"/>
    <s v="L"/>
    <x v="1"/>
    <n v="8.91"/>
    <n v="35.64"/>
    <x v="1"/>
    <x v="1"/>
    <x v="1"/>
  </r>
  <r>
    <s v="ADX-50674-975"/>
    <x v="359"/>
    <s v="58916-61837-QH"/>
    <s v="A-M-2.5"/>
    <n v="4"/>
    <x v="410"/>
    <s v="fhollowsc8@blogtalkradio.com"/>
    <x v="1"/>
    <s v="Ara"/>
    <s v="M"/>
    <x v="2"/>
    <n v="25.874999999999996"/>
    <n v="103.49999999999999"/>
    <x v="2"/>
    <x v="0"/>
    <x v="0"/>
  </r>
  <r>
    <s v="RRP-51647-420"/>
    <x v="360"/>
    <s v="89292-52335-YZ"/>
    <s v="E-D-1"/>
    <n v="3"/>
    <x v="411"/>
    <s v="llathleiffc9@nationalgeographic.com"/>
    <x v="0"/>
    <s v="Exc"/>
    <s v="D"/>
    <x v="0"/>
    <n v="12.15"/>
    <n v="36.450000000000003"/>
    <x v="1"/>
    <x v="2"/>
    <x v="0"/>
  </r>
  <r>
    <s v="PKJ-99134-523"/>
    <x v="361"/>
    <s v="77284-34297-YY"/>
    <s v="R-L-0.5"/>
    <n v="5"/>
    <x v="412"/>
    <s v="kheadsca@jalbum.net"/>
    <x v="1"/>
    <s v="Rob"/>
    <s v="L"/>
    <x v="1"/>
    <n v="7.169999999999999"/>
    <n v="35.849999999999994"/>
    <x v="0"/>
    <x v="1"/>
    <x v="1"/>
  </r>
  <r>
    <s v="FZQ-29439-457"/>
    <x v="362"/>
    <s v="50449-80974-BZ"/>
    <s v="E-L-0.2"/>
    <n v="5"/>
    <x v="413"/>
    <s v="tbownecb@unicef.org"/>
    <x v="0"/>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1"/>
    <s v="Lib"/>
    <s v="M"/>
    <x v="1"/>
    <n v="8.73"/>
    <n v="8.73"/>
    <x v="3"/>
    <x v="0"/>
    <x v="0"/>
  </r>
  <r>
    <s v="PKQ-46841-696"/>
    <x v="365"/>
    <s v="37177-68797-ON"/>
    <s v="R-M-0.5"/>
    <n v="3"/>
    <x v="417"/>
    <s v="abraidmancf@census.gov"/>
    <x v="2"/>
    <s v="Rob"/>
    <s v="M"/>
    <x v="1"/>
    <n v="5.97"/>
    <n v="17.91"/>
    <x v="0"/>
    <x v="0"/>
    <x v="1"/>
  </r>
  <r>
    <s v="XDU-05471-219"/>
    <x v="366"/>
    <s v="60308-06944-GS"/>
    <s v="R-L-0.5"/>
    <n v="1"/>
    <x v="418"/>
    <s v="pdurbancg@symantec.com"/>
    <x v="0"/>
    <s v="Rob"/>
    <s v="L"/>
    <x v="1"/>
    <n v="7.169999999999999"/>
    <n v="7.169999999999999"/>
    <x v="0"/>
    <x v="1"/>
    <x v="1"/>
  </r>
  <r>
    <s v="NID-20149-329"/>
    <x v="367"/>
    <s v="49888-39458-PF"/>
    <s v="R-D-0.2"/>
    <n v="2"/>
    <x v="419"/>
    <s v="aharroldch@miibeian.gov.cn"/>
    <x v="1"/>
    <s v="Rob"/>
    <s v="D"/>
    <x v="3"/>
    <n v="2.6849999999999996"/>
    <n v="5.3699999999999992"/>
    <x v="0"/>
    <x v="2"/>
    <x v="1"/>
  </r>
  <r>
    <s v="SVU-27222-213"/>
    <x v="142"/>
    <s v="60748-46813-DZ"/>
    <s v="L-L-0.2"/>
    <n v="5"/>
    <x v="420"/>
    <s v="spamphilonci@mlb.com"/>
    <x v="0"/>
    <s v="Lib"/>
    <s v="L"/>
    <x v="3"/>
    <n v="4.7549999999999999"/>
    <n v="23.774999999999999"/>
    <x v="3"/>
    <x v="1"/>
    <x v="1"/>
  </r>
  <r>
    <s v="RWI-84131-848"/>
    <x v="368"/>
    <s v="16385-11286-NX"/>
    <s v="R-D-2.5"/>
    <n v="2"/>
    <x v="421"/>
    <s v="mspurdencj@exblog.jp"/>
    <x v="1"/>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0"/>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1"/>
    <s v="Rob"/>
    <s v="D"/>
    <x v="2"/>
    <n v="20.584999999999997"/>
    <n v="41.169999999999995"/>
    <x v="0"/>
    <x v="2"/>
    <x v="1"/>
  </r>
  <r>
    <s v="ZQI-47236-301"/>
    <x v="373"/>
    <s v="23446-47798-ID"/>
    <s v="L-L-0.5"/>
    <n v="5"/>
    <x v="426"/>
    <s v="cthowescp@craigslist.org"/>
    <x v="2"/>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0"/>
    <s v="Rob"/>
    <s v="D"/>
    <x v="1"/>
    <n v="5.3699999999999992"/>
    <n v="16.11"/>
    <x v="0"/>
    <x v="2"/>
    <x v="0"/>
  </r>
  <r>
    <s v="BAQ-74241-156"/>
    <x v="376"/>
    <s v="99869-55718-UU"/>
    <s v="R-D-0.2"/>
    <n v="4"/>
    <x v="430"/>
    <s v="rmckallct@sakura.ne.jp"/>
    <x v="1"/>
    <s v="Rob"/>
    <s v="D"/>
    <x v="3"/>
    <n v="2.6849999999999996"/>
    <n v="10.739999999999998"/>
    <x v="0"/>
    <x v="2"/>
    <x v="0"/>
  </r>
  <r>
    <s v="BVU-77367-451"/>
    <x v="377"/>
    <s v="77421-46059-RY"/>
    <s v="A-D-1"/>
    <n v="5"/>
    <x v="431"/>
    <s v="bdailecu@vistaprint.com"/>
    <x v="2"/>
    <s v="Ara"/>
    <s v="D"/>
    <x v="0"/>
    <n v="9.9499999999999993"/>
    <n v="49.75"/>
    <x v="2"/>
    <x v="2"/>
    <x v="0"/>
  </r>
  <r>
    <s v="TJE-91516-344"/>
    <x v="378"/>
    <s v="49894-06550-OQ"/>
    <s v="E-M-1"/>
    <n v="2"/>
    <x v="432"/>
    <s v="atrehernecv@state.tx.us"/>
    <x v="0"/>
    <s v="Exc"/>
    <s v="M"/>
    <x v="0"/>
    <n v="13.75"/>
    <n v="27.5"/>
    <x v="1"/>
    <x v="0"/>
    <x v="1"/>
  </r>
  <r>
    <s v="LIS-96202-702"/>
    <x v="277"/>
    <s v="72028-63343-SU"/>
    <s v="L-D-2.5"/>
    <n v="4"/>
    <x v="433"/>
    <s v="abrentnallcw@biglobe.ne.jp"/>
    <x v="1"/>
    <s v="Lib"/>
    <s v="D"/>
    <x v="2"/>
    <n v="29.784999999999997"/>
    <n v="119.13999999999999"/>
    <x v="3"/>
    <x v="2"/>
    <x v="1"/>
  </r>
  <r>
    <s v="VIO-27668-766"/>
    <x v="379"/>
    <s v="10074-20104-NN"/>
    <s v="R-D-2.5"/>
    <n v="1"/>
    <x v="434"/>
    <s v="ddrinkallcx@psu.edu"/>
    <x v="2"/>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0"/>
    <s v="Exc"/>
    <s v="M"/>
    <x v="2"/>
    <n v="31.624999999999996"/>
    <n v="31.624999999999996"/>
    <x v="1"/>
    <x v="0"/>
    <x v="0"/>
  </r>
  <r>
    <s v="NNB-20459-430"/>
    <x v="384"/>
    <s v="79825-17822-UH"/>
    <s v="L-M-0.2"/>
    <n v="2"/>
    <x v="444"/>
    <s v="ddibleyd7@feedburner.com"/>
    <x v="1"/>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0"/>
    <s v="Rob"/>
    <s v="L"/>
    <x v="0"/>
    <n v="11.95"/>
    <n v="23.9"/>
    <x v="0"/>
    <x v="1"/>
    <x v="1"/>
  </r>
  <r>
    <s v="VID-40587-569"/>
    <x v="389"/>
    <s v="09818-59895-EH"/>
    <s v="E-D-2.5"/>
    <n v="5"/>
    <x v="448"/>
    <s v="skeetsde@answers.com"/>
    <x v="2"/>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0"/>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1"/>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0"/>
    <s v="Rob"/>
    <s v="M"/>
    <x v="1"/>
    <n v="5.97"/>
    <n v="35.82"/>
    <x v="0"/>
    <x v="0"/>
    <x v="1"/>
  </r>
  <r>
    <s v="TXB-80533-417"/>
    <x v="8"/>
    <s v="54597-57004-QM"/>
    <s v="L-L-1"/>
    <n v="2"/>
    <x v="460"/>
    <s v="fjecockdq@unicef.org"/>
    <x v="2"/>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0"/>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1"/>
    <s v="Rob"/>
    <s v="L"/>
    <x v="0"/>
    <n v="11.95"/>
    <n v="47.8"/>
    <x v="0"/>
    <x v="1"/>
    <x v="1"/>
  </r>
  <r>
    <s v="CTE-31437-326"/>
    <x v="6"/>
    <s v="22721-63196-UJ"/>
    <s v="R-M-0.2"/>
    <n v="4"/>
    <x v="467"/>
    <s v="gduckerdx@patch.com"/>
    <x v="0"/>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2"/>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0"/>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1"/>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0"/>
    <s v="Ara"/>
    <s v="D"/>
    <x v="1"/>
    <n v="5.97"/>
    <n v="11.94"/>
    <x v="2"/>
    <x v="2"/>
    <x v="0"/>
  </r>
  <r>
    <s v="JSU-23781-256"/>
    <x v="412"/>
    <s v="76499-89100-JQ"/>
    <s v="L-D-0.2"/>
    <n v="1"/>
    <x v="481"/>
    <s v="marmisteadeg@blogtalkradio.com"/>
    <x v="1"/>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0"/>
    <s v="Lib"/>
    <s v="D"/>
    <x v="2"/>
    <n v="29.784999999999997"/>
    <n v="29.784999999999997"/>
    <x v="3"/>
    <x v="2"/>
    <x v="1"/>
  </r>
  <r>
    <s v="DNZ-11665-950"/>
    <x v="415"/>
    <s v="10637-45522-ID"/>
    <s v="L-L-2.5"/>
    <n v="2"/>
    <x v="484"/>
    <s v=""/>
    <x v="1"/>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0"/>
    <s v="Exc"/>
    <s v="M"/>
    <x v="1"/>
    <n v="8.25"/>
    <n v="41.25"/>
    <x v="1"/>
    <x v="0"/>
    <x v="1"/>
  </r>
  <r>
    <s v="XZG-51938-658"/>
    <x v="419"/>
    <s v="18275-73980-KL"/>
    <s v="E-L-0.5"/>
    <n v="6"/>
    <x v="488"/>
    <s v="lpennaccieo@statcounter.com"/>
    <x v="2"/>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0"/>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1"/>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0"/>
    <s v="Ara"/>
    <s v="D"/>
    <x v="2"/>
    <n v="22.884999999999998"/>
    <n v="22.884999999999998"/>
    <x v="2"/>
    <x v="2"/>
    <x v="0"/>
  </r>
  <r>
    <s v="MDG-14481-513"/>
    <x v="427"/>
    <s v="64897-79178-MH"/>
    <s v="A-M-2.5"/>
    <n v="4"/>
    <x v="501"/>
    <s v="zpellettf2@dailymotion.com"/>
    <x v="1"/>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0"/>
    <s v="Lib"/>
    <s v="D"/>
    <x v="3"/>
    <n v="3.8849999999999998"/>
    <n v="15.54"/>
    <x v="3"/>
    <x v="2"/>
    <x v="1"/>
  </r>
  <r>
    <s v="WTV-24996-658"/>
    <x v="429"/>
    <s v="57837-15577-YK"/>
    <s v="E-D-2.5"/>
    <n v="3"/>
    <x v="505"/>
    <s v=""/>
    <x v="2"/>
    <s v="Exc"/>
    <s v="D"/>
    <x v="2"/>
    <n v="27.945"/>
    <n v="83.835000000000008"/>
    <x v="1"/>
    <x v="2"/>
    <x v="1"/>
  </r>
  <r>
    <s v="DSL-69915-544"/>
    <x v="103"/>
    <s v="10142-55267-YO"/>
    <s v="R-L-0.2"/>
    <n v="3"/>
    <x v="506"/>
    <s v="wlightollersf9@baidu.com"/>
    <x v="1"/>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0"/>
    <s v="Exc"/>
    <s v="L"/>
    <x v="3"/>
    <n v="4.4550000000000001"/>
    <n v="17.82"/>
    <x v="1"/>
    <x v="1"/>
    <x v="0"/>
  </r>
  <r>
    <s v="MEX-29350-659"/>
    <x v="40"/>
    <s v="02009-87294-SY"/>
    <s v="E-M-1"/>
    <n v="5"/>
    <x v="511"/>
    <s v="vpolglasefd@about.me"/>
    <x v="2"/>
    <s v="Exc"/>
    <s v="M"/>
    <x v="0"/>
    <n v="13.75"/>
    <n v="68.75"/>
    <x v="1"/>
    <x v="0"/>
    <x v="1"/>
  </r>
  <r>
    <s v="NOY-99738-977"/>
    <x v="432"/>
    <s v="82872-34456-LJ"/>
    <s v="R-L-2.5"/>
    <n v="2"/>
    <x v="512"/>
    <s v=""/>
    <x v="0"/>
    <s v="Rob"/>
    <s v="L"/>
    <x v="2"/>
    <n v="27.484999999999996"/>
    <n v="54.969999999999992"/>
    <x v="0"/>
    <x v="1"/>
    <x v="0"/>
  </r>
  <r>
    <s v="TCR-01064-030"/>
    <x v="254"/>
    <s v="13181-04387-LI"/>
    <s v="E-M-1"/>
    <n v="6"/>
    <x v="513"/>
    <s v="sbuschff@so-net.ne.jp"/>
    <x v="2"/>
    <s v="Exc"/>
    <s v="M"/>
    <x v="0"/>
    <n v="13.75"/>
    <n v="82.5"/>
    <x v="1"/>
    <x v="0"/>
    <x v="1"/>
  </r>
  <r>
    <s v="YUL-42750-776"/>
    <x v="219"/>
    <s v="24845-36117-TI"/>
    <s v="L-M-0.2"/>
    <n v="2"/>
    <x v="514"/>
    <s v="craisbeckfg@webnode.com"/>
    <x v="1"/>
    <s v="Lib"/>
    <s v="M"/>
    <x v="3"/>
    <n v="4.3650000000000002"/>
    <n v="8.73"/>
    <x v="3"/>
    <x v="0"/>
    <x v="0"/>
  </r>
  <r>
    <s v="XQJ-86887-506"/>
    <x v="433"/>
    <s v="66458-91190-YC"/>
    <s v="E-L-1"/>
    <n v="4"/>
    <x v="464"/>
    <s v="murione5@alexa.com"/>
    <x v="0"/>
    <s v="Exc"/>
    <s v="L"/>
    <x v="0"/>
    <n v="14.85"/>
    <n v="59.4"/>
    <x v="1"/>
    <x v="1"/>
    <x v="0"/>
  </r>
  <r>
    <s v="CUN-90044-279"/>
    <x v="434"/>
    <s v="86646-65810-TD"/>
    <s v="L-D-0.2"/>
    <n v="4"/>
    <x v="515"/>
    <s v=""/>
    <x v="1"/>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0"/>
    <s v="Ara"/>
    <s v="D"/>
    <x v="3"/>
    <n v="2.9849999999999999"/>
    <n v="17.91"/>
    <x v="2"/>
    <x v="2"/>
    <x v="0"/>
  </r>
  <r>
    <s v="VSQ-07182-513"/>
    <x v="438"/>
    <s v="18366-65239-WF"/>
    <s v="L-L-0.2"/>
    <n v="6"/>
    <x v="519"/>
    <s v="bgrecefm@naver.com"/>
    <x v="1"/>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2"/>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0"/>
    <s v="Rob"/>
    <s v="L"/>
    <x v="2"/>
    <n v="27.484999999999996"/>
    <n v="164.90999999999997"/>
    <x v="0"/>
    <x v="1"/>
    <x v="1"/>
  </r>
  <r>
    <s v="WHQ-25197-475"/>
    <x v="443"/>
    <s v="27536-28463-NJ"/>
    <s v="L-L-0.2"/>
    <n v="4"/>
    <x v="525"/>
    <s v="cmottramfs@harvard.edu"/>
    <x v="1"/>
    <s v="Lib"/>
    <s v="L"/>
    <x v="3"/>
    <n v="4.7549999999999999"/>
    <n v="19.02"/>
    <x v="3"/>
    <x v="1"/>
    <x v="0"/>
  </r>
  <r>
    <s v="HMB-30634-745"/>
    <x v="216"/>
    <s v="19485-98072-PS"/>
    <s v="A-D-2.5"/>
    <n v="6"/>
    <x v="520"/>
    <s v="dflintiffg1@e-recht24.de"/>
    <x v="0"/>
    <s v="Ara"/>
    <s v="D"/>
    <x v="2"/>
    <n v="22.884999999999998"/>
    <n v="137.31"/>
    <x v="2"/>
    <x v="2"/>
    <x v="1"/>
  </r>
  <r>
    <s v="XTL-68000-371"/>
    <x v="444"/>
    <s v="70140-82812-KD"/>
    <s v="A-M-0.5"/>
    <n v="4"/>
    <x v="526"/>
    <s v="dsangwinfu@weebly.com"/>
    <x v="2"/>
    <s v="Ara"/>
    <s v="M"/>
    <x v="1"/>
    <n v="6.75"/>
    <n v="27"/>
    <x v="2"/>
    <x v="0"/>
    <x v="1"/>
  </r>
  <r>
    <s v="YES-51109-625"/>
    <x v="37"/>
    <s v="91895-55605-LS"/>
    <s v="E-L-0.5"/>
    <n v="4"/>
    <x v="527"/>
    <s v="eaizikowitzfv@virginia.edu"/>
    <x v="0"/>
    <s v="Exc"/>
    <s v="L"/>
    <x v="1"/>
    <n v="8.91"/>
    <n v="35.64"/>
    <x v="1"/>
    <x v="1"/>
    <x v="1"/>
  </r>
  <r>
    <s v="EAY-89850-211"/>
    <x v="445"/>
    <s v="43155-71724-XP"/>
    <s v="A-D-0.2"/>
    <n v="2"/>
    <x v="528"/>
    <s v=""/>
    <x v="2"/>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0"/>
    <s v="Lib"/>
    <s v="M"/>
    <x v="0"/>
    <n v="14.55"/>
    <n v="58.2"/>
    <x v="3"/>
    <x v="0"/>
    <x v="1"/>
  </r>
  <r>
    <s v="BLV-60087-454"/>
    <x v="152"/>
    <s v="84493-71314-WX"/>
    <s v="E-L-0.2"/>
    <n v="3"/>
    <x v="533"/>
    <s v="tzanettig2@gravatar.com"/>
    <x v="2"/>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1"/>
    <s v="Exc"/>
    <s v="L"/>
    <x v="0"/>
    <n v="14.85"/>
    <n v="44.55"/>
    <x v="1"/>
    <x v="1"/>
    <x v="0"/>
  </r>
  <r>
    <s v="OIB-77163-890"/>
    <x v="450"/>
    <s v="38972-89678-ZM"/>
    <s v="E-L-0.5"/>
    <n v="5"/>
    <x v="535"/>
    <s v="cclemencetg5@weather.com"/>
    <x v="0"/>
    <s v="Exc"/>
    <s v="L"/>
    <x v="1"/>
    <n v="8.91"/>
    <n v="44.55"/>
    <x v="1"/>
    <x v="1"/>
    <x v="0"/>
  </r>
  <r>
    <s v="SGS-87525-238"/>
    <x v="451"/>
    <s v="91465-84526-IJ"/>
    <s v="E-D-1"/>
    <n v="5"/>
    <x v="536"/>
    <s v="rdonetg6@oakley.com"/>
    <x v="2"/>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0"/>
    <s v="Exc"/>
    <s v="M"/>
    <x v="1"/>
    <n v="8.25"/>
    <n v="16.5"/>
    <x v="1"/>
    <x v="0"/>
    <x v="0"/>
  </r>
  <r>
    <s v="UPF-60123-025"/>
    <x v="454"/>
    <s v="88992-49081-AT"/>
    <s v="R-L-2.5"/>
    <n v="3"/>
    <x v="540"/>
    <s v=""/>
    <x v="2"/>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0"/>
    <s v="Exc"/>
    <s v="D"/>
    <x v="2"/>
    <n v="27.945"/>
    <n v="27.945"/>
    <x v="1"/>
    <x v="2"/>
    <x v="0"/>
  </r>
  <r>
    <s v="OLF-77983-457"/>
    <x v="460"/>
    <s v="51901-35210-UI"/>
    <s v="A-L-2.5"/>
    <n v="2"/>
    <x v="547"/>
    <s v="gstarcksgi@abc.net.au"/>
    <x v="2"/>
    <s v="Ara"/>
    <s v="L"/>
    <x v="2"/>
    <n v="29.784999999999997"/>
    <n v="59.569999999999993"/>
    <x v="2"/>
    <x v="1"/>
    <x v="1"/>
  </r>
  <r>
    <s v="MVI-04946-827"/>
    <x v="461"/>
    <s v="62483-50867-OM"/>
    <s v="E-L-1"/>
    <n v="1"/>
    <x v="548"/>
    <s v=""/>
    <x v="0"/>
    <s v="Exc"/>
    <s v="L"/>
    <x v="0"/>
    <n v="14.85"/>
    <n v="14.85"/>
    <x v="1"/>
    <x v="1"/>
    <x v="1"/>
  </r>
  <r>
    <s v="UOG-94188-104"/>
    <x v="219"/>
    <s v="92753-50029-SD"/>
    <s v="A-M-0.5"/>
    <n v="5"/>
    <x v="549"/>
    <s v="kscholardgk@sbwire.com"/>
    <x v="2"/>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0"/>
    <s v="Lib"/>
    <s v="D"/>
    <x v="2"/>
    <n v="29.784999999999997"/>
    <n v="119.13999999999999"/>
    <x v="3"/>
    <x v="2"/>
    <x v="1"/>
  </r>
  <r>
    <s v="LTS-03470-353"/>
    <x v="470"/>
    <s v="90985-89807-RW"/>
    <s v="A-L-2.5"/>
    <n v="5"/>
    <x v="558"/>
    <s v="wpowleslandgt@soundcloud.com"/>
    <x v="1"/>
    <s v="Ara"/>
    <s v="L"/>
    <x v="2"/>
    <n v="29.784999999999997"/>
    <n v="148.92499999999998"/>
    <x v="2"/>
    <x v="1"/>
    <x v="0"/>
  </r>
  <r>
    <s v="UMM-28497-689"/>
    <x v="471"/>
    <s v="05325-97750-WP"/>
    <s v="L-L-2.5"/>
    <n v="3"/>
    <x v="539"/>
    <s v="cverissimogh@theglobeandmail.com"/>
    <x v="0"/>
    <s v="Lib"/>
    <s v="L"/>
    <x v="2"/>
    <n v="36.454999999999998"/>
    <n v="109.36499999999999"/>
    <x v="3"/>
    <x v="1"/>
    <x v="0"/>
  </r>
  <r>
    <s v="MJZ-93232-402"/>
    <x v="472"/>
    <s v="17816-67941-ZS"/>
    <s v="E-D-0.2"/>
    <n v="1"/>
    <x v="559"/>
    <s v="lellinghamgv@sciencedaily.com"/>
    <x v="2"/>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0"/>
    <s v="Ara"/>
    <s v="M"/>
    <x v="3"/>
    <n v="3.375"/>
    <n v="13.5"/>
    <x v="2"/>
    <x v="0"/>
    <x v="1"/>
  </r>
  <r>
    <s v="DYP-74337-787"/>
    <x v="431"/>
    <s v="41486-52502-QQ"/>
    <s v="R-M-0.5"/>
    <n v="1"/>
    <x v="565"/>
    <s v=""/>
    <x v="1"/>
    <s v="Rob"/>
    <s v="M"/>
    <x v="1"/>
    <n v="5.97"/>
    <n v="5.97"/>
    <x v="0"/>
    <x v="0"/>
    <x v="1"/>
  </r>
  <r>
    <s v="OKA-93124-100"/>
    <x v="477"/>
    <s v="05325-97750-WP"/>
    <s v="R-M-0.5"/>
    <n v="5"/>
    <x v="539"/>
    <s v="cverissimogh@theglobeandmail.com"/>
    <x v="0"/>
    <s v="Rob"/>
    <s v="M"/>
    <x v="1"/>
    <n v="5.97"/>
    <n v="29.849999999999998"/>
    <x v="0"/>
    <x v="0"/>
    <x v="0"/>
  </r>
  <r>
    <s v="IXW-20780-268"/>
    <x v="478"/>
    <s v="20236-64364-QL"/>
    <s v="L-L-2.5"/>
    <n v="2"/>
    <x v="566"/>
    <s v="scouronneh3@mozilla.org"/>
    <x v="2"/>
    <s v="Lib"/>
    <s v="L"/>
    <x v="2"/>
    <n v="36.454999999999998"/>
    <n v="72.91"/>
    <x v="3"/>
    <x v="1"/>
    <x v="0"/>
  </r>
  <r>
    <s v="NGG-24006-937"/>
    <x v="45"/>
    <s v="29102-40100-TZ"/>
    <s v="E-M-2.5"/>
    <n v="4"/>
    <x v="567"/>
    <s v="lflippellih4@github.io"/>
    <x v="0"/>
    <s v="Exc"/>
    <s v="M"/>
    <x v="2"/>
    <n v="31.624999999999996"/>
    <n v="126.49999999999999"/>
    <x v="1"/>
    <x v="0"/>
    <x v="1"/>
  </r>
  <r>
    <s v="JZC-31180-557"/>
    <x v="444"/>
    <s v="09171-42203-EB"/>
    <s v="L-M-2.5"/>
    <n v="1"/>
    <x v="568"/>
    <s v="relizabethh5@live.com"/>
    <x v="2"/>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0"/>
    <s v="Exc"/>
    <s v="D"/>
    <x v="0"/>
    <n v="12.15"/>
    <n v="12.15"/>
    <x v="1"/>
    <x v="2"/>
    <x v="1"/>
  </r>
  <r>
    <s v="XSN-26809-910"/>
    <x v="199"/>
    <s v="80467-17137-TO"/>
    <s v="E-M-2.5"/>
    <n v="2"/>
    <x v="575"/>
    <s v="dchardinhc@nhs.uk"/>
    <x v="2"/>
    <s v="Exc"/>
    <s v="M"/>
    <x v="2"/>
    <n v="31.624999999999996"/>
    <n v="63.249999999999993"/>
    <x v="1"/>
    <x v="0"/>
    <x v="0"/>
  </r>
  <r>
    <s v="UDN-88321-005"/>
    <x v="372"/>
    <s v="14640-87215-BK"/>
    <s v="R-L-0.5"/>
    <n v="5"/>
    <x v="576"/>
    <s v="hradbonehd@newsvine.com"/>
    <x v="1"/>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0"/>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1"/>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0"/>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1"/>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0"/>
    <s v="Exc"/>
    <s v="M"/>
    <x v="3"/>
    <n v="4.125"/>
    <n v="8.25"/>
    <x v="1"/>
    <x v="0"/>
    <x v="0"/>
  </r>
  <r>
    <s v="WRN-55114-031"/>
    <x v="26"/>
    <s v="40180-22940-QB"/>
    <s v="E-L-2.5"/>
    <n v="3"/>
    <x v="591"/>
    <s v="cpallanthv@typepad.com"/>
    <x v="2"/>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0"/>
    <s v="Lib"/>
    <s v="L"/>
    <x v="1"/>
    <n v="9.51"/>
    <n v="28.53"/>
    <x v="3"/>
    <x v="1"/>
    <x v="0"/>
  </r>
  <r>
    <s v="OAW-17338-101"/>
    <x v="494"/>
    <s v="52143-35672-JF"/>
    <s v="R-D-0.2"/>
    <n v="6"/>
    <x v="588"/>
    <s v="tmathonneti0@google.co.jp"/>
    <x v="2"/>
    <s v="Rob"/>
    <s v="D"/>
    <x v="3"/>
    <n v="2.6849999999999996"/>
    <n v="16.11"/>
    <x v="0"/>
    <x v="2"/>
    <x v="1"/>
  </r>
  <r>
    <s v="ALP-37623-536"/>
    <x v="495"/>
    <s v="24689-69376-XX"/>
    <s v="L-L-1"/>
    <n v="6"/>
    <x v="596"/>
    <s v="cdenysi1@is.gd"/>
    <x v="0"/>
    <s v="Lib"/>
    <s v="L"/>
    <x v="0"/>
    <n v="15.85"/>
    <n v="95.1"/>
    <x v="3"/>
    <x v="1"/>
    <x v="1"/>
  </r>
  <r>
    <s v="WMU-87639-108"/>
    <x v="496"/>
    <s v="71891-51101-VQ"/>
    <s v="R-D-0.5"/>
    <n v="1"/>
    <x v="597"/>
    <s v="cstebbingsi2@drupal.org"/>
    <x v="2"/>
    <s v="Rob"/>
    <s v="D"/>
    <x v="1"/>
    <n v="5.3699999999999992"/>
    <n v="5.3699999999999992"/>
    <x v="0"/>
    <x v="2"/>
    <x v="0"/>
  </r>
  <r>
    <s v="USN-44968-231"/>
    <x v="497"/>
    <s v="71749-05400-CN"/>
    <s v="R-L-1"/>
    <n v="4"/>
    <x v="598"/>
    <s v=""/>
    <x v="0"/>
    <s v="Rob"/>
    <s v="L"/>
    <x v="0"/>
    <n v="11.95"/>
    <n v="47.8"/>
    <x v="0"/>
    <x v="1"/>
    <x v="1"/>
  </r>
  <r>
    <s v="YZG-20575-451"/>
    <x v="498"/>
    <s v="64845-00270-NO"/>
    <s v="L-L-1"/>
    <n v="4"/>
    <x v="599"/>
    <s v="rzywickii4@ifeng.com"/>
    <x v="0"/>
    <s v="Lib"/>
    <s v="L"/>
    <x v="0"/>
    <n v="15.85"/>
    <n v="63.4"/>
    <x v="3"/>
    <x v="1"/>
    <x v="1"/>
  </r>
  <r>
    <s v="HTH-52867-812"/>
    <x v="382"/>
    <s v="29851-36402-UX"/>
    <s v="A-M-2.5"/>
    <n v="4"/>
    <x v="600"/>
    <s v="aburgetti5@moonfruit.com"/>
    <x v="1"/>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0"/>
    <s v="Ara"/>
    <s v="D"/>
    <x v="2"/>
    <n v="22.884999999999998"/>
    <n v="45.769999999999996"/>
    <x v="2"/>
    <x v="2"/>
    <x v="0"/>
  </r>
  <r>
    <s v="MJF-20065-335"/>
    <x v="497"/>
    <s v="56891-86662-UY"/>
    <s v="E-L-0.5"/>
    <n v="6"/>
    <x v="607"/>
    <s v="vwakelinic@unesco.org"/>
    <x v="1"/>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0"/>
    <s v="Ara"/>
    <s v="D"/>
    <x v="0"/>
    <n v="9.9499999999999993"/>
    <n v="59.699999999999996"/>
    <x v="2"/>
    <x v="2"/>
    <x v="1"/>
  </r>
  <r>
    <s v="VEM-79839-466"/>
    <x v="509"/>
    <s v="32743-78448-KT"/>
    <s v="R-L-2.5"/>
    <n v="5"/>
    <x v="605"/>
    <s v="jmillettik@addtoany.com"/>
    <x v="1"/>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0"/>
    <s v="Lib"/>
    <s v="M"/>
    <x v="1"/>
    <n v="8.73"/>
    <n v="43.650000000000006"/>
    <x v="3"/>
    <x v="0"/>
    <x v="1"/>
  </r>
  <r>
    <s v="CPW-34587-459"/>
    <x v="516"/>
    <s v="84641-67384-TD"/>
    <s v="A-L-2.5"/>
    <n v="6"/>
    <x v="623"/>
    <s v="mmiddisiu@dmoz.org"/>
    <x v="1"/>
    <s v="Ara"/>
    <s v="L"/>
    <x v="2"/>
    <n v="29.784999999999997"/>
    <n v="178.70999999999998"/>
    <x v="2"/>
    <x v="1"/>
    <x v="0"/>
  </r>
  <r>
    <s v="NQZ-82067-394"/>
    <x v="517"/>
    <s v="72320-29738-EB"/>
    <s v="R-L-2.5"/>
    <n v="1"/>
    <x v="624"/>
    <s v="avairowiv@studiopress.com"/>
    <x v="0"/>
    <s v="Rob"/>
    <s v="L"/>
    <x v="2"/>
    <n v="27.484999999999996"/>
    <n v="27.484999999999996"/>
    <x v="0"/>
    <x v="1"/>
    <x v="1"/>
  </r>
  <r>
    <s v="JBW-95055-851"/>
    <x v="518"/>
    <s v="47355-97488-XS"/>
    <s v="A-M-1"/>
    <n v="5"/>
    <x v="625"/>
    <s v="agoldieiw@goo.gl"/>
    <x v="2"/>
    <s v="Ara"/>
    <s v="M"/>
    <x v="0"/>
    <n v="11.25"/>
    <n v="56.25"/>
    <x v="2"/>
    <x v="0"/>
    <x v="1"/>
  </r>
  <r>
    <s v="AHY-20324-088"/>
    <x v="519"/>
    <s v="63499-24884-PP"/>
    <s v="L-L-0.2"/>
    <n v="2"/>
    <x v="626"/>
    <s v="nayrisix@t-online.de"/>
    <x v="0"/>
    <s v="Lib"/>
    <s v="L"/>
    <x v="3"/>
    <n v="4.7549999999999999"/>
    <n v="9.51"/>
    <x v="3"/>
    <x v="1"/>
    <x v="0"/>
  </r>
  <r>
    <s v="ZSL-66684-103"/>
    <x v="520"/>
    <s v="39193-51770-FM"/>
    <s v="E-M-0.2"/>
    <n v="2"/>
    <x v="627"/>
    <s v="lbenediktovichiy@wunderground.com"/>
    <x v="2"/>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0"/>
    <s v="Ara"/>
    <s v="L"/>
    <x v="0"/>
    <n v="12.95"/>
    <n v="64.75"/>
    <x v="2"/>
    <x v="1"/>
    <x v="1"/>
  </r>
  <r>
    <s v="QVL-32245-818"/>
    <x v="522"/>
    <s v="46478-42970-EM"/>
    <s v="A-M-0.5"/>
    <n v="5"/>
    <x v="634"/>
    <s v="dskynerj5@hubpages.com"/>
    <x v="1"/>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0"/>
    <s v="Ara"/>
    <s v="M"/>
    <x v="0"/>
    <n v="11.25"/>
    <n v="22.5"/>
    <x v="2"/>
    <x v="0"/>
    <x v="1"/>
  </r>
  <r>
    <s v="MHM-44857-599"/>
    <x v="331"/>
    <s v="26295-44907-DK"/>
    <s v="L-D-1"/>
    <n v="1"/>
    <x v="637"/>
    <s v="aweinmannj8@shinystat.com"/>
    <x v="1"/>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0"/>
    <s v="Ara"/>
    <s v="M"/>
    <x v="1"/>
    <n v="6.75"/>
    <n v="20.25"/>
    <x v="2"/>
    <x v="0"/>
    <x v="1"/>
  </r>
  <r>
    <s v="THE-61147-027"/>
    <x v="157"/>
    <s v="94091-86957-HX"/>
    <s v="L-D-1"/>
    <n v="2"/>
    <x v="636"/>
    <s v="jdymokeje@prnewswire.com"/>
    <x v="1"/>
    <s v="Lib"/>
    <s v="D"/>
    <x v="0"/>
    <n v="12.95"/>
    <n v="25.9"/>
    <x v="3"/>
    <x v="2"/>
    <x v="1"/>
  </r>
  <r>
    <s v="PTY-86420-119"/>
    <x v="527"/>
    <s v="25504-41681-WA"/>
    <s v="A-D-0.5"/>
    <n v="4"/>
    <x v="643"/>
    <s v="otadmanjf@ft.com"/>
    <x v="1"/>
    <s v="Ara"/>
    <s v="D"/>
    <x v="1"/>
    <n v="5.97"/>
    <n v="23.88"/>
    <x v="2"/>
    <x v="2"/>
    <x v="0"/>
  </r>
  <r>
    <s v="QHL-27188-431"/>
    <x v="528"/>
    <s v="75443-07820-DZ"/>
    <s v="L-L-0.5"/>
    <n v="2"/>
    <x v="644"/>
    <s v="bguddejg@dailymotion.com"/>
    <x v="0"/>
    <s v="Lib"/>
    <s v="L"/>
    <x v="1"/>
    <n v="9.51"/>
    <n v="19.02"/>
    <x v="3"/>
    <x v="1"/>
    <x v="1"/>
  </r>
  <r>
    <s v="MIS-54381-047"/>
    <x v="99"/>
    <s v="39276-95489-XV"/>
    <s v="A-D-0.5"/>
    <n v="5"/>
    <x v="645"/>
    <s v="nsictornesjh@buzzfeed.com"/>
    <x v="0"/>
    <s v="Ara"/>
    <s v="D"/>
    <x v="1"/>
    <n v="5.97"/>
    <n v="29.849999999999998"/>
    <x v="2"/>
    <x v="2"/>
    <x v="0"/>
  </r>
  <r>
    <s v="TBB-29780-459"/>
    <x v="529"/>
    <s v="61437-83623-PZ"/>
    <s v="A-L-0.5"/>
    <n v="1"/>
    <x v="646"/>
    <s v="vdunningji@independent.co.uk"/>
    <x v="1"/>
    <s v="Ara"/>
    <s v="L"/>
    <x v="1"/>
    <n v="7.77"/>
    <n v="7.77"/>
    <x v="2"/>
    <x v="1"/>
    <x v="0"/>
  </r>
  <r>
    <s v="QLC-52637-305"/>
    <x v="530"/>
    <s v="34317-87258-HQ"/>
    <s v="L-D-2.5"/>
    <n v="4"/>
    <x v="647"/>
    <s v=""/>
    <x v="0"/>
    <s v="Lib"/>
    <s v="D"/>
    <x v="2"/>
    <n v="29.784999999999997"/>
    <n v="119.13999999999999"/>
    <x v="3"/>
    <x v="2"/>
    <x v="0"/>
  </r>
  <r>
    <s v="CWT-27056-328"/>
    <x v="531"/>
    <s v="18570-80998-ZS"/>
    <s v="E-D-0.2"/>
    <n v="6"/>
    <x v="648"/>
    <s v=""/>
    <x v="1"/>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0"/>
    <s v="Lib"/>
    <s v="D"/>
    <x v="0"/>
    <n v="12.95"/>
    <n v="25.9"/>
    <x v="3"/>
    <x v="2"/>
    <x v="1"/>
  </r>
  <r>
    <s v="BLI-21697-702"/>
    <x v="534"/>
    <s v="21141-12455-VB"/>
    <s v="A-M-0.5"/>
    <n v="2"/>
    <x v="652"/>
    <s v="sdejo@newsvine.com"/>
    <x v="1"/>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0"/>
    <s v="Exc"/>
    <s v="M"/>
    <x v="1"/>
    <n v="8.25"/>
    <n v="16.5"/>
    <x v="1"/>
    <x v="0"/>
    <x v="1"/>
  </r>
  <r>
    <s v="AIA-98989-755"/>
    <x v="242"/>
    <s v="34704-83143-KS"/>
    <s v="R-M-0.2"/>
    <n v="1"/>
    <x v="657"/>
    <s v="sbruunjt@blogtalkradio.com"/>
    <x v="2"/>
    <s v="Rob"/>
    <s v="M"/>
    <x v="3"/>
    <n v="2.9849999999999999"/>
    <n v="2.9849999999999999"/>
    <x v="0"/>
    <x v="0"/>
    <x v="1"/>
  </r>
  <r>
    <s v="ITZ-21793-986"/>
    <x v="299"/>
    <s v="67388-17544-XX"/>
    <s v="E-D-0.2"/>
    <n v="4"/>
    <x v="658"/>
    <s v="aplluju@dagondesign.com"/>
    <x v="0"/>
    <s v="Exc"/>
    <s v="D"/>
    <x v="3"/>
    <n v="3.645"/>
    <n v="14.58"/>
    <x v="1"/>
    <x v="2"/>
    <x v="0"/>
  </r>
  <r>
    <s v="YOK-93322-608"/>
    <x v="343"/>
    <s v="69411-48470-ID"/>
    <s v="E-L-1"/>
    <n v="6"/>
    <x v="659"/>
    <s v="gcornierjv@techcrunch.com"/>
    <x v="1"/>
    <s v="Exc"/>
    <s v="L"/>
    <x v="0"/>
    <n v="14.85"/>
    <n v="89.1"/>
    <x v="1"/>
    <x v="1"/>
    <x v="1"/>
  </r>
  <r>
    <s v="LXK-00634-611"/>
    <x v="538"/>
    <s v="94091-86957-HX"/>
    <s v="R-L-1"/>
    <n v="3"/>
    <x v="636"/>
    <s v="jdymokeje@prnewswire.com"/>
    <x v="0"/>
    <s v="Rob"/>
    <s v="L"/>
    <x v="0"/>
    <n v="11.95"/>
    <n v="35.849999999999994"/>
    <x v="0"/>
    <x v="1"/>
    <x v="1"/>
  </r>
  <r>
    <s v="CQW-37388-302"/>
    <x v="539"/>
    <s v="97741-98924-KT"/>
    <s v="A-D-2.5"/>
    <n v="3"/>
    <x v="660"/>
    <s v="wharvisonjx@gizmodo.com"/>
    <x v="1"/>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0"/>
    <s v="Rob"/>
    <s v="M"/>
    <x v="1"/>
    <n v="5.97"/>
    <n v="29.849999999999998"/>
    <x v="0"/>
    <x v="0"/>
    <x v="0"/>
  </r>
  <r>
    <s v="FVV-75700-005"/>
    <x v="545"/>
    <s v="24891-77957-LU"/>
    <s v="E-D-0.5"/>
    <n v="3"/>
    <x v="671"/>
    <s v="rhuscroftk8@jimdo.com"/>
    <x v="1"/>
    <s v="Exc"/>
    <s v="D"/>
    <x v="1"/>
    <n v="7.29"/>
    <n v="21.87"/>
    <x v="1"/>
    <x v="2"/>
    <x v="0"/>
  </r>
  <r>
    <s v="CFZ-53492-600"/>
    <x v="546"/>
    <s v="64896-18468-BT"/>
    <s v="L-M-0.2"/>
    <n v="1"/>
    <x v="672"/>
    <s v="sscurrerk9@flavors.me"/>
    <x v="0"/>
    <s v="Lib"/>
    <s v="M"/>
    <x v="3"/>
    <n v="4.3650000000000002"/>
    <n v="4.3650000000000002"/>
    <x v="3"/>
    <x v="0"/>
    <x v="1"/>
  </r>
  <r>
    <s v="LDK-71031-121"/>
    <x v="420"/>
    <s v="84761-40784-SV"/>
    <s v="L-L-2.5"/>
    <n v="1"/>
    <x v="673"/>
    <s v="arudramka@prnewswire.com"/>
    <x v="2"/>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0"/>
    <s v="Lib"/>
    <s v="D"/>
    <x v="0"/>
    <n v="12.95"/>
    <n v="25.9"/>
    <x v="3"/>
    <x v="2"/>
    <x v="0"/>
  </r>
  <r>
    <s v="KLD-88731-484"/>
    <x v="553"/>
    <s v="17775-77072-PP"/>
    <s v="A-M-1"/>
    <n v="5"/>
    <x v="680"/>
    <s v="clinskillkh@sphinn.com"/>
    <x v="1"/>
    <s v="Ara"/>
    <s v="M"/>
    <x v="0"/>
    <n v="11.25"/>
    <n v="56.25"/>
    <x v="2"/>
    <x v="0"/>
    <x v="1"/>
  </r>
  <r>
    <s v="BQK-38412-229"/>
    <x v="554"/>
    <s v="90392-73338-BC"/>
    <s v="R-L-0.2"/>
    <n v="3"/>
    <x v="681"/>
    <s v="nvigrasski@ezinearticles.com"/>
    <x v="0"/>
    <s v="Rob"/>
    <s v="L"/>
    <x v="3"/>
    <n v="3.5849999999999995"/>
    <n v="10.754999999999999"/>
    <x v="0"/>
    <x v="1"/>
    <x v="1"/>
  </r>
  <r>
    <s v="TCX-76953-071"/>
    <x v="555"/>
    <s v="94091-86957-HX"/>
    <s v="E-D-0.2"/>
    <n v="5"/>
    <x v="636"/>
    <s v="jdymokeje@prnewswire.com"/>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1"/>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0"/>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1"/>
    <s v="Exc"/>
    <s v="D"/>
    <x v="1"/>
    <n v="7.29"/>
    <n v="14.58"/>
    <x v="1"/>
    <x v="2"/>
    <x v="1"/>
  </r>
  <r>
    <s v="EHJ-82097-549"/>
    <x v="561"/>
    <s v="27517-43747-YD"/>
    <s v="R-D-0.2"/>
    <n v="2"/>
    <x v="691"/>
    <s v="moilierkt@paginegialle.it"/>
    <x v="0"/>
    <s v="Rob"/>
    <s v="D"/>
    <x v="3"/>
    <n v="2.6849999999999996"/>
    <n v="5.3699999999999992"/>
    <x v="0"/>
    <x v="2"/>
    <x v="0"/>
  </r>
  <r>
    <s v="ZFR-79447-696"/>
    <x v="562"/>
    <s v="77828-66867-KH"/>
    <s v="R-M-0.5"/>
    <n v="1"/>
    <x v="692"/>
    <s v=""/>
    <x v="1"/>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0"/>
    <s v="Ara"/>
    <s v="D"/>
    <x v="3"/>
    <n v="2.9849999999999999"/>
    <n v="17.91"/>
    <x v="2"/>
    <x v="2"/>
    <x v="1"/>
  </r>
  <r>
    <s v="KHZ-26264-253"/>
    <x v="160"/>
    <s v="24972-55878-KX"/>
    <s v="L-L-0.2"/>
    <n v="6"/>
    <x v="696"/>
    <s v="fconstancekz@ifeng.com"/>
    <x v="1"/>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0"/>
    <s v="Lib"/>
    <s v="M"/>
    <x v="1"/>
    <n v="8.73"/>
    <n v="43.650000000000006"/>
    <x v="3"/>
    <x v="0"/>
    <x v="1"/>
  </r>
  <r>
    <s v="LTP-31133-134"/>
    <x v="572"/>
    <s v="66527-94478-PB"/>
    <s v="A-L-0.5"/>
    <n v="3"/>
    <x v="704"/>
    <s v=""/>
    <x v="2"/>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0"/>
    <s v="Rob"/>
    <s v="M"/>
    <x v="2"/>
    <n v="22.884999999999998"/>
    <n v="137.31"/>
    <x v="0"/>
    <x v="0"/>
    <x v="1"/>
  </r>
  <r>
    <s v="AHQ-40440-522"/>
    <x v="577"/>
    <s v="83833-46106-ZC"/>
    <s v="A-D-1"/>
    <n v="1"/>
    <x v="708"/>
    <s v="mbrimilcombele@cnn.com"/>
    <x v="2"/>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0"/>
    <s v="Lib"/>
    <s v="M"/>
    <x v="3"/>
    <n v="4.3650000000000002"/>
    <n v="8.73"/>
    <x v="3"/>
    <x v="0"/>
    <x v="1"/>
  </r>
  <r>
    <s v="LOU-41819-242"/>
    <x v="272"/>
    <s v="88060-50676-MV"/>
    <s v="R-M-1"/>
    <n v="2"/>
    <x v="712"/>
    <s v=""/>
    <x v="1"/>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0"/>
    <s v="Exc"/>
    <s v="L"/>
    <x v="3"/>
    <n v="4.4550000000000001"/>
    <n v="26.73"/>
    <x v="1"/>
    <x v="1"/>
    <x v="1"/>
  </r>
  <r>
    <s v="RJI-71409-490"/>
    <x v="548"/>
    <s v="31613-41626-KX"/>
    <s v="L-M-0.5"/>
    <n v="5"/>
    <x v="721"/>
    <s v="ccrosterlr@gov.uk"/>
    <x v="1"/>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0"/>
    <s v="Rob"/>
    <s v="M"/>
    <x v="2"/>
    <n v="22.884999999999998"/>
    <n v="45.769999999999996"/>
    <x v="0"/>
    <x v="0"/>
    <x v="0"/>
  </r>
  <r>
    <s v="GTT-73214-334"/>
    <x v="535"/>
    <s v="98636-90072-YE"/>
    <s v="A-L-1"/>
    <n v="6"/>
    <x v="726"/>
    <s v="nbuneylx@jugem.jp"/>
    <x v="1"/>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0"/>
    <s v="Lib"/>
    <s v="M"/>
    <x v="1"/>
    <n v="8.73"/>
    <n v="52.38"/>
    <x v="3"/>
    <x v="0"/>
    <x v="0"/>
  </r>
  <r>
    <s v="PCA-14081-576"/>
    <x v="15"/>
    <s v="63112-10870-LC"/>
    <s v="R-L-0.2"/>
    <n v="5"/>
    <x v="730"/>
    <s v="lwhittleseem1@e-recht24.de"/>
    <x v="2"/>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0"/>
    <s v="Rob"/>
    <s v="D"/>
    <x v="3"/>
    <n v="2.6849999999999996"/>
    <n v="16.11"/>
    <x v="0"/>
    <x v="2"/>
    <x v="1"/>
  </r>
  <r>
    <s v="LXR-09892-726"/>
    <x v="402"/>
    <s v="50924-94200-SQ"/>
    <s v="R-D-2.5"/>
    <n v="2"/>
    <x v="738"/>
    <s v="btartem9@aol.com"/>
    <x v="1"/>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0"/>
    <s v="Rob"/>
    <s v="L"/>
    <x v="0"/>
    <n v="11.95"/>
    <n v="23.9"/>
    <x v="0"/>
    <x v="1"/>
    <x v="1"/>
  </r>
  <r>
    <s v="XNU-83276-288"/>
    <x v="595"/>
    <s v="98185-92775-KT"/>
    <s v="R-M-0.5"/>
    <n v="1"/>
    <x v="742"/>
    <s v=""/>
    <x v="2"/>
    <s v="Rob"/>
    <s v="M"/>
    <x v="1"/>
    <n v="5.97"/>
    <n v="5.97"/>
    <x v="0"/>
    <x v="0"/>
    <x v="1"/>
  </r>
  <r>
    <s v="YOG-94666-679"/>
    <x v="596"/>
    <s v="86991-53901-AT"/>
    <s v="L-D-0.2"/>
    <n v="2"/>
    <x v="743"/>
    <s v=""/>
    <x v="0"/>
    <s v="Lib"/>
    <s v="D"/>
    <x v="3"/>
    <n v="3.8849999999999998"/>
    <n v="7.77"/>
    <x v="3"/>
    <x v="2"/>
    <x v="0"/>
  </r>
  <r>
    <s v="KHG-33953-115"/>
    <x v="514"/>
    <s v="78226-97287-JI"/>
    <s v="L-D-0.5"/>
    <n v="3"/>
    <x v="744"/>
    <s v="kferrettimf@huffingtonpost.com"/>
    <x v="2"/>
    <s v="Lib"/>
    <s v="D"/>
    <x v="1"/>
    <n v="7.77"/>
    <n v="23.31"/>
    <x v="3"/>
    <x v="2"/>
    <x v="1"/>
  </r>
  <r>
    <s v="MHD-95615-696"/>
    <x v="54"/>
    <s v="27930-59250-JT"/>
    <s v="R-L-2.5"/>
    <n v="5"/>
    <x v="745"/>
    <s v=""/>
    <x v="1"/>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0"/>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1"/>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0"/>
    <s v="Lib"/>
    <s v="L"/>
    <x v="1"/>
    <n v="9.51"/>
    <n v="38.04"/>
    <x v="3"/>
    <x v="1"/>
    <x v="1"/>
  </r>
  <r>
    <s v="UDS-04807-593"/>
    <x v="600"/>
    <s v="84074-28110-OV"/>
    <s v="L-D-0.5"/>
    <n v="2"/>
    <x v="753"/>
    <s v="bwellanmp@cafepress.com"/>
    <x v="1"/>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0"/>
    <s v="Rob"/>
    <s v="L"/>
    <x v="3"/>
    <n v="3.5849999999999995"/>
    <n v="21.509999999999998"/>
    <x v="0"/>
    <x v="1"/>
    <x v="1"/>
  </r>
  <r>
    <s v="UHK-63283-868"/>
    <x v="624"/>
    <s v="16809-16936-WF"/>
    <s v="A-M-0.5"/>
    <n v="1"/>
    <x v="795"/>
    <s v="mmacconnechieo9@reuters.com"/>
    <x v="1"/>
    <s v="Ara"/>
    <s v="M"/>
    <x v="1"/>
    <n v="6.75"/>
    <n v="6.75"/>
    <x v="2"/>
    <x v="0"/>
    <x v="0"/>
  </r>
  <r>
    <s v="PJC-31401-893"/>
    <x v="561"/>
    <s v="11212-69985-ZJ"/>
    <s v="A-D-0.5"/>
    <n v="3"/>
    <x v="796"/>
    <s v="rtreachero2@usa.gov"/>
    <x v="0"/>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1"/>
    <s v="Exc"/>
    <s v="M"/>
    <x v="1"/>
    <n v="8.25"/>
    <n v="41.25"/>
    <x v="1"/>
    <x v="0"/>
    <x v="0"/>
  </r>
  <r>
    <s v="FHD-94983-982"/>
    <x v="625"/>
    <s v="62839-56723-CH"/>
    <s v="R-M-0.5"/>
    <n v="3"/>
    <x v="799"/>
    <s v=""/>
    <x v="0"/>
    <s v="Rob"/>
    <s v="M"/>
    <x v="1"/>
    <n v="5.97"/>
    <n v="17.91"/>
    <x v="0"/>
    <x v="0"/>
    <x v="0"/>
  </r>
  <r>
    <s v="WQK-10857-119"/>
    <x v="616"/>
    <s v="96849-52854-CR"/>
    <s v="E-D-0.5"/>
    <n v="1"/>
    <x v="800"/>
    <s v="fantcliffeo6@amazon.co.jp"/>
    <x v="0"/>
    <s v="Exc"/>
    <s v="D"/>
    <x v="1"/>
    <n v="7.29"/>
    <n v="7.29"/>
    <x v="1"/>
    <x v="2"/>
    <x v="0"/>
  </r>
  <r>
    <s v="DXA-50313-073"/>
    <x v="626"/>
    <s v="19755-55847-VW"/>
    <s v="E-L-1"/>
    <n v="2"/>
    <x v="801"/>
    <s v="pmatignono7@harvard.edu"/>
    <x v="1"/>
    <s v="Exc"/>
    <s v="L"/>
    <x v="0"/>
    <n v="14.85"/>
    <n v="29.7"/>
    <x v="1"/>
    <x v="1"/>
    <x v="0"/>
  </r>
  <r>
    <s v="ONW-00560-570"/>
    <x v="52"/>
    <s v="32900-82606-BO"/>
    <s v="A-M-1"/>
    <n v="2"/>
    <x v="802"/>
    <s v="cweondo8@theglobeandmail.com"/>
    <x v="2"/>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0"/>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1"/>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0"/>
    <s v="Rob"/>
    <s v="D"/>
    <x v="2"/>
    <n v="20.584999999999997"/>
    <n v="123.50999999999999"/>
    <x v="0"/>
    <x v="2"/>
    <x v="1"/>
  </r>
  <r>
    <s v="ENN-79947-323"/>
    <x v="634"/>
    <s v="67847-82662-TE"/>
    <s v="L-M-0.5"/>
    <n v="2"/>
    <x v="814"/>
    <s v="mschollom@taobao.com"/>
    <x v="1"/>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0"/>
    <s v="Exc"/>
    <s v="M"/>
    <x v="3"/>
    <n v="4.125"/>
    <n v="20.625"/>
    <x v="1"/>
    <x v="0"/>
    <x v="1"/>
  </r>
  <r>
    <s v="IKK-62234-199"/>
    <x v="639"/>
    <s v="91190-84826-IQ"/>
    <s v="L-L-0.5"/>
    <n v="6"/>
    <x v="820"/>
    <s v="rschankelborgot@ameblo.jp"/>
    <x v="2"/>
    <s v="Lib"/>
    <s v="L"/>
    <x v="1"/>
    <n v="9.51"/>
    <n v="57.06"/>
    <x v="3"/>
    <x v="1"/>
    <x v="0"/>
  </r>
  <r>
    <s v="KAW-95195-329"/>
    <x v="640"/>
    <s v="34570-99384-AF"/>
    <s v="R-D-2.5"/>
    <n v="4"/>
    <x v="821"/>
    <s v=""/>
    <x v="0"/>
    <s v="Rob"/>
    <s v="D"/>
    <x v="2"/>
    <n v="20.584999999999997"/>
    <n v="82.339999999999989"/>
    <x v="0"/>
    <x v="2"/>
    <x v="0"/>
  </r>
  <r>
    <s v="QDO-57268-842"/>
    <x v="612"/>
    <s v="57808-90533-UE"/>
    <s v="E-M-2.5"/>
    <n v="5"/>
    <x v="822"/>
    <s v=""/>
    <x v="1"/>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0"/>
    <s v="Exc"/>
    <s v="D"/>
    <x v="0"/>
    <n v="12.15"/>
    <n v="24.3"/>
    <x v="1"/>
    <x v="2"/>
    <x v="1"/>
  </r>
  <r>
    <s v="KXA-27983-918"/>
    <x v="642"/>
    <s v="96042-27290-EQ"/>
    <s v="R-L-0.5"/>
    <n v="5"/>
    <x v="825"/>
    <s v=""/>
    <x v="2"/>
    <s v="Rob"/>
    <s v="L"/>
    <x v="1"/>
    <n v="7.169999999999999"/>
    <n v="35.849999999999994"/>
    <x v="0"/>
    <x v="1"/>
    <x v="1"/>
  </r>
  <r>
    <s v="VKQ-39009-292"/>
    <x v="219"/>
    <s v="57808-90533-UE"/>
    <s v="L-M-1"/>
    <n v="5"/>
    <x v="822"/>
    <s v=""/>
    <x v="0"/>
    <s v="Lib"/>
    <s v="M"/>
    <x v="0"/>
    <n v="14.55"/>
    <n v="72.75"/>
    <x v="3"/>
    <x v="0"/>
    <x v="1"/>
  </r>
  <r>
    <s v="PDB-98743-282"/>
    <x v="643"/>
    <s v="51940-02669-OR"/>
    <s v="L-L-1"/>
    <n v="3"/>
    <x v="826"/>
    <s v=""/>
    <x v="0"/>
    <s v="Lib"/>
    <s v="L"/>
    <x v="0"/>
    <n v="15.85"/>
    <n v="47.55"/>
    <x v="3"/>
    <x v="1"/>
    <x v="1"/>
  </r>
  <r>
    <s v="SXW-34014-556"/>
    <x v="644"/>
    <s v="99144-98314-GN"/>
    <s v="R-L-0.2"/>
    <n v="1"/>
    <x v="827"/>
    <s v="djevonp1@ibm.com"/>
    <x v="1"/>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0"/>
    <s v="Exc"/>
    <s v="D"/>
    <x v="3"/>
    <n v="3.645"/>
    <n v="3.645"/>
    <x v="1"/>
    <x v="2"/>
    <x v="0"/>
  </r>
  <r>
    <s v="QTG-93823-843"/>
    <x v="651"/>
    <s v="46859-14212-FI"/>
    <s v="A-M-0.5"/>
    <n v="1"/>
    <x v="843"/>
    <s v="csorrellph@amazon.com"/>
    <x v="1"/>
    <s v="Ara"/>
    <s v="M"/>
    <x v="1"/>
    <n v="6.75"/>
    <n v="6.75"/>
    <x v="2"/>
    <x v="0"/>
    <x v="1"/>
  </r>
  <r>
    <s v="QTG-93823-843"/>
    <x v="651"/>
    <s v="46859-14212-FI"/>
    <s v="E-D-0.5"/>
    <n v="3"/>
    <x v="843"/>
    <s v="csorrellph@amazon.com"/>
    <x v="2"/>
    <s v="Exc"/>
    <s v="D"/>
    <x v="1"/>
    <n v="7.29"/>
    <n v="21.87"/>
    <x v="1"/>
    <x v="2"/>
    <x v="1"/>
  </r>
  <r>
    <s v="WFT-16178-396"/>
    <x v="249"/>
    <s v="33555-01585-RP"/>
    <s v="R-D-0.2"/>
    <n v="5"/>
    <x v="844"/>
    <s v="qheavysidepj@unc.edu"/>
    <x v="2"/>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0"/>
    <s v="Ara"/>
    <s v="L"/>
    <x v="1"/>
    <n v="7.77"/>
    <n v="15.54"/>
    <x v="2"/>
    <x v="1"/>
    <x v="0"/>
  </r>
  <r>
    <s v="WFV-88138-247"/>
    <x v="24"/>
    <s v="63411-51758-QC"/>
    <s v="R-L-1"/>
    <n v="3"/>
    <x v="865"/>
    <s v="vpawseyq6@tiny.cc"/>
    <x v="1"/>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0"/>
    <s v="Ara"/>
    <s v="M"/>
    <x v="0"/>
    <n v="11.25"/>
    <n v="11.25"/>
    <x v="2"/>
    <x v="0"/>
    <x v="1"/>
  </r>
  <r>
    <s v="ORX-57454-917"/>
    <x v="328"/>
    <s v="76209-39601-ZR"/>
    <s v="E-D-2.5"/>
    <n v="3"/>
    <x v="871"/>
    <s v="gcheekeqc@sitemeter.com"/>
    <x v="1"/>
    <s v="Exc"/>
    <s v="D"/>
    <x v="2"/>
    <n v="27.945"/>
    <n v="83.835000000000008"/>
    <x v="1"/>
    <x v="2"/>
    <x v="0"/>
  </r>
  <r>
    <s v="GRB-68838-629"/>
    <x v="648"/>
    <s v="15064-65241-HB"/>
    <s v="R-L-2.5"/>
    <n v="4"/>
    <x v="872"/>
    <s v="grattqd@phpbb.com"/>
    <x v="2"/>
    <s v="Rob"/>
    <s v="L"/>
    <x v="2"/>
    <n v="27.484999999999996"/>
    <n v="109.93999999999998"/>
    <x v="0"/>
    <x v="1"/>
    <x v="1"/>
  </r>
  <r>
    <s v="SHT-04865-419"/>
    <x v="666"/>
    <s v="69215-90789-DL"/>
    <s v="R-L-0.2"/>
    <n v="4"/>
    <x v="873"/>
    <s v=""/>
    <x v="1"/>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0"/>
    <s v="Ara"/>
    <s v="M"/>
    <x v="0"/>
    <n v="11.25"/>
    <n v="22.5"/>
    <x v="2"/>
    <x v="0"/>
    <x v="0"/>
  </r>
  <r>
    <s v="PJS-30996-485"/>
    <x v="4"/>
    <s v="86579-92122-OC"/>
    <s v="A-L-0.2"/>
    <n v="1"/>
    <x v="857"/>
    <s v=""/>
    <x v="1"/>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0"/>
    <s v="Rob"/>
    <s v="D"/>
    <x v="0"/>
    <n v="8.9499999999999993"/>
    <n v="8.9499999999999993"/>
    <x v="0"/>
    <x v="2"/>
    <x v="0"/>
  </r>
  <r>
    <s v="YVK-82679-655"/>
    <x v="341"/>
    <s v="95342-88311-SF"/>
    <s v="R-M-0.5"/>
    <n v="4"/>
    <x v="880"/>
    <s v="yburrellsqr@vinaora.com"/>
    <x v="1"/>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0"/>
    <s v="Rob"/>
    <s v="D"/>
    <x v="3"/>
    <n v="2.6849999999999996"/>
    <n v="2.6849999999999996"/>
    <x v="0"/>
    <x v="2"/>
    <x v="0"/>
  </r>
  <r>
    <s v="PUH-55647-976"/>
    <x v="675"/>
    <s v="06624-54037-BQ"/>
    <s v="R-M-0.2"/>
    <n v="2"/>
    <x v="885"/>
    <s v="wleopoldqw@blogspot.com"/>
    <x v="1"/>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0"/>
    <s v="Ara"/>
    <s v="L"/>
    <x v="2"/>
    <n v="29.784999999999997"/>
    <n v="89.35499999999999"/>
    <x v="2"/>
    <x v="1"/>
    <x v="0"/>
  </r>
  <r>
    <s v="HKN-31467-517"/>
    <x v="662"/>
    <s v="84045-66771-SL"/>
    <s v="L-M-1"/>
    <n v="6"/>
    <x v="890"/>
    <s v="ckeaver1@ucoz.com"/>
    <x v="1"/>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0"/>
    <s v="Ara"/>
    <s v="D"/>
    <x v="3"/>
    <n v="2.9849999999999999"/>
    <n v="8.9550000000000001"/>
    <x v="2"/>
    <x v="2"/>
    <x v="0"/>
  </r>
  <r>
    <s v="LTN-89139-350"/>
    <x v="679"/>
    <s v="07756-71018-GU"/>
    <s v="R-L-2.5"/>
    <n v="5"/>
    <x v="893"/>
    <s v="kcantor4@gmpg.org"/>
    <x v="1"/>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0"/>
    <s v="Exc"/>
    <s v="M"/>
    <x v="2"/>
    <n v="31.624999999999996"/>
    <n v="31.624999999999996"/>
    <x v="1"/>
    <x v="0"/>
    <x v="0"/>
  </r>
  <r>
    <s v="LHX-81117-166"/>
    <x v="683"/>
    <s v="01282-28364-RZ"/>
    <s v="R-L-1"/>
    <n v="4"/>
    <x v="901"/>
    <s v="kogeneayrd@utexas.edu"/>
    <x v="1"/>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0"/>
    <s v="Ara"/>
    <s v="D"/>
    <x v="1"/>
    <n v="5.97"/>
    <n v="29.849999999999998"/>
    <x v="2"/>
    <x v="2"/>
    <x v="0"/>
  </r>
  <r>
    <s v="GNL-98714-885"/>
    <x v="583"/>
    <s v="83731-53280-YC"/>
    <s v="R-M-1"/>
    <n v="3"/>
    <x v="904"/>
    <s v=""/>
    <x v="2"/>
    <s v="Rob"/>
    <s v="M"/>
    <x v="0"/>
    <n v="9.9499999999999993"/>
    <n v="29.849999999999998"/>
    <x v="0"/>
    <x v="0"/>
    <x v="0"/>
  </r>
  <r>
    <s v="OQA-93249-841"/>
    <x v="647"/>
    <s v="03917-13632-KC"/>
    <s v="A-M-2.5"/>
    <n v="6"/>
    <x v="905"/>
    <s v=""/>
    <x v="2"/>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0"/>
    <s v="Lib"/>
    <s v="L"/>
    <x v="2"/>
    <n v="36.454999999999998"/>
    <n v="109.36499999999999"/>
    <x v="3"/>
    <x v="1"/>
    <x v="1"/>
  </r>
  <r>
    <s v="SRJ-79353-838"/>
    <x v="506"/>
    <s v="77869-81373-AY"/>
    <s v="A-L-1"/>
    <n v="6"/>
    <x v="908"/>
    <s v=""/>
    <x v="1"/>
    <s v="Ara"/>
    <s v="L"/>
    <x v="0"/>
    <n v="12.95"/>
    <n v="77.699999999999989"/>
    <x v="2"/>
    <x v="1"/>
    <x v="1"/>
  </r>
  <r>
    <s v="XBV-40336-071"/>
    <x v="685"/>
    <s v="38536-98293-JZ"/>
    <s v="A-D-0.2"/>
    <n v="3"/>
    <x v="909"/>
    <s v=""/>
    <x v="0"/>
    <s v="Ara"/>
    <s v="D"/>
    <x v="3"/>
    <n v="2.9849999999999999"/>
    <n v="8.9550000000000001"/>
    <x v="2"/>
    <x v="2"/>
    <x v="1"/>
  </r>
  <r>
    <s v="RLM-96511-467"/>
    <x v="191"/>
    <s v="43014-53743-XK"/>
    <s v="R-L-2.5"/>
    <n v="1"/>
    <x v="910"/>
    <s v="jtewelsonrn@samsung.com"/>
    <x v="1"/>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0"/>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20365-1E37-0543-B745-B7824E116447}" name="TotalSales"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1"/>
        <item x="2"/>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27327B-EAC2-804B-AD36-284C45824CA0}" name="TotalSales"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1"/>
        <item x="2"/>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12">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8B467F-B957-1148-BC46-DE7816FE3294}" name="TotalSales"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1"/>
        <item x="2"/>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chartFormats count="3">
    <chartFormat chart="8" format="15"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095AC85-0698-E34B-80E5-1619581A7660}" sourceName="Size">
  <pivotTables>
    <pivotTable tabId="18" name="TotalSales"/>
    <pivotTable tabId="19" name="TotalSales"/>
    <pivotTable tabId="20" name="TotalSales"/>
  </pivotTables>
  <data>
    <tabular pivotCacheId="5574690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A64E5B5-080B-B44E-BBF5-78D37E0A6F4B}" sourceName="Roast Type Name">
  <pivotTables>
    <pivotTable tabId="18" name="TotalSales"/>
    <pivotTable tabId="19" name="TotalSales"/>
    <pivotTable tabId="20" name="TotalSales"/>
  </pivotTables>
  <data>
    <tabular pivotCacheId="5574690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5274CED-2F15-4E44-80A5-219BCD50D19C}" sourceName="Loyalty Card">
  <pivotTables>
    <pivotTable tabId="18" name="TotalSales"/>
    <pivotTable tabId="19" name="TotalSales"/>
    <pivotTable tabId="20" name="TotalSales"/>
  </pivotTables>
  <data>
    <tabular pivotCacheId="5574690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9E4A7A1-D0CA-2845-A451-1F79BDDA41A1}" cache="Slicer_Size" caption="Size" rowHeight="230716"/>
  <slicer name="Roast Type Name" xr10:uid="{564263EC-BC5A-5E42-B50C-F60A63D57C7A}" cache="Slicer_Roast_Type_Name" caption="Roast Type Name" rowHeight="230716"/>
  <slicer name="Loyalty Card" xr10:uid="{A677BB48-E756-7946-AF2F-6A3F5986989F}"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513DDA-9534-1B4A-9DE0-FB68F7656223}" name="Table1" displayName="Table1" ref="A1:P1001" totalsRowShown="0" headerRowDxfId="11">
  <autoFilter ref="A1:P1001" xr:uid="{D4513DDA-9534-1B4A-9DE0-FB68F7656223}"/>
  <tableColumns count="16">
    <tableColumn id="1" xr3:uid="{0B3A9386-351D-E047-BA27-45D26C077232}" name="Order ID" dataDxfId="10"/>
    <tableColumn id="2" xr3:uid="{79735E9D-7222-414B-9EEE-87484B3BF84A}" name="Order Date" dataDxfId="9"/>
    <tableColumn id="3" xr3:uid="{B7DE30BD-23DC-5741-9BA4-C3A6AC8B981D}" name="Customer ID" dataDxfId="8"/>
    <tableColumn id="4" xr3:uid="{8AB9F610-29DC-754C-A77B-53F34CA58D5F}" name="Product ID"/>
    <tableColumn id="5" xr3:uid="{78136E19-D63E-CC48-B981-E4A07A7F623D}" name="Quantity" dataDxfId="7"/>
    <tableColumn id="6" xr3:uid="{744CF709-24E3-254E-B05F-426105B65AF6}" name="Customer Name" dataDxfId="6">
      <calculatedColumnFormula>_xlfn.XLOOKUP(C2,customers!$A$1:$A$1001,customers!$B$1:$B$1001,,0)</calculatedColumnFormula>
    </tableColumn>
    <tableColumn id="7" xr3:uid="{AE4E89DC-895A-B947-AFE1-F9B58F31A789}" name="Email" dataDxfId="5">
      <calculatedColumnFormula>IF(_xlfn.XLOOKUP(C2,customers!$A$1:$A$1001,customers!$C$1:$C$1001,,0)=0,"",(_xlfn.XLOOKUP(C2,customers!$A$1:$A$1001,customers!$C$1:$C$1001,,0)))</calculatedColumnFormula>
    </tableColumn>
    <tableColumn id="8" xr3:uid="{14A1475A-A2BE-4342-9145-A734220861B3}" name="Country" dataDxfId="4">
      <calculatedColumnFormula>_xlfn.XLOOKUP(C1,customers!$A$1:$A$1001,customers!$G$1:$G$1001,,0)</calculatedColumnFormula>
    </tableColumn>
    <tableColumn id="9" xr3:uid="{55777101-CA6B-7745-A307-A2A44109D494}" name="Coffee Type">
      <calculatedColumnFormula>INDEX(products!$A$1:$G$49,MATCH(orders!$D2,products!$A$1:$A$49,0),MATCH(orders!I$1,products!$A$1:$G$1,0))</calculatedColumnFormula>
    </tableColumn>
    <tableColumn id="10" xr3:uid="{D12A1EF7-62F9-0349-B9A3-1BFE5BAA16E3}" name="Roast Type">
      <calculatedColumnFormula>INDEX(products!$A$1:$G$49,MATCH(orders!$D2,products!$A$1:$A$49,0),MATCH(orders!J$1,products!$A$1:$G$1,0))</calculatedColumnFormula>
    </tableColumn>
    <tableColumn id="11" xr3:uid="{7609682D-FF17-344E-AFA2-FC9C1E65FBA0}" name="Size" dataDxfId="3">
      <calculatedColumnFormula>INDEX(products!$A$1:$G$49,MATCH(orders!$D2,products!$A$1:$A$49,0),MATCH(orders!K$1,products!$A$1:$G$1,0))</calculatedColumnFormula>
    </tableColumn>
    <tableColumn id="12" xr3:uid="{FD84ED95-A921-B942-8C26-90AB135DAEF3}" name="Unit Price" dataDxfId="2" dataCellStyle="Currency">
      <calculatedColumnFormula>INDEX(products!$A$1:$G$49,MATCH(orders!$D2,products!$A$1:$A$49,0),MATCH(orders!L$1,products!$A$1:$G$1,0))</calculatedColumnFormula>
    </tableColumn>
    <tableColumn id="13" xr3:uid="{0376F13B-930E-4D46-9C29-EAFD3BB1630D}" name="Sales" dataDxfId="1" dataCellStyle="Currency">
      <calculatedColumnFormula>L2*E2</calculatedColumnFormula>
    </tableColumn>
    <tableColumn id="14" xr3:uid="{20AAB8D0-6243-8A4B-B20F-D486446EB7A4}" name="Coffee Type Name">
      <calculatedColumnFormula>IF(I2="Rob","Robusta", IF(I2="Exc"," Excelsa",IF(I2="Ara","Arabica", IF(I2 = "Lib","Liberica",""))))</calculatedColumnFormula>
    </tableColumn>
    <tableColumn id="15" xr3:uid="{BD30EE21-436D-9E48-908C-AF72E595D8B9}" name="Roast Type Name">
      <calculatedColumnFormula>IF(J2 = "M", "Medium", IF(J2 = "L", "Light", IF(J2 = "D", "Dark","")))</calculatedColumnFormula>
    </tableColumn>
    <tableColumn id="16" xr3:uid="{ED771C57-7D63-EC43-AB36-1E32DC3D6E42}"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E8E6744-8F49-354D-8734-123791EDFC31}" sourceName="Order Date">
  <pivotTables>
    <pivotTable tabId="18" name="TotalSales"/>
    <pivotTable tabId="19" name="TotalSales"/>
    <pivotTable tabId="20" name="TotalSales"/>
  </pivotTables>
  <state minimalRefreshVersion="6" lastRefreshVersion="6" pivotCacheId="5574690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31C3BC0-7378-3F4D-8ED9-712CB8BB7E31}" cache="NativeTimeline_Order_Date" caption="Order Date" level="2" selectionLevel="2" scrollPosition="2019-10-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24CB6-6F92-B643-B3FC-DA332D1E0EF7}">
  <dimension ref="A1"/>
  <sheetViews>
    <sheetView showGridLines="0" tabSelected="1" topLeftCell="A7" zoomScaleNormal="100" workbookViewId="0">
      <selection activeCell="O53" sqref="O53"/>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9EF4F-12D8-9147-9B6D-84DEC0FFF41A}">
  <dimension ref="A3:N53"/>
  <sheetViews>
    <sheetView topLeftCell="D4" workbookViewId="0">
      <selection activeCell="I12" sqref="I12"/>
    </sheetView>
  </sheetViews>
  <sheetFormatPr baseColWidth="10" defaultRowHeight="15" x14ac:dyDescent="0.2"/>
  <cols>
    <col min="1" max="2" width="12.1640625" bestFit="1" customWidth="1"/>
    <col min="3" max="6" width="17.5" bestFit="1" customWidth="1"/>
    <col min="7" max="7" width="10" bestFit="1" customWidth="1"/>
    <col min="8" max="10" width="17.5" bestFit="1" customWidth="1"/>
    <col min="11" max="11" width="18.6640625" bestFit="1" customWidth="1"/>
    <col min="12" max="12" width="14.6640625" bestFit="1" customWidth="1"/>
  </cols>
  <sheetData>
    <row r="3" spans="1:7" x14ac:dyDescent="0.2">
      <c r="A3" s="7" t="s">
        <v>6225</v>
      </c>
      <c r="C3" s="7" t="s">
        <v>6196</v>
      </c>
    </row>
    <row r="4" spans="1:7" x14ac:dyDescent="0.2">
      <c r="A4" s="7" t="s">
        <v>6216</v>
      </c>
      <c r="B4" s="7" t="s">
        <v>1</v>
      </c>
      <c r="C4" t="s">
        <v>6221</v>
      </c>
      <c r="D4" t="s">
        <v>6222</v>
      </c>
      <c r="E4" t="s">
        <v>6223</v>
      </c>
      <c r="F4" t="s">
        <v>6224</v>
      </c>
      <c r="G4" t="s">
        <v>6199</v>
      </c>
    </row>
    <row r="5" spans="1:7" x14ac:dyDescent="0.2">
      <c r="A5" t="s">
        <v>6200</v>
      </c>
      <c r="B5" s="4" t="s">
        <v>6201</v>
      </c>
      <c r="C5" s="8">
        <v>305.97000000000003</v>
      </c>
      <c r="D5" s="8">
        <v>186.85499999999999</v>
      </c>
      <c r="E5" s="8">
        <v>213.15999999999997</v>
      </c>
      <c r="F5" s="8">
        <v>123</v>
      </c>
      <c r="G5" s="8">
        <v>828.98500000000001</v>
      </c>
    </row>
    <row r="6" spans="1:7" x14ac:dyDescent="0.2">
      <c r="B6" s="4" t="s">
        <v>6202</v>
      </c>
      <c r="C6" s="8">
        <v>129.46</v>
      </c>
      <c r="D6" s="8">
        <v>251.96499999999997</v>
      </c>
      <c r="E6" s="8">
        <v>434.03999999999996</v>
      </c>
      <c r="F6" s="8">
        <v>171.93999999999997</v>
      </c>
      <c r="G6" s="8">
        <v>987.40499999999986</v>
      </c>
    </row>
    <row r="7" spans="1:7" x14ac:dyDescent="0.2">
      <c r="B7" s="4" t="s">
        <v>6203</v>
      </c>
      <c r="C7" s="8">
        <v>349.12</v>
      </c>
      <c r="D7" s="8">
        <v>224.94499999999999</v>
      </c>
      <c r="E7" s="8">
        <v>321.04000000000002</v>
      </c>
      <c r="F7" s="8">
        <v>126.035</v>
      </c>
      <c r="G7" s="8">
        <v>1021.14</v>
      </c>
    </row>
    <row r="8" spans="1:7" x14ac:dyDescent="0.2">
      <c r="B8" s="4" t="s">
        <v>6204</v>
      </c>
      <c r="C8" s="8">
        <v>681.07499999999993</v>
      </c>
      <c r="D8" s="8">
        <v>307.12</v>
      </c>
      <c r="E8" s="8">
        <v>533.70499999999993</v>
      </c>
      <c r="F8" s="8">
        <v>158.85</v>
      </c>
      <c r="G8" s="8">
        <v>1680.7499999999998</v>
      </c>
    </row>
    <row r="9" spans="1:7" x14ac:dyDescent="0.2">
      <c r="B9" s="4" t="s">
        <v>6205</v>
      </c>
      <c r="C9" s="8">
        <v>83.025000000000006</v>
      </c>
      <c r="D9" s="8">
        <v>53.664999999999992</v>
      </c>
      <c r="E9" s="8">
        <v>193.83499999999998</v>
      </c>
      <c r="F9" s="8">
        <v>68.039999999999992</v>
      </c>
      <c r="G9" s="8">
        <v>398.56499999999994</v>
      </c>
    </row>
    <row r="10" spans="1:7" x14ac:dyDescent="0.2">
      <c r="B10" s="4" t="s">
        <v>6206</v>
      </c>
      <c r="C10" s="8">
        <v>678.3599999999999</v>
      </c>
      <c r="D10" s="8">
        <v>163.01999999999998</v>
      </c>
      <c r="E10" s="8">
        <v>171.04500000000002</v>
      </c>
      <c r="F10" s="8">
        <v>372.255</v>
      </c>
      <c r="G10" s="8">
        <v>1384.6799999999998</v>
      </c>
    </row>
    <row r="11" spans="1:7" x14ac:dyDescent="0.2">
      <c r="B11" s="4" t="s">
        <v>6207</v>
      </c>
      <c r="C11" s="8">
        <v>273.86999999999995</v>
      </c>
      <c r="D11" s="8">
        <v>345.02</v>
      </c>
      <c r="E11" s="8">
        <v>184.12999999999997</v>
      </c>
      <c r="F11" s="8">
        <v>201.11499999999998</v>
      </c>
      <c r="G11" s="8">
        <v>1004.1349999999999</v>
      </c>
    </row>
    <row r="12" spans="1:7" x14ac:dyDescent="0.2">
      <c r="B12" s="4" t="s">
        <v>6208</v>
      </c>
      <c r="C12" s="8">
        <v>70.95</v>
      </c>
      <c r="D12" s="8">
        <v>334.89</v>
      </c>
      <c r="E12" s="8">
        <v>134.23000000000002</v>
      </c>
      <c r="F12" s="8">
        <v>166.27499999999998</v>
      </c>
      <c r="G12" s="8">
        <v>706.34499999999991</v>
      </c>
    </row>
    <row r="13" spans="1:7" x14ac:dyDescent="0.2">
      <c r="B13" s="4" t="s">
        <v>6209</v>
      </c>
      <c r="C13" s="8">
        <v>166.1</v>
      </c>
      <c r="D13" s="8">
        <v>178.70999999999998</v>
      </c>
      <c r="E13" s="8">
        <v>439.30999999999995</v>
      </c>
      <c r="F13" s="8">
        <v>492.9</v>
      </c>
      <c r="G13" s="8">
        <v>1277.02</v>
      </c>
    </row>
    <row r="14" spans="1:7" x14ac:dyDescent="0.2">
      <c r="B14" s="4" t="s">
        <v>6210</v>
      </c>
      <c r="C14" s="8">
        <v>153.76499999999999</v>
      </c>
      <c r="D14" s="8">
        <v>301.98500000000001</v>
      </c>
      <c r="E14" s="8">
        <v>215.55499999999998</v>
      </c>
      <c r="F14" s="8">
        <v>213.66499999999999</v>
      </c>
      <c r="G14" s="8">
        <v>884.96999999999991</v>
      </c>
    </row>
    <row r="15" spans="1:7" x14ac:dyDescent="0.2">
      <c r="B15" s="4" t="s">
        <v>6211</v>
      </c>
      <c r="C15" s="8">
        <v>63.249999999999993</v>
      </c>
      <c r="D15" s="8">
        <v>312.83499999999998</v>
      </c>
      <c r="E15" s="8">
        <v>350.89500000000004</v>
      </c>
      <c r="F15" s="8">
        <v>96.405000000000001</v>
      </c>
      <c r="G15" s="8">
        <v>823.38499999999999</v>
      </c>
    </row>
    <row r="16" spans="1:7" x14ac:dyDescent="0.2">
      <c r="B16" s="4" t="s">
        <v>6212</v>
      </c>
      <c r="C16" s="8">
        <v>526.51499999999987</v>
      </c>
      <c r="D16" s="8">
        <v>265.62</v>
      </c>
      <c r="E16" s="8">
        <v>187.06</v>
      </c>
      <c r="F16" s="8">
        <v>210.58999999999997</v>
      </c>
      <c r="G16" s="8">
        <v>1189.7849999999999</v>
      </c>
    </row>
    <row r="17" spans="1:7" x14ac:dyDescent="0.2">
      <c r="A17" t="s">
        <v>6217</v>
      </c>
      <c r="C17" s="8">
        <v>3481.4599999999996</v>
      </c>
      <c r="D17" s="8">
        <v>2926.63</v>
      </c>
      <c r="E17" s="8">
        <v>3378.0049999999997</v>
      </c>
      <c r="F17" s="8">
        <v>2401.0700000000002</v>
      </c>
      <c r="G17" s="8">
        <v>12187.164999999999</v>
      </c>
    </row>
    <row r="18" spans="1:7" x14ac:dyDescent="0.2">
      <c r="A18" t="s">
        <v>6213</v>
      </c>
      <c r="B18" s="4" t="s">
        <v>6201</v>
      </c>
      <c r="C18" s="8">
        <v>65.805000000000007</v>
      </c>
      <c r="D18" s="8">
        <v>47.25</v>
      </c>
      <c r="E18" s="8">
        <v>274.67500000000001</v>
      </c>
      <c r="F18" s="8">
        <v>179.22</v>
      </c>
      <c r="G18" s="8">
        <v>566.95000000000005</v>
      </c>
    </row>
    <row r="19" spans="1:7" x14ac:dyDescent="0.2">
      <c r="B19" s="4" t="s">
        <v>6202</v>
      </c>
      <c r="C19" s="8">
        <v>428.88499999999999</v>
      </c>
      <c r="D19" s="8">
        <v>745.44999999999993</v>
      </c>
      <c r="E19" s="8">
        <v>194.17499999999998</v>
      </c>
      <c r="F19" s="8">
        <v>429.82999999999993</v>
      </c>
      <c r="G19" s="8">
        <v>1798.34</v>
      </c>
    </row>
    <row r="20" spans="1:7" x14ac:dyDescent="0.2">
      <c r="B20" s="4" t="s">
        <v>6203</v>
      </c>
      <c r="C20" s="8">
        <v>271.48500000000001</v>
      </c>
      <c r="D20" s="8">
        <v>130.47</v>
      </c>
      <c r="E20" s="8">
        <v>281.20499999999998</v>
      </c>
      <c r="F20" s="8">
        <v>231.63000000000002</v>
      </c>
      <c r="G20" s="8">
        <v>914.79000000000008</v>
      </c>
    </row>
    <row r="21" spans="1:7" x14ac:dyDescent="0.2">
      <c r="B21" s="4" t="s">
        <v>6204</v>
      </c>
      <c r="C21" s="8">
        <v>347.26</v>
      </c>
      <c r="D21" s="8">
        <v>27</v>
      </c>
      <c r="E21" s="8">
        <v>147.51</v>
      </c>
      <c r="F21" s="8">
        <v>240.04</v>
      </c>
      <c r="G21" s="8">
        <v>761.81</v>
      </c>
    </row>
    <row r="22" spans="1:7" x14ac:dyDescent="0.2">
      <c r="B22" s="4" t="s">
        <v>6205</v>
      </c>
      <c r="C22" s="8">
        <v>541.73</v>
      </c>
      <c r="D22" s="8">
        <v>255.11499999999995</v>
      </c>
      <c r="E22" s="8">
        <v>83.43</v>
      </c>
      <c r="F22" s="8">
        <v>59.079999999999991</v>
      </c>
      <c r="G22" s="8">
        <v>939.35500000000013</v>
      </c>
    </row>
    <row r="23" spans="1:7" x14ac:dyDescent="0.2">
      <c r="B23" s="4" t="s">
        <v>6206</v>
      </c>
      <c r="C23" s="8">
        <v>357.42999999999995</v>
      </c>
      <c r="D23" s="8">
        <v>584.78999999999985</v>
      </c>
      <c r="E23" s="8">
        <v>355.34</v>
      </c>
      <c r="F23" s="8">
        <v>140.88</v>
      </c>
      <c r="G23" s="8">
        <v>1438.4399999999996</v>
      </c>
    </row>
    <row r="24" spans="1:7" x14ac:dyDescent="0.2">
      <c r="B24" s="4" t="s">
        <v>6207</v>
      </c>
      <c r="C24" s="8">
        <v>227.42500000000001</v>
      </c>
      <c r="D24" s="8">
        <v>430.62</v>
      </c>
      <c r="E24" s="8">
        <v>236.315</v>
      </c>
      <c r="F24" s="8">
        <v>414.58499999999992</v>
      </c>
      <c r="G24" s="8">
        <v>1308.9450000000002</v>
      </c>
    </row>
    <row r="25" spans="1:7" x14ac:dyDescent="0.2">
      <c r="B25" s="4" t="s">
        <v>6208</v>
      </c>
      <c r="C25" s="8">
        <v>77.72</v>
      </c>
      <c r="D25" s="8">
        <v>22.5</v>
      </c>
      <c r="E25" s="8">
        <v>60.5</v>
      </c>
      <c r="F25" s="8">
        <v>139.67999999999998</v>
      </c>
      <c r="G25" s="8">
        <v>300.39999999999998</v>
      </c>
    </row>
    <row r="26" spans="1:7" x14ac:dyDescent="0.2">
      <c r="B26" s="4" t="s">
        <v>6209</v>
      </c>
      <c r="C26" s="8">
        <v>195.11</v>
      </c>
      <c r="D26" s="8">
        <v>126.14999999999999</v>
      </c>
      <c r="E26" s="8">
        <v>89.13</v>
      </c>
      <c r="F26" s="8">
        <v>302.65999999999997</v>
      </c>
      <c r="G26" s="8">
        <v>713.05</v>
      </c>
    </row>
    <row r="27" spans="1:7" x14ac:dyDescent="0.2">
      <c r="B27" s="4" t="s">
        <v>6210</v>
      </c>
      <c r="C27" s="8">
        <v>523.24</v>
      </c>
      <c r="D27" s="8">
        <v>376.03</v>
      </c>
      <c r="E27" s="8">
        <v>440.96499999999997</v>
      </c>
      <c r="F27" s="8">
        <v>174.46999999999997</v>
      </c>
      <c r="G27" s="8">
        <v>1514.7049999999999</v>
      </c>
    </row>
    <row r="28" spans="1:7" x14ac:dyDescent="0.2">
      <c r="B28" s="4" t="s">
        <v>6211</v>
      </c>
      <c r="C28" s="8">
        <v>142.56</v>
      </c>
      <c r="D28" s="8">
        <v>515.17999999999995</v>
      </c>
      <c r="E28" s="8">
        <v>347.03999999999996</v>
      </c>
      <c r="F28" s="8">
        <v>104.08499999999999</v>
      </c>
      <c r="G28" s="8">
        <v>1108.865</v>
      </c>
    </row>
    <row r="29" spans="1:7" x14ac:dyDescent="0.2">
      <c r="B29" s="4" t="s">
        <v>6212</v>
      </c>
      <c r="C29" s="8">
        <v>484.76</v>
      </c>
      <c r="D29" s="8">
        <v>95.859999999999985</v>
      </c>
      <c r="E29" s="8">
        <v>94.17</v>
      </c>
      <c r="F29" s="8">
        <v>77.10499999999999</v>
      </c>
      <c r="G29" s="8">
        <v>751.89499999999998</v>
      </c>
    </row>
    <row r="30" spans="1:7" x14ac:dyDescent="0.2">
      <c r="A30" t="s">
        <v>6218</v>
      </c>
      <c r="C30" s="8">
        <v>3663.41</v>
      </c>
      <c r="D30" s="8">
        <v>3356.415</v>
      </c>
      <c r="E30" s="8">
        <v>2604.4550000000004</v>
      </c>
      <c r="F30" s="8">
        <v>2493.2649999999999</v>
      </c>
      <c r="G30" s="8">
        <v>12117.544999999998</v>
      </c>
    </row>
    <row r="31" spans="1:7" x14ac:dyDescent="0.2">
      <c r="A31" t="s">
        <v>6214</v>
      </c>
      <c r="B31" s="4" t="s">
        <v>6201</v>
      </c>
      <c r="C31" s="8">
        <v>139.625</v>
      </c>
      <c r="D31" s="8">
        <v>258.34500000000003</v>
      </c>
      <c r="E31" s="8">
        <v>279.52000000000004</v>
      </c>
      <c r="F31" s="8">
        <v>160.19499999999999</v>
      </c>
      <c r="G31" s="8">
        <v>837.68499999999995</v>
      </c>
    </row>
    <row r="32" spans="1:7" x14ac:dyDescent="0.2">
      <c r="B32" s="4" t="s">
        <v>6202</v>
      </c>
      <c r="C32" s="8">
        <v>284.24999999999994</v>
      </c>
      <c r="D32" s="8">
        <v>342.2</v>
      </c>
      <c r="E32" s="8">
        <v>251.83</v>
      </c>
      <c r="F32" s="8">
        <v>80.550000000000011</v>
      </c>
      <c r="G32" s="8">
        <v>958.82999999999993</v>
      </c>
    </row>
    <row r="33" spans="1:14" x14ac:dyDescent="0.2">
      <c r="B33" s="4" t="s">
        <v>6203</v>
      </c>
      <c r="C33" s="8">
        <v>468.125</v>
      </c>
      <c r="D33" s="8">
        <v>418.30499999999989</v>
      </c>
      <c r="E33" s="8">
        <v>405.05500000000006</v>
      </c>
      <c r="F33" s="8">
        <v>253.15499999999997</v>
      </c>
      <c r="G33" s="8">
        <v>1544.6399999999999</v>
      </c>
    </row>
    <row r="34" spans="1:14" x14ac:dyDescent="0.2">
      <c r="B34" s="4" t="s">
        <v>6204</v>
      </c>
      <c r="C34" s="8">
        <v>242.14000000000001</v>
      </c>
      <c r="D34" s="8">
        <v>102.32999999999998</v>
      </c>
      <c r="E34" s="8">
        <v>554.875</v>
      </c>
      <c r="F34" s="8">
        <v>106.23999999999998</v>
      </c>
      <c r="G34" s="8">
        <v>1005.585</v>
      </c>
    </row>
    <row r="35" spans="1:14" x14ac:dyDescent="0.2">
      <c r="B35" s="4" t="s">
        <v>6205</v>
      </c>
      <c r="C35" s="8">
        <v>133.08000000000001</v>
      </c>
      <c r="D35" s="8">
        <v>234.71999999999997</v>
      </c>
      <c r="E35" s="8">
        <v>267.2</v>
      </c>
      <c r="F35" s="8">
        <v>272.68999999999994</v>
      </c>
      <c r="G35" s="8">
        <v>907.68999999999994</v>
      </c>
    </row>
    <row r="36" spans="1:14" x14ac:dyDescent="0.2">
      <c r="B36" s="4" t="s">
        <v>6206</v>
      </c>
      <c r="C36" s="8">
        <v>136.20500000000001</v>
      </c>
      <c r="D36" s="8">
        <v>430.39</v>
      </c>
      <c r="E36" s="8">
        <v>209.6</v>
      </c>
      <c r="F36" s="8">
        <v>88.334999999999994</v>
      </c>
      <c r="G36" s="8">
        <v>864.53000000000009</v>
      </c>
    </row>
    <row r="37" spans="1:14" x14ac:dyDescent="0.2">
      <c r="B37" s="4" t="s">
        <v>6207</v>
      </c>
      <c r="C37" s="8">
        <v>393.57499999999999</v>
      </c>
      <c r="D37" s="8">
        <v>109.005</v>
      </c>
      <c r="E37" s="8">
        <v>61.034999999999997</v>
      </c>
      <c r="F37" s="8">
        <v>199.48999999999998</v>
      </c>
      <c r="G37" s="8">
        <v>763.10500000000002</v>
      </c>
    </row>
    <row r="38" spans="1:14" x14ac:dyDescent="0.2">
      <c r="B38" s="4" t="s">
        <v>6208</v>
      </c>
      <c r="C38" s="8">
        <v>288.67</v>
      </c>
      <c r="D38" s="8">
        <v>287.52499999999998</v>
      </c>
      <c r="E38" s="8">
        <v>125.58</v>
      </c>
      <c r="F38" s="8">
        <v>374.13499999999999</v>
      </c>
      <c r="G38" s="8">
        <v>1075.9099999999999</v>
      </c>
    </row>
    <row r="39" spans="1:14" x14ac:dyDescent="0.2">
      <c r="B39" s="4" t="s">
        <v>6209</v>
      </c>
      <c r="C39" s="8">
        <v>409.875</v>
      </c>
      <c r="D39" s="8">
        <v>840.92999999999984</v>
      </c>
      <c r="E39" s="8">
        <v>171.32999999999998</v>
      </c>
      <c r="F39" s="8">
        <v>221.43999999999997</v>
      </c>
      <c r="G39" s="8">
        <v>1643.5749999999998</v>
      </c>
    </row>
    <row r="40" spans="1:14" x14ac:dyDescent="0.2">
      <c r="B40" s="4" t="s">
        <v>6210</v>
      </c>
      <c r="C40" s="8">
        <v>260.32499999999999</v>
      </c>
      <c r="D40" s="8">
        <v>299.07</v>
      </c>
      <c r="E40" s="8">
        <v>584.64</v>
      </c>
      <c r="F40" s="8">
        <v>256.36500000000001</v>
      </c>
      <c r="G40" s="8">
        <v>1400.3999999999999</v>
      </c>
    </row>
    <row r="41" spans="1:14" x14ac:dyDescent="0.2">
      <c r="B41" s="4" t="s">
        <v>6211</v>
      </c>
      <c r="C41" s="8">
        <v>565.57000000000005</v>
      </c>
      <c r="D41" s="8">
        <v>323.32499999999999</v>
      </c>
      <c r="E41" s="8">
        <v>537.80999999999995</v>
      </c>
      <c r="F41" s="8">
        <v>189.47499999999999</v>
      </c>
      <c r="G41" s="8">
        <v>1616.1799999999998</v>
      </c>
      <c r="N41" t="s">
        <v>6198</v>
      </c>
    </row>
    <row r="42" spans="1:14" x14ac:dyDescent="0.2">
      <c r="B42" s="4" t="s">
        <v>6212</v>
      </c>
      <c r="C42" s="8">
        <v>148.19999999999999</v>
      </c>
      <c r="D42" s="8">
        <v>399.48499999999996</v>
      </c>
      <c r="E42" s="8">
        <v>388.21999999999997</v>
      </c>
      <c r="F42" s="8">
        <v>212.07499999999999</v>
      </c>
      <c r="G42" s="8">
        <v>1147.98</v>
      </c>
    </row>
    <row r="43" spans="1:14" x14ac:dyDescent="0.2">
      <c r="A43" t="s">
        <v>6219</v>
      </c>
      <c r="C43" s="8">
        <v>3469.64</v>
      </c>
      <c r="D43" s="8">
        <v>4045.63</v>
      </c>
      <c r="E43" s="8">
        <v>3836.6949999999997</v>
      </c>
      <c r="F43" s="8">
        <v>2414.145</v>
      </c>
      <c r="G43" s="8">
        <v>13766.109999999999</v>
      </c>
    </row>
    <row r="44" spans="1:14" x14ac:dyDescent="0.2">
      <c r="A44" t="s">
        <v>6215</v>
      </c>
      <c r="B44" s="4" t="s">
        <v>6201</v>
      </c>
      <c r="C44" s="8">
        <v>166.32</v>
      </c>
      <c r="D44" s="8">
        <v>112.69499999999999</v>
      </c>
      <c r="E44" s="8">
        <v>843.71499999999992</v>
      </c>
      <c r="F44" s="8">
        <v>146.685</v>
      </c>
      <c r="G44" s="8">
        <v>1269.415</v>
      </c>
    </row>
    <row r="45" spans="1:14" x14ac:dyDescent="0.2">
      <c r="B45" s="4" t="s">
        <v>6202</v>
      </c>
      <c r="C45" s="8">
        <v>133.815</v>
      </c>
      <c r="D45" s="8">
        <v>114.87999999999998</v>
      </c>
      <c r="E45" s="8">
        <v>91.175000000000011</v>
      </c>
      <c r="F45" s="8">
        <v>53.759999999999991</v>
      </c>
      <c r="G45" s="8">
        <v>393.63</v>
      </c>
    </row>
    <row r="46" spans="1:14" x14ac:dyDescent="0.2">
      <c r="B46" s="4" t="s">
        <v>6203</v>
      </c>
      <c r="C46" s="8">
        <v>175.41</v>
      </c>
      <c r="D46" s="8">
        <v>277.76</v>
      </c>
      <c r="E46" s="8">
        <v>462.50999999999993</v>
      </c>
      <c r="F46" s="8">
        <v>399.52499999999998</v>
      </c>
      <c r="G46" s="8">
        <v>1315.2049999999999</v>
      </c>
    </row>
    <row r="47" spans="1:14" x14ac:dyDescent="0.2">
      <c r="B47" s="4" t="s">
        <v>6204</v>
      </c>
      <c r="C47" s="8">
        <v>289.755</v>
      </c>
      <c r="D47" s="8">
        <v>197.89499999999998</v>
      </c>
      <c r="E47" s="8">
        <v>88.545000000000002</v>
      </c>
      <c r="F47" s="8">
        <v>200.25499999999997</v>
      </c>
      <c r="G47" s="8">
        <v>776.44999999999993</v>
      </c>
    </row>
    <row r="48" spans="1:14" x14ac:dyDescent="0.2">
      <c r="B48" s="4" t="s">
        <v>6205</v>
      </c>
      <c r="C48" s="8">
        <v>212.49499999999998</v>
      </c>
      <c r="D48" s="8">
        <v>193.11499999999998</v>
      </c>
      <c r="E48" s="8">
        <v>292.29000000000002</v>
      </c>
      <c r="F48" s="8">
        <v>304.46999999999997</v>
      </c>
      <c r="G48" s="8">
        <v>1002.3699999999999</v>
      </c>
    </row>
    <row r="49" spans="1:7" x14ac:dyDescent="0.2">
      <c r="B49" s="4" t="s">
        <v>6206</v>
      </c>
      <c r="C49" s="8">
        <v>426.2</v>
      </c>
      <c r="D49" s="8">
        <v>179.79</v>
      </c>
      <c r="E49" s="8">
        <v>170.08999999999997</v>
      </c>
      <c r="F49" s="8">
        <v>379.31</v>
      </c>
      <c r="G49" s="8">
        <v>1155.3899999999999</v>
      </c>
    </row>
    <row r="50" spans="1:7" x14ac:dyDescent="0.2">
      <c r="B50" s="4" t="s">
        <v>6207</v>
      </c>
      <c r="C50" s="8">
        <v>246.685</v>
      </c>
      <c r="D50" s="8">
        <v>247.28999999999996</v>
      </c>
      <c r="E50" s="8">
        <v>271.05499999999995</v>
      </c>
      <c r="F50" s="8">
        <v>141.69999999999999</v>
      </c>
      <c r="G50" s="8">
        <v>906.73</v>
      </c>
    </row>
    <row r="51" spans="1:7" x14ac:dyDescent="0.2">
      <c r="B51" s="4" t="s">
        <v>6208</v>
      </c>
      <c r="C51" s="8">
        <v>41.25</v>
      </c>
      <c r="D51" s="8">
        <v>116.39499999999998</v>
      </c>
      <c r="E51" s="8">
        <v>15.54</v>
      </c>
      <c r="F51" s="8">
        <v>71.06</v>
      </c>
      <c r="G51" s="8">
        <v>244.24499999999998</v>
      </c>
    </row>
    <row r="52" spans="1:7" x14ac:dyDescent="0.2">
      <c r="A52" t="s">
        <v>6220</v>
      </c>
      <c r="C52" s="8">
        <v>1691.9299999999998</v>
      </c>
      <c r="D52" s="8">
        <v>1439.82</v>
      </c>
      <c r="E52" s="8">
        <v>2234.9199999999996</v>
      </c>
      <c r="F52" s="8">
        <v>1696.7649999999999</v>
      </c>
      <c r="G52" s="8">
        <v>7063.4349999999986</v>
      </c>
    </row>
    <row r="53" spans="1:7" x14ac:dyDescent="0.2">
      <c r="A53" t="s">
        <v>6199</v>
      </c>
      <c r="C53" s="8">
        <v>12306.440000000002</v>
      </c>
      <c r="D53" s="8">
        <v>11768.495000000003</v>
      </c>
      <c r="E53" s="8">
        <v>12054.075000000003</v>
      </c>
      <c r="F53" s="8">
        <v>9005.244999999999</v>
      </c>
      <c r="G53" s="8">
        <v>45134.255000000005</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1C28C-EC2F-E24A-903D-9F54121581AA}">
  <dimension ref="A3:N41"/>
  <sheetViews>
    <sheetView topLeftCell="A2" workbookViewId="0">
      <selection activeCell="B4" sqref="B4"/>
    </sheetView>
  </sheetViews>
  <sheetFormatPr baseColWidth="10" defaultRowHeight="15" x14ac:dyDescent="0.2"/>
  <cols>
    <col min="1" max="1" width="13.5" bestFit="1" customWidth="1"/>
    <col min="2" max="2" width="10.5" bestFit="1" customWidth="1"/>
    <col min="3" max="5" width="17.5" bestFit="1" customWidth="1"/>
    <col min="6" max="7" width="10" bestFit="1" customWidth="1"/>
    <col min="8" max="10" width="17.5" bestFit="1" customWidth="1"/>
    <col min="11" max="11" width="18.6640625" bestFit="1" customWidth="1"/>
    <col min="12" max="12" width="14.6640625" bestFit="1" customWidth="1"/>
  </cols>
  <sheetData>
    <row r="3" spans="1:2" x14ac:dyDescent="0.2">
      <c r="A3" s="7" t="s">
        <v>7</v>
      </c>
      <c r="B3" t="s">
        <v>6225</v>
      </c>
    </row>
    <row r="4" spans="1:2" x14ac:dyDescent="0.2">
      <c r="A4" t="s">
        <v>28</v>
      </c>
      <c r="B4" s="9">
        <v>3024.47</v>
      </c>
    </row>
    <row r="5" spans="1:2" x14ac:dyDescent="0.2">
      <c r="A5" t="s">
        <v>318</v>
      </c>
      <c r="B5" s="9">
        <v>6597.9450000000006</v>
      </c>
    </row>
    <row r="6" spans="1:2" x14ac:dyDescent="0.2">
      <c r="A6" t="s">
        <v>19</v>
      </c>
      <c r="B6" s="9">
        <v>35511.839999999989</v>
      </c>
    </row>
    <row r="7" spans="1:2" x14ac:dyDescent="0.2">
      <c r="A7" t="s">
        <v>6199</v>
      </c>
      <c r="B7" s="9">
        <v>45134.25499999999</v>
      </c>
    </row>
    <row r="41" spans="14:14" x14ac:dyDescent="0.2">
      <c r="N41" t="s">
        <v>6198</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A64BC-C903-8547-A092-0DDD33600AE0}">
  <dimension ref="A3:N41"/>
  <sheetViews>
    <sheetView topLeftCell="A2" workbookViewId="0">
      <selection activeCell="A5" sqref="A5"/>
    </sheetView>
  </sheetViews>
  <sheetFormatPr baseColWidth="10" defaultRowHeight="15" x14ac:dyDescent="0.2"/>
  <cols>
    <col min="1" max="1" width="16" bestFit="1" customWidth="1"/>
    <col min="2" max="2" width="10.5" bestFit="1" customWidth="1"/>
    <col min="3" max="5" width="17.5" bestFit="1" customWidth="1"/>
    <col min="6" max="7" width="10" bestFit="1" customWidth="1"/>
    <col min="8" max="10" width="17.5" bestFit="1" customWidth="1"/>
    <col min="11" max="11" width="18.6640625" bestFit="1" customWidth="1"/>
    <col min="12" max="12" width="14.6640625" bestFit="1" customWidth="1"/>
  </cols>
  <sheetData>
    <row r="3" spans="1:2" x14ac:dyDescent="0.2">
      <c r="A3" s="7" t="s">
        <v>4</v>
      </c>
      <c r="B3" t="s">
        <v>6225</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row r="9" spans="1:2" x14ac:dyDescent="0.2">
      <c r="A9" t="s">
        <v>6199</v>
      </c>
      <c r="B9" s="9">
        <v>1472.9099999999999</v>
      </c>
    </row>
    <row r="41" spans="14:14" x14ac:dyDescent="0.2">
      <c r="N41" t="s">
        <v>6198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2" sqref="P2"/>
    </sheetView>
  </sheetViews>
  <sheetFormatPr baseColWidth="10" defaultColWidth="8.83203125" defaultRowHeight="15" x14ac:dyDescent="0.2"/>
  <cols>
    <col min="1" max="1" width="16.5" bestFit="1" customWidth="1"/>
    <col min="2" max="2" width="12" style="4"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 IF(I2="Exc"," Excelsa",IF(I2="Ara","Arabica", IF(I2 = "Lib","Liberica",""))))</f>
        <v>Robusta</v>
      </c>
      <c r="O2" t="str">
        <f>IF(J2 = "M", "Medium", IF(J2 = "L", "Light", IF(J2 = "D", "Dark","")))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_xlfn.XLOOKUP(C2,customers!$A$1:$A$1001,customers!$G$1:$G$1001,,0)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 IF(I3="Exc"," Excelsa",IF(I3="Ara","Arabica", IF(I3 = "Lib","Liberica",""))))</f>
        <v xml:space="preserve"> Excelsa</v>
      </c>
      <c r="O3" t="str">
        <f t="shared" ref="O3:O66" si="2">IF(J3 = "M", "Medium", IF(J3 = "L", "Light", IF(J3 = "D", "Dark","")))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_xlfn.XLOOKUP(C3,customers!$A$1:$A$1001,customers!$G$1:$G$1001,,0)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_xlfn.XLOOKUP(C4,customers!$A$1:$A$1001,customers!$G$1:$G$1001,,0)</f>
        <v>United States</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 xml:space="preserve"> 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_xlfn.XLOOKUP(C5,customers!$A$1:$A$1001,customers!$G$1:$G$1001,,0)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_xlfn.XLOOKUP(C6,customers!$A$1:$A$1001,customers!$G$1:$G$1001,,0)</f>
        <v>Ireland</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_xlfn.XLOOKUP(C7,customers!$A$1:$A$1001,customers!$G$1:$G$1001,,0)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 xml:space="preserve"> 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_xlfn.XLOOKUP(C8,customers!$A$1:$A$1001,customers!$G$1:$G$1001,,0)</f>
        <v>United States</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_xlfn.XLOOKUP(C9,customers!$A$1:$A$1001,customers!$G$1:$G$1001,,0)</f>
        <v>Ireland</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_xlfn.XLOOKUP(C10,customers!$A$1:$A$1001,customers!$G$1:$G$1001,,0)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_xlfn.XLOOKUP(C11,customers!$A$1:$A$1001,customers!$G$1:$G$1001,,0)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_xlfn.XLOOKUP(C12,customers!$A$1:$A$1001,customers!$G$1:$G$1001,,0)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 xml:space="preserve"> Excelsa</v>
      </c>
      <c r="O13" t="str">
        <f t="shared" si="2"/>
        <v>Light</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_xlfn.XLOOKUP(C13,customers!$A$1:$A$1001,customers!$G$1:$G$1001,,0)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_xlfn.XLOOKUP(C14,customers!$A$1:$A$1001,customers!$G$1:$G$1001,,0)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_xlfn.XLOOKUP(C15,customers!$A$1:$A$1001,customers!$G$1:$G$1001,,0)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_xlfn.XLOOKUP(C16,customers!$A$1:$A$1001,customers!$G$1:$G$1001,,0)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_xlfn.XLOOKUP(C17,customers!$A$1:$A$1001,customers!$G$1:$G$1001,,0)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_xlfn.XLOOKUP(C18,customers!$A$1:$A$1001,customers!$G$1:$G$1001,,0)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_xlfn.XLOOKUP(C19,customers!$A$1:$A$1001,customers!$G$1:$G$1001,,0)</f>
        <v>United States</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_xlfn.XLOOKUP(C20,customers!$A$1:$A$1001,customers!$G$1:$G$1001,,0)</f>
        <v>Ireland</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_xlfn.XLOOKUP(C21,customers!$A$1:$A$1001,customers!$G$1:$G$1001,,0)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 xml:space="preserve"> 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_xlfn.XLOOKUP(C22,customers!$A$1:$A$1001,customers!$G$1:$G$1001,,0)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_xlfn.XLOOKUP(C23,customers!$A$1:$A$1001,customers!$G$1:$G$1001,,0)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_xlfn.XLOOKUP(C24,customers!$A$1:$A$1001,customers!$G$1:$G$1001,,0)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_xlfn.XLOOKUP(C25,customers!$A$1:$A$1001,customers!$G$1:$G$1001,,0)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_xlfn.XLOOKUP(C26,customers!$A$1:$A$1001,customers!$G$1:$G$1001,,0)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 xml:space="preserve"> 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_xlfn.XLOOKUP(C27,customers!$A$1:$A$1001,customers!$G$1:$G$1001,,0)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_xlfn.XLOOKUP(C28,customers!$A$1:$A$1001,customers!$G$1:$G$1001,,0)</f>
        <v>United States</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_xlfn.XLOOKUP(C29,customers!$A$1:$A$1001,customers!$G$1:$G$1001,,0)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_xlfn.XLOOKUP(C30,customers!$A$1:$A$1001,customers!$G$1:$G$1001,,0)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_xlfn.XLOOKUP(C31,customers!$A$1:$A$1001,customers!$G$1:$G$1001,,0)</f>
        <v>Ireland</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_xlfn.XLOOKUP(C32,customers!$A$1:$A$1001,customers!$G$1:$G$1001,,0)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_xlfn.XLOOKUP(C33,customers!$A$1:$A$1001,customers!$G$1:$G$1001,,0)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_xlfn.XLOOKUP(C34,customers!$A$1:$A$1001,customers!$G$1:$G$1001,,0)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_xlfn.XLOOKUP(C35,customers!$A$1:$A$1001,customers!$G$1:$G$1001,,0)</f>
        <v>United States</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_xlfn.XLOOKUP(C36,customers!$A$1:$A$1001,customers!$G$1:$G$1001,,0)</f>
        <v>United Kingdom</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_xlfn.XLOOKUP(C37,customers!$A$1:$A$1001,customers!$G$1:$G$1001,,0)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_xlfn.XLOOKUP(C38,customers!$A$1:$A$1001,customers!$G$1:$G$1001,,0)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_xlfn.XLOOKUP(C39,customers!$A$1:$A$1001,customers!$G$1:$G$1001,,0)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_xlfn.XLOOKUP(C40,customers!$A$1:$A$1001,customers!$G$1:$G$1001,,0)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_xlfn.XLOOKUP(C41,customers!$A$1:$A$1001,customers!$G$1:$G$1001,,0)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_xlfn.XLOOKUP(C42,customers!$A$1:$A$1001,customers!$G$1:$G$1001,,0)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 xml:space="preserve"> 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_xlfn.XLOOKUP(C43,customers!$A$1:$A$1001,customers!$G$1:$G$1001,,0)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_xlfn.XLOOKUP(C44,customers!$A$1:$A$1001,customers!$G$1:$G$1001,,0)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_xlfn.XLOOKUP(C45,customers!$A$1:$A$1001,customers!$G$1:$G$1001,,0)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 xml:space="preserve"> 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_xlfn.XLOOKUP(C46,customers!$A$1:$A$1001,customers!$G$1:$G$1001,,0)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_xlfn.XLOOKUP(C47,customers!$A$1:$A$1001,customers!$G$1:$G$1001,,0)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 xml:space="preserve"> 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_xlfn.XLOOKUP(C48,customers!$A$1:$A$1001,customers!$G$1:$G$1001,,0)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_xlfn.XLOOKUP(C49,customers!$A$1:$A$1001,customers!$G$1:$G$1001,,0)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_xlfn.XLOOKUP(C50,customers!$A$1:$A$1001,customers!$G$1:$G$1001,,0)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_xlfn.XLOOKUP(C51,customers!$A$1:$A$1001,customers!$G$1:$G$1001,,0)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_xlfn.XLOOKUP(C52,customers!$A$1:$A$1001,customers!$G$1:$G$1001,,0)</f>
        <v>United States</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_xlfn.XLOOKUP(C53,customers!$A$1:$A$1001,customers!$G$1:$G$1001,,0)</f>
        <v>Ireland</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_xlfn.XLOOKUP(C54,customers!$A$1:$A$1001,customers!$G$1:$G$1001,,0)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_xlfn.XLOOKUP(C55,customers!$A$1:$A$1001,customers!$G$1:$G$1001,,0)</f>
        <v>United Kingdom</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_xlfn.XLOOKUP(C56,customers!$A$1:$A$1001,customers!$G$1:$G$1001,,0)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_xlfn.XLOOKUP(C57,customers!$A$1:$A$1001,customers!$G$1:$G$1001,,0)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 xml:space="preserve"> 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_xlfn.XLOOKUP(C58,customers!$A$1:$A$1001,customers!$G$1:$G$1001,,0)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 xml:space="preserve"> Excelsa</v>
      </c>
      <c r="O59" t="str">
        <f t="shared" si="2"/>
        <v>Light</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_xlfn.XLOOKUP(C59,customers!$A$1:$A$1001,customers!$G$1:$G$1001,,0)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_xlfn.XLOOKUP(C60,customers!$A$1:$A$1001,customers!$G$1:$G$1001,,0)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_xlfn.XLOOKUP(C61,customers!$A$1:$A$1001,customers!$G$1:$G$1001,,0)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_xlfn.XLOOKUP(C62,customers!$A$1:$A$1001,customers!$G$1:$G$1001,,0)</f>
        <v>United States</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_xlfn.XLOOKUP(C63,customers!$A$1:$A$1001,customers!$G$1:$G$1001,,0)</f>
        <v>United Kingdom</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_xlfn.XLOOKUP(C64,customers!$A$1:$A$1001,customers!$G$1:$G$1001,,0)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_xlfn.XLOOKUP(C65,customers!$A$1:$A$1001,customers!$G$1:$G$1001,,0)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_xlfn.XLOOKUP(C66,customers!$A$1:$A$1001,customers!$G$1:$G$1001,,0)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 IF(I67="Exc"," Excelsa",IF(I67="Ara","Arabica", IF(I67 = "Lib","Liberica",""))))</f>
        <v>Robusta</v>
      </c>
      <c r="O67" t="str">
        <f t="shared" ref="O67:O130" si="5">IF(J67 = "M", "Medium", IF(J67 = "L", "Light", IF(J67 = "D", "Dark","")))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_xlfn.XLOOKUP(C67,customers!$A$1:$A$1001,customers!$G$1:$G$1001,,0)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_xlfn.XLOOKUP(C68,customers!$A$1:$A$1001,customers!$G$1:$G$1001,,0)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_xlfn.XLOOKUP(C69,customers!$A$1:$A$1001,customers!$G$1:$G$1001,,0)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_xlfn.XLOOKUP(C70,customers!$A$1:$A$1001,customers!$G$1:$G$1001,,0)</f>
        <v>United States</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_xlfn.XLOOKUP(C71,customers!$A$1:$A$1001,customers!$G$1:$G$1001,,0)</f>
        <v>United Kingdom</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 xml:space="preserve"> Excelsa</v>
      </c>
      <c r="O72" t="str">
        <f t="shared" si="5"/>
        <v>Light</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_xlfn.XLOOKUP(C72,customers!$A$1:$A$1001,customers!$G$1:$G$1001,,0)</f>
        <v>United States</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_xlfn.XLOOKUP(C73,customers!$A$1:$A$1001,customers!$G$1:$G$1001,,0)</f>
        <v>Ireland</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_xlfn.XLOOKUP(C74,customers!$A$1:$A$1001,customers!$G$1:$G$1001,,0)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_xlfn.XLOOKUP(C75,customers!$A$1:$A$1001,customers!$G$1:$G$1001,,0)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 xml:space="preserve"> Excelsa</v>
      </c>
      <c r="O76" t="str">
        <f t="shared" si="5"/>
        <v>Light</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_xlfn.XLOOKUP(C76,customers!$A$1:$A$1001,customers!$G$1:$G$1001,,0)</f>
        <v>United States</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_xlfn.XLOOKUP(C77,customers!$A$1:$A$1001,customers!$G$1:$G$1001,,0)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_xlfn.XLOOKUP(C78,customers!$A$1:$A$1001,customers!$G$1:$G$1001,,0)</f>
        <v>Ireland</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 xml:space="preserve"> 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_xlfn.XLOOKUP(C79,customers!$A$1:$A$1001,customers!$G$1:$G$1001,,0)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_xlfn.XLOOKUP(C80,customers!$A$1:$A$1001,customers!$G$1:$G$1001,,0)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_xlfn.XLOOKUP(C81,customers!$A$1:$A$1001,customers!$G$1:$G$1001,,0)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_xlfn.XLOOKUP(C82,customers!$A$1:$A$1001,customers!$G$1:$G$1001,,0)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_xlfn.XLOOKUP(C83,customers!$A$1:$A$1001,customers!$G$1:$G$1001,,0)</f>
        <v>United States</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_xlfn.XLOOKUP(C84,customers!$A$1:$A$1001,customers!$G$1:$G$1001,,0)</f>
        <v>Ireland</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_xlfn.XLOOKUP(C85,customers!$A$1:$A$1001,customers!$G$1:$G$1001,,0)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_xlfn.XLOOKUP(C86,customers!$A$1:$A$1001,customers!$G$1:$G$1001,,0)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_xlfn.XLOOKUP(C87,customers!$A$1:$A$1001,customers!$G$1:$G$1001,,0)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_xlfn.XLOOKUP(C88,customers!$A$1:$A$1001,customers!$G$1:$G$1001,,0)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_xlfn.XLOOKUP(C89,customers!$A$1:$A$1001,customers!$G$1:$G$1001,,0)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_xlfn.XLOOKUP(C90,customers!$A$1:$A$1001,customers!$G$1:$G$1001,,0)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_xlfn.XLOOKUP(C91,customers!$A$1:$A$1001,customers!$G$1:$G$1001,,0)</f>
        <v>United States</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_xlfn.XLOOKUP(C92,customers!$A$1:$A$1001,customers!$G$1:$G$1001,,0)</f>
        <v>Ireland</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_xlfn.XLOOKUP(C93,customers!$A$1:$A$1001,customers!$G$1:$G$1001,,0)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 xml:space="preserve"> Excelsa</v>
      </c>
      <c r="O94" t="str">
        <f t="shared" si="5"/>
        <v>Light</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_xlfn.XLOOKUP(C94,customers!$A$1:$A$1001,customers!$G$1:$G$1001,,0)</f>
        <v>United States</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 xml:space="preserve"> Excelsa</v>
      </c>
      <c r="O95" t="str">
        <f t="shared" si="5"/>
        <v>Light</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_xlfn.XLOOKUP(C95,customers!$A$1:$A$1001,customers!$G$1:$G$1001,,0)</f>
        <v>United Kingdom</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_xlfn.XLOOKUP(C96,customers!$A$1:$A$1001,customers!$G$1:$G$1001,,0)</f>
        <v>Ireland</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_xlfn.XLOOKUP(C97,customers!$A$1:$A$1001,customers!$G$1:$G$1001,,0)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_xlfn.XLOOKUP(C98,customers!$A$1:$A$1001,customers!$G$1:$G$1001,,0)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_xlfn.XLOOKUP(C99,customers!$A$1:$A$1001,customers!$G$1:$G$1001,,0)</f>
        <v>United States</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_xlfn.XLOOKUP(C100,customers!$A$1:$A$1001,customers!$G$1:$G$1001,,0)</f>
        <v>Ireland</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_xlfn.XLOOKUP(C101,customers!$A$1:$A$1001,customers!$G$1:$G$1001,,0)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_xlfn.XLOOKUP(C102,customers!$A$1:$A$1001,customers!$G$1:$G$1001,,0)</f>
        <v>United States</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_xlfn.XLOOKUP(C103,customers!$A$1:$A$1001,customers!$G$1:$G$1001,,0)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_xlfn.XLOOKUP(C104,customers!$A$1:$A$1001,customers!$G$1:$G$1001,,0)</f>
        <v>Ireland</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_xlfn.XLOOKUP(C105,customers!$A$1:$A$1001,customers!$G$1:$G$1001,,0)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_xlfn.XLOOKUP(C106,customers!$A$1:$A$1001,customers!$G$1:$G$1001,,0)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_xlfn.XLOOKUP(C107,customers!$A$1:$A$1001,customers!$G$1:$G$1001,,0)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 xml:space="preserve"> 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_xlfn.XLOOKUP(C108,customers!$A$1:$A$1001,customers!$G$1:$G$1001,,0)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_xlfn.XLOOKUP(C109,customers!$A$1:$A$1001,customers!$G$1:$G$1001,,0)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_xlfn.XLOOKUP(C110,customers!$A$1:$A$1001,customers!$G$1:$G$1001,,0)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_xlfn.XLOOKUP(C111,customers!$A$1:$A$1001,customers!$G$1:$G$1001,,0)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 xml:space="preserve"> Excelsa</v>
      </c>
      <c r="O112" t="str">
        <f t="shared" si="5"/>
        <v>Light</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_xlfn.XLOOKUP(C112,customers!$A$1:$A$1001,customers!$G$1:$G$1001,,0)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_xlfn.XLOOKUP(C113,customers!$A$1:$A$1001,customers!$G$1:$G$1001,,0)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_xlfn.XLOOKUP(C114,customers!$A$1:$A$1001,customers!$G$1:$G$1001,,0)</f>
        <v>United States</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_xlfn.XLOOKUP(C115,customers!$A$1:$A$1001,customers!$G$1:$G$1001,,0)</f>
        <v>Ireland</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_xlfn.XLOOKUP(C116,customers!$A$1:$A$1001,customers!$G$1:$G$1001,,0)</f>
        <v>United States</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_xlfn.XLOOKUP(C117,customers!$A$1:$A$1001,customers!$G$1:$G$1001,,0)</f>
        <v>United Kingdom</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_xlfn.XLOOKUP(C118,customers!$A$1:$A$1001,customers!$G$1:$G$1001,,0)</f>
        <v>Ireland</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_xlfn.XLOOKUP(C119,customers!$A$1:$A$1001,customers!$G$1:$G$1001,,0)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 xml:space="preserve"> 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_xlfn.XLOOKUP(C120,customers!$A$1:$A$1001,customers!$G$1:$G$1001,,0)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 xml:space="preserve"> 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_xlfn.XLOOKUP(C121,customers!$A$1:$A$1001,customers!$G$1:$G$1001,,0)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_xlfn.XLOOKUP(C122,customers!$A$1:$A$1001,customers!$G$1:$G$1001,,0)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 xml:space="preserve"> 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_xlfn.XLOOKUP(C123,customers!$A$1:$A$1001,customers!$G$1:$G$1001,,0)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_xlfn.XLOOKUP(C124,customers!$A$1:$A$1001,customers!$G$1:$G$1001,,0)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_xlfn.XLOOKUP(C125,customers!$A$1:$A$1001,customers!$G$1:$G$1001,,0)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_xlfn.XLOOKUP(C126,customers!$A$1:$A$1001,customers!$G$1:$G$1001,,0)</f>
        <v>United States</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_xlfn.XLOOKUP(C127,customers!$A$1:$A$1001,customers!$G$1:$G$1001,,0)</f>
        <v>Ireland</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_xlfn.XLOOKUP(C128,customers!$A$1:$A$1001,customers!$G$1:$G$1001,,0)</f>
        <v>United States</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_xlfn.XLOOKUP(C129,customers!$A$1:$A$1001,customers!$G$1:$G$1001,,0)</f>
        <v>Ireland</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_xlfn.XLOOKUP(C130,customers!$A$1:$A$1001,customers!$G$1:$G$1001,,0)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 IF(I131="Exc"," Excelsa",IF(I131="Ara","Arabica", IF(I131 = "Lib","Liberica",""))))</f>
        <v xml:space="preserve"> Excelsa</v>
      </c>
      <c r="O131" t="str">
        <f t="shared" ref="O131:O194" si="8">IF(J131 = "M", "Medium", IF(J131 = "L", "Light", IF(J131 = "D", "Dark","")))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_xlfn.XLOOKUP(C131,customers!$A$1:$A$1001,customers!$G$1:$G$1001,,0)</f>
        <v>United States</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_xlfn.XLOOKUP(C132,customers!$A$1:$A$1001,customers!$G$1:$G$1001,,0)</f>
        <v>Ireland</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 xml:space="preserve"> 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_xlfn.XLOOKUP(C133,customers!$A$1:$A$1001,customers!$G$1:$G$1001,,0)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_xlfn.XLOOKUP(C134,customers!$A$1:$A$1001,customers!$G$1:$G$1001,,0)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_xlfn.XLOOKUP(C135,customers!$A$1:$A$1001,customers!$G$1:$G$1001,,0)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 xml:space="preserve"> 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_xlfn.XLOOKUP(C136,customers!$A$1:$A$1001,customers!$G$1:$G$1001,,0)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_xlfn.XLOOKUP(C137,customers!$A$1:$A$1001,customers!$G$1:$G$1001,,0)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_xlfn.XLOOKUP(C138,customers!$A$1:$A$1001,customers!$G$1:$G$1001,,0)</f>
        <v>United States</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 xml:space="preserve"> Excelsa</v>
      </c>
      <c r="O139" t="str">
        <f t="shared" si="8"/>
        <v>Light</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_xlfn.XLOOKUP(C139,customers!$A$1:$A$1001,customers!$G$1:$G$1001,,0)</f>
        <v>Ireland</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 xml:space="preserve"> 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_xlfn.XLOOKUP(C140,customers!$A$1:$A$1001,customers!$G$1:$G$1001,,0)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_xlfn.XLOOKUP(C141,customers!$A$1:$A$1001,customers!$G$1:$G$1001,,0)</f>
        <v>United States</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_xlfn.XLOOKUP(C142,customers!$A$1:$A$1001,customers!$G$1:$G$1001,,0)</f>
        <v>Ireland</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_xlfn.XLOOKUP(C143,customers!$A$1:$A$1001,customers!$G$1:$G$1001,,0)</f>
        <v>United States</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 xml:space="preserve"> Excelsa</v>
      </c>
      <c r="O144" t="str">
        <f t="shared" si="8"/>
        <v>Light</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_xlfn.XLOOKUP(C144,customers!$A$1:$A$1001,customers!$G$1:$G$1001,,0)</f>
        <v>Ireland</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_xlfn.XLOOKUP(C145,customers!$A$1:$A$1001,customers!$G$1:$G$1001,,0)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 xml:space="preserve"> Excelsa</v>
      </c>
      <c r="O146" t="str">
        <f t="shared" si="8"/>
        <v>Light</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_xlfn.XLOOKUP(C146,customers!$A$1:$A$1001,customers!$G$1:$G$1001,,0)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_xlfn.XLOOKUP(C147,customers!$A$1:$A$1001,customers!$G$1:$G$1001,,0)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_xlfn.XLOOKUP(C148,customers!$A$1:$A$1001,customers!$G$1:$G$1001,,0)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 xml:space="preserve"> 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_xlfn.XLOOKUP(C149,customers!$A$1:$A$1001,customers!$G$1:$G$1001,,0)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 xml:space="preserve"> 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_xlfn.XLOOKUP(C150,customers!$A$1:$A$1001,customers!$G$1:$G$1001,,0)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_xlfn.XLOOKUP(C151,customers!$A$1:$A$1001,customers!$G$1:$G$1001,,0)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_xlfn.XLOOKUP(C152,customers!$A$1:$A$1001,customers!$G$1:$G$1001,,0)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_xlfn.XLOOKUP(C153,customers!$A$1:$A$1001,customers!$G$1:$G$1001,,0)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_xlfn.XLOOKUP(C154,customers!$A$1:$A$1001,customers!$G$1:$G$1001,,0)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_xlfn.XLOOKUP(C155,customers!$A$1:$A$1001,customers!$G$1:$G$1001,,0)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_xlfn.XLOOKUP(C156,customers!$A$1:$A$1001,customers!$G$1:$G$1001,,0)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_xlfn.XLOOKUP(C157,customers!$A$1:$A$1001,customers!$G$1:$G$1001,,0)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_xlfn.XLOOKUP(C158,customers!$A$1:$A$1001,customers!$G$1:$G$1001,,0)</f>
        <v>United States</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_xlfn.XLOOKUP(C159,customers!$A$1:$A$1001,customers!$G$1:$G$1001,,0)</f>
        <v>Ireland</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_xlfn.XLOOKUP(C160,customers!$A$1:$A$1001,customers!$G$1:$G$1001,,0)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_xlfn.XLOOKUP(C161,customers!$A$1:$A$1001,customers!$G$1:$G$1001,,0)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 xml:space="preserve"> 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_xlfn.XLOOKUP(C162,customers!$A$1:$A$1001,customers!$G$1:$G$1001,,0)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_xlfn.XLOOKUP(C163,customers!$A$1:$A$1001,customers!$G$1:$G$1001,,0)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 xml:space="preserve"> 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_xlfn.XLOOKUP(C164,customers!$A$1:$A$1001,customers!$G$1:$G$1001,,0)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_xlfn.XLOOKUP(C165,customers!$A$1:$A$1001,customers!$G$1:$G$1001,,0)</f>
        <v>United States</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 xml:space="preserve"> 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_xlfn.XLOOKUP(C166,customers!$A$1:$A$1001,customers!$G$1:$G$1001,,0)</f>
        <v>Ireland</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_xlfn.XLOOKUP(C167,customers!$A$1:$A$1001,customers!$G$1:$G$1001,,0)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_xlfn.XLOOKUP(C168,customers!$A$1:$A$1001,customers!$G$1:$G$1001,,0)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 xml:space="preserve"> 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_xlfn.XLOOKUP(C169,customers!$A$1:$A$1001,customers!$G$1:$G$1001,,0)</f>
        <v>United States</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_xlfn.XLOOKUP(C170,customers!$A$1:$A$1001,customers!$G$1:$G$1001,,0)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_xlfn.XLOOKUP(C171,customers!$A$1:$A$1001,customers!$G$1:$G$1001,,0)</f>
        <v>Ireland</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 xml:space="preserve"> Excelsa</v>
      </c>
      <c r="O172" t="str">
        <f t="shared" si="8"/>
        <v>Light</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_xlfn.XLOOKUP(C172,customers!$A$1:$A$1001,customers!$G$1:$G$1001,,0)</f>
        <v>United Kingdom</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 xml:space="preserve"> 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_xlfn.XLOOKUP(C173,customers!$A$1:$A$1001,customers!$G$1:$G$1001,,0)</f>
        <v>United States</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 xml:space="preserve"> 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_xlfn.XLOOKUP(C174,customers!$A$1:$A$1001,customers!$G$1:$G$1001,,0)</f>
        <v>Ireland</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_xlfn.XLOOKUP(C175,customers!$A$1:$A$1001,customers!$G$1:$G$1001,,0)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 xml:space="preserve"> Excelsa</v>
      </c>
      <c r="O176" t="str">
        <f t="shared" si="8"/>
        <v>Light</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_xlfn.XLOOKUP(C176,customers!$A$1:$A$1001,customers!$G$1:$G$1001,,0)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 xml:space="preserve"> 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_xlfn.XLOOKUP(C177,customers!$A$1:$A$1001,customers!$G$1:$G$1001,,0)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 xml:space="preserve"> Excelsa</v>
      </c>
      <c r="O178" t="str">
        <f t="shared" si="8"/>
        <v>Light</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_xlfn.XLOOKUP(C178,customers!$A$1:$A$1001,customers!$G$1:$G$1001,,0)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_xlfn.XLOOKUP(C179,customers!$A$1:$A$1001,customers!$G$1:$G$1001,,0)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_xlfn.XLOOKUP(C180,customers!$A$1:$A$1001,customers!$G$1:$G$1001,,0)</f>
        <v>United States</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_xlfn.XLOOKUP(C181,customers!$A$1:$A$1001,customers!$G$1:$G$1001,,0)</f>
        <v>Ireland</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 xml:space="preserve"> Excelsa</v>
      </c>
      <c r="O182" t="str">
        <f t="shared" si="8"/>
        <v>Light</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_xlfn.XLOOKUP(C182,customers!$A$1:$A$1001,customers!$G$1:$G$1001,,0)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_xlfn.XLOOKUP(C183,customers!$A$1:$A$1001,customers!$G$1:$G$1001,,0)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_xlfn.XLOOKUP(C184,customers!$A$1:$A$1001,customers!$G$1:$G$1001,,0)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 xml:space="preserve"> 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_xlfn.XLOOKUP(C185,customers!$A$1:$A$1001,customers!$G$1:$G$1001,,0)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_xlfn.XLOOKUP(C186,customers!$A$1:$A$1001,customers!$G$1:$G$1001,,0)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 xml:space="preserve"> 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_xlfn.XLOOKUP(C187,customers!$A$1:$A$1001,customers!$G$1:$G$1001,,0)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_xlfn.XLOOKUP(C188,customers!$A$1:$A$1001,customers!$G$1:$G$1001,,0)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_xlfn.XLOOKUP(C189,customers!$A$1:$A$1001,customers!$G$1:$G$1001,,0)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 xml:space="preserve"> Excelsa</v>
      </c>
      <c r="O190" t="str">
        <f t="shared" si="8"/>
        <v>Light</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_xlfn.XLOOKUP(C190,customers!$A$1:$A$1001,customers!$G$1:$G$1001,,0)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_xlfn.XLOOKUP(C191,customers!$A$1:$A$1001,customers!$G$1:$G$1001,,0)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_xlfn.XLOOKUP(C192,customers!$A$1:$A$1001,customers!$G$1:$G$1001,,0)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_xlfn.XLOOKUP(C193,customers!$A$1:$A$1001,customers!$G$1:$G$1001,,0)</f>
        <v>United States</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 xml:space="preserve"> 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_xlfn.XLOOKUP(C194,customers!$A$1:$A$1001,customers!$G$1:$G$1001,,0)</f>
        <v>Ireland</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 IF(I195="Exc"," Excelsa",IF(I195="Ara","Arabica", IF(I195 = "Lib","Liberica",""))))</f>
        <v xml:space="preserve"> Excelsa</v>
      </c>
      <c r="O195" t="str">
        <f t="shared" ref="O195:O258" si="11">IF(J195 = "M", "Medium", IF(J195 = "L", "Light", IF(J195 = "D", "Dark","")))</f>
        <v>Light</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_xlfn.XLOOKUP(C195,customers!$A$1:$A$1001,customers!$G$1:$G$1001,,0)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 xml:space="preserve"> 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_xlfn.XLOOKUP(C196,customers!$A$1:$A$1001,customers!$G$1:$G$1001,,0)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_xlfn.XLOOKUP(C197,customers!$A$1:$A$1001,customers!$G$1:$G$1001,,0)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 xml:space="preserve"> Excelsa</v>
      </c>
      <c r="O198" t="str">
        <f t="shared" si="11"/>
        <v>Light</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_xlfn.XLOOKUP(C198,customers!$A$1:$A$1001,customers!$G$1:$G$1001,,0)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_xlfn.XLOOKUP(C199,customers!$A$1:$A$1001,customers!$G$1:$G$1001,,0)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_xlfn.XLOOKUP(C200,customers!$A$1:$A$1001,customers!$G$1:$G$1001,,0)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_xlfn.XLOOKUP(C201,customers!$A$1:$A$1001,customers!$G$1:$G$1001,,0)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 xml:space="preserve"> 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_xlfn.XLOOKUP(C202,customers!$A$1:$A$1001,customers!$G$1:$G$1001,,0)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_xlfn.XLOOKUP(C203,customers!$A$1:$A$1001,customers!$G$1:$G$1001,,0)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_xlfn.XLOOKUP(C204,customers!$A$1:$A$1001,customers!$G$1:$G$1001,,0)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_xlfn.XLOOKUP(C205,customers!$A$1:$A$1001,customers!$G$1:$G$1001,,0)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 xml:space="preserve"> 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_xlfn.XLOOKUP(C206,customers!$A$1:$A$1001,customers!$G$1:$G$1001,,0)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_xlfn.XLOOKUP(C207,customers!$A$1:$A$1001,customers!$G$1:$G$1001,,0)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_xlfn.XLOOKUP(C208,customers!$A$1:$A$1001,customers!$G$1:$G$1001,,0)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_xlfn.XLOOKUP(C209,customers!$A$1:$A$1001,customers!$G$1:$G$1001,,0)</f>
        <v>United States</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 xml:space="preserve"> 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_xlfn.XLOOKUP(C210,customers!$A$1:$A$1001,customers!$G$1:$G$1001,,0)</f>
        <v>Ireland</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_xlfn.XLOOKUP(C211,customers!$A$1:$A$1001,customers!$G$1:$G$1001,,0)</f>
        <v>United Kingdom</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_xlfn.XLOOKUP(C212,customers!$A$1:$A$1001,customers!$G$1:$G$1001,,0)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 xml:space="preserve"> Excelsa</v>
      </c>
      <c r="O213" t="str">
        <f t="shared" si="11"/>
        <v>Light</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_xlfn.XLOOKUP(C213,customers!$A$1:$A$1001,customers!$G$1:$G$1001,,0)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 xml:space="preserve"> 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_xlfn.XLOOKUP(C214,customers!$A$1:$A$1001,customers!$G$1:$G$1001,,0)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_xlfn.XLOOKUP(C215,customers!$A$1:$A$1001,customers!$G$1:$G$1001,,0)</f>
        <v>United States</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_xlfn.XLOOKUP(C216,customers!$A$1:$A$1001,customers!$G$1:$G$1001,,0)</f>
        <v>Ireland</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_xlfn.XLOOKUP(C217,customers!$A$1:$A$1001,customers!$G$1:$G$1001,,0)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_xlfn.XLOOKUP(C218,customers!$A$1:$A$1001,customers!$G$1:$G$1001,,0)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 xml:space="preserve"> Excelsa</v>
      </c>
      <c r="O219" t="str">
        <f t="shared" si="11"/>
        <v>Light</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_xlfn.XLOOKUP(C219,customers!$A$1:$A$1001,customers!$G$1:$G$1001,,0)</f>
        <v>United States</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_xlfn.XLOOKUP(C220,customers!$A$1:$A$1001,customers!$G$1:$G$1001,,0)</f>
        <v>Ireland</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_xlfn.XLOOKUP(C221,customers!$A$1:$A$1001,customers!$G$1:$G$1001,,0)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_xlfn.XLOOKUP(C222,customers!$A$1:$A$1001,customers!$G$1:$G$1001,,0)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_xlfn.XLOOKUP(C223,customers!$A$1:$A$1001,customers!$G$1:$G$1001,,0)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_xlfn.XLOOKUP(C224,customers!$A$1:$A$1001,customers!$G$1:$G$1001,,0)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 xml:space="preserve"> Excelsa</v>
      </c>
      <c r="O225" t="str">
        <f t="shared" si="11"/>
        <v>Light</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_xlfn.XLOOKUP(C225,customers!$A$1:$A$1001,customers!$G$1:$G$1001,,0)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_xlfn.XLOOKUP(C226,customers!$A$1:$A$1001,customers!$G$1:$G$1001,,0)</f>
        <v>United States</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_xlfn.XLOOKUP(C227,customers!$A$1:$A$1001,customers!$G$1:$G$1001,,0)</f>
        <v>Ireland</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_xlfn.XLOOKUP(C228,customers!$A$1:$A$1001,customers!$G$1:$G$1001,,0)</f>
        <v>United States</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_xlfn.XLOOKUP(C229,customers!$A$1:$A$1001,customers!$G$1:$G$1001,,0)</f>
        <v>United Kingdom</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_xlfn.XLOOKUP(C230,customers!$A$1:$A$1001,customers!$G$1:$G$1001,,0)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_xlfn.XLOOKUP(C231,customers!$A$1:$A$1001,customers!$G$1:$G$1001,,0)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_xlfn.XLOOKUP(C232,customers!$A$1:$A$1001,customers!$G$1:$G$1001,,0)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_xlfn.XLOOKUP(C233,customers!$A$1:$A$1001,customers!$G$1:$G$1001,,0)</f>
        <v>United States</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_xlfn.XLOOKUP(C234,customers!$A$1:$A$1001,customers!$G$1:$G$1001,,0)</f>
        <v>United Kingdom</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 xml:space="preserve"> 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_xlfn.XLOOKUP(C235,customers!$A$1:$A$1001,customers!$G$1:$G$1001,,0)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_xlfn.XLOOKUP(C236,customers!$A$1:$A$1001,customers!$G$1:$G$1001,,0)</f>
        <v>United States</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_xlfn.XLOOKUP(C237,customers!$A$1:$A$1001,customers!$G$1:$G$1001,,0)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_xlfn.XLOOKUP(C238,customers!$A$1:$A$1001,customers!$G$1:$G$1001,,0)</f>
        <v>Ireland</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_xlfn.XLOOKUP(C239,customers!$A$1:$A$1001,customers!$G$1:$G$1001,,0)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_xlfn.XLOOKUP(C240,customers!$A$1:$A$1001,customers!$G$1:$G$1001,,0)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 xml:space="preserve"> Excelsa</v>
      </c>
      <c r="O241" t="str">
        <f t="shared" si="11"/>
        <v>Light</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_xlfn.XLOOKUP(C241,customers!$A$1:$A$1001,customers!$G$1:$G$1001,,0)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_xlfn.XLOOKUP(C242,customers!$A$1:$A$1001,customers!$G$1:$G$1001,,0)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_xlfn.XLOOKUP(C243,customers!$A$1:$A$1001,customers!$G$1:$G$1001,,0)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 xml:space="preserve"> 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_xlfn.XLOOKUP(C244,customers!$A$1:$A$1001,customers!$G$1:$G$1001,,0)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 xml:space="preserve"> 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_xlfn.XLOOKUP(C245,customers!$A$1:$A$1001,customers!$G$1:$G$1001,,0)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_xlfn.XLOOKUP(C246,customers!$A$1:$A$1001,customers!$G$1:$G$1001,,0)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_xlfn.XLOOKUP(C247,customers!$A$1:$A$1001,customers!$G$1:$G$1001,,0)</f>
        <v>United States</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_xlfn.XLOOKUP(C248,customers!$A$1:$A$1001,customers!$G$1:$G$1001,,0)</f>
        <v>United Kingdom</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_xlfn.XLOOKUP(C249,customers!$A$1:$A$1001,customers!$G$1:$G$1001,,0)</f>
        <v>Ireland</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_xlfn.XLOOKUP(C250,customers!$A$1:$A$1001,customers!$G$1:$G$1001,,0)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_xlfn.XLOOKUP(C251,customers!$A$1:$A$1001,customers!$G$1:$G$1001,,0)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_xlfn.XLOOKUP(C252,customers!$A$1:$A$1001,customers!$G$1:$G$1001,,0)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 xml:space="preserve"> 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_xlfn.XLOOKUP(C253,customers!$A$1:$A$1001,customers!$G$1:$G$1001,,0)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_xlfn.XLOOKUP(C254,customers!$A$1:$A$1001,customers!$G$1:$G$1001,,0)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_xlfn.XLOOKUP(C255,customers!$A$1:$A$1001,customers!$G$1:$G$1001,,0)</f>
        <v>United States</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_xlfn.XLOOKUP(C256,customers!$A$1:$A$1001,customers!$G$1:$G$1001,,0)</f>
        <v>United Kingdom</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_xlfn.XLOOKUP(C257,customers!$A$1:$A$1001,customers!$G$1:$G$1001,,0)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_xlfn.XLOOKUP(C258,customers!$A$1:$A$1001,customers!$G$1:$G$1001,,0)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 IF(I259="Exc"," Excelsa",IF(I259="Ara","Arabica", IF(I259 = "Lib","Liberica",""))))</f>
        <v xml:space="preserve"> Excelsa</v>
      </c>
      <c r="O259" t="str">
        <f t="shared" ref="O259:O322" si="14">IF(J259 = "M", "Medium", IF(J259 = "L", "Light", IF(J259 = "D", "Dark","")))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_xlfn.XLOOKUP(C259,customers!$A$1:$A$1001,customers!$G$1:$G$1001,,0)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 xml:space="preserve"> 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_xlfn.XLOOKUP(C260,customers!$A$1:$A$1001,customers!$G$1:$G$1001,,0)</f>
        <v>United States</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_xlfn.XLOOKUP(C261,customers!$A$1:$A$1001,customers!$G$1:$G$1001,,0)</f>
        <v>United Kingdom</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_xlfn.XLOOKUP(C262,customers!$A$1:$A$1001,customers!$G$1:$G$1001,,0)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_xlfn.XLOOKUP(C263,customers!$A$1:$A$1001,customers!$G$1:$G$1001,,0)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 xml:space="preserve"> 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_xlfn.XLOOKUP(C264,customers!$A$1:$A$1001,customers!$G$1:$G$1001,,0)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_xlfn.XLOOKUP(C265,customers!$A$1:$A$1001,customers!$G$1:$G$1001,,0)</f>
        <v>United States</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_xlfn.XLOOKUP(C266,customers!$A$1:$A$1001,customers!$G$1:$G$1001,,0)</f>
        <v>Ireland</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_xlfn.XLOOKUP(C267,customers!$A$1:$A$1001,customers!$G$1:$G$1001,,0)</f>
        <v>United States</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 xml:space="preserve"> 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_xlfn.XLOOKUP(C268,customers!$A$1:$A$1001,customers!$G$1:$G$1001,,0)</f>
        <v>United Kingdom</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 xml:space="preserve"> 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_xlfn.XLOOKUP(C269,customers!$A$1:$A$1001,customers!$G$1:$G$1001,,0)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_xlfn.XLOOKUP(C270,customers!$A$1:$A$1001,customers!$G$1:$G$1001,,0)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_xlfn.XLOOKUP(C271,customers!$A$1:$A$1001,customers!$G$1:$G$1001,,0)</f>
        <v>United States</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 xml:space="preserve"> 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_xlfn.XLOOKUP(C272,customers!$A$1:$A$1001,customers!$G$1:$G$1001,,0)</f>
        <v>Ireland</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_xlfn.XLOOKUP(C273,customers!$A$1:$A$1001,customers!$G$1:$G$1001,,0)</f>
        <v>United States</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_xlfn.XLOOKUP(C274,customers!$A$1:$A$1001,customers!$G$1:$G$1001,,0)</f>
        <v>Ireland</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_xlfn.XLOOKUP(C275,customers!$A$1:$A$1001,customers!$G$1:$G$1001,,0)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_xlfn.XLOOKUP(C276,customers!$A$1:$A$1001,customers!$G$1:$G$1001,,0)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 xml:space="preserve"> Excelsa</v>
      </c>
      <c r="O277" t="str">
        <f t="shared" si="14"/>
        <v>Light</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_xlfn.XLOOKUP(C277,customers!$A$1:$A$1001,customers!$G$1:$G$1001,,0)</f>
        <v>United States</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_xlfn.XLOOKUP(C278,customers!$A$1:$A$1001,customers!$G$1:$G$1001,,0)</f>
        <v>Ireland</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 xml:space="preserve"> Excelsa</v>
      </c>
      <c r="O279" t="str">
        <f t="shared" si="14"/>
        <v>Light</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_xlfn.XLOOKUP(C279,customers!$A$1:$A$1001,customers!$G$1:$G$1001,,0)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_xlfn.XLOOKUP(C280,customers!$A$1:$A$1001,customers!$G$1:$G$1001,,0)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_xlfn.XLOOKUP(C281,customers!$A$1:$A$1001,customers!$G$1:$G$1001,,0)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 xml:space="preserve"> 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_xlfn.XLOOKUP(C282,customers!$A$1:$A$1001,customers!$G$1:$G$1001,,0)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 xml:space="preserve"> Excelsa</v>
      </c>
      <c r="O283" t="str">
        <f t="shared" si="14"/>
        <v>Light</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_xlfn.XLOOKUP(C283,customers!$A$1:$A$1001,customers!$G$1:$G$1001,,0)</f>
        <v>United States</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_xlfn.XLOOKUP(C284,customers!$A$1:$A$1001,customers!$G$1:$G$1001,,0)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_xlfn.XLOOKUP(C285,customers!$A$1:$A$1001,customers!$G$1:$G$1001,,0)</f>
        <v>United Kingdom</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 xml:space="preserve"> 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_xlfn.XLOOKUP(C286,customers!$A$1:$A$1001,customers!$G$1:$G$1001,,0)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_xlfn.XLOOKUP(C287,customers!$A$1:$A$1001,customers!$G$1:$G$1001,,0)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_xlfn.XLOOKUP(C288,customers!$A$1:$A$1001,customers!$G$1:$G$1001,,0)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_xlfn.XLOOKUP(C289,customers!$A$1:$A$1001,customers!$G$1:$G$1001,,0)</f>
        <v>United States</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 xml:space="preserve"> 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_xlfn.XLOOKUP(C290,customers!$A$1:$A$1001,customers!$G$1:$G$1001,,0)</f>
        <v>Ireland</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_xlfn.XLOOKUP(C291,customers!$A$1:$A$1001,customers!$G$1:$G$1001,,0)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_xlfn.XLOOKUP(C292,customers!$A$1:$A$1001,customers!$G$1:$G$1001,,0)</f>
        <v>United States</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 xml:space="preserve"> 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_xlfn.XLOOKUP(C293,customers!$A$1:$A$1001,customers!$G$1:$G$1001,,0)</f>
        <v>Ireland</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_xlfn.XLOOKUP(C294,customers!$A$1:$A$1001,customers!$G$1:$G$1001,,0)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_xlfn.XLOOKUP(C295,customers!$A$1:$A$1001,customers!$G$1:$G$1001,,0)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 xml:space="preserve"> Excelsa</v>
      </c>
      <c r="O296" t="str">
        <f t="shared" si="14"/>
        <v>Light</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_xlfn.XLOOKUP(C296,customers!$A$1:$A$1001,customers!$G$1:$G$1001,,0)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 xml:space="preserve"> 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_xlfn.XLOOKUP(C297,customers!$A$1:$A$1001,customers!$G$1:$G$1001,,0)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_xlfn.XLOOKUP(C298,customers!$A$1:$A$1001,customers!$G$1:$G$1001,,0)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_xlfn.XLOOKUP(C299,customers!$A$1:$A$1001,customers!$G$1:$G$1001,,0)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 xml:space="preserve"> Excelsa</v>
      </c>
      <c r="O300" t="str">
        <f t="shared" si="14"/>
        <v>Light</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_xlfn.XLOOKUP(C300,customers!$A$1:$A$1001,customers!$G$1:$G$1001,,0)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 xml:space="preserve"> Excelsa</v>
      </c>
      <c r="O301" t="str">
        <f t="shared" si="14"/>
        <v>Light</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_xlfn.XLOOKUP(C301,customers!$A$1:$A$1001,customers!$G$1:$G$1001,,0)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_xlfn.XLOOKUP(C302,customers!$A$1:$A$1001,customers!$G$1:$G$1001,,0)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_xlfn.XLOOKUP(C303,customers!$A$1:$A$1001,customers!$G$1:$G$1001,,0)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_xlfn.XLOOKUP(C304,customers!$A$1:$A$1001,customers!$G$1:$G$1001,,0)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 xml:space="preserve"> 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_xlfn.XLOOKUP(C305,customers!$A$1:$A$1001,customers!$G$1:$G$1001,,0)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_xlfn.XLOOKUP(C306,customers!$A$1:$A$1001,customers!$G$1:$G$1001,,0)</f>
        <v>United States</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_xlfn.XLOOKUP(C307,customers!$A$1:$A$1001,customers!$G$1:$G$1001,,0)</f>
        <v>United Kingdom</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_xlfn.XLOOKUP(C308,customers!$A$1:$A$1001,customers!$G$1:$G$1001,,0)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_xlfn.XLOOKUP(C309,customers!$A$1:$A$1001,customers!$G$1:$G$1001,,0)</f>
        <v>United States</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_xlfn.XLOOKUP(C310,customers!$A$1:$A$1001,customers!$G$1:$G$1001,,0)</f>
        <v>United Kingdom</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_xlfn.XLOOKUP(C311,customers!$A$1:$A$1001,customers!$G$1:$G$1001,,0)</f>
        <v>United States</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 xml:space="preserve"> Excelsa</v>
      </c>
      <c r="O312" t="str">
        <f t="shared" si="14"/>
        <v>Light</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_xlfn.XLOOKUP(C312,customers!$A$1:$A$1001,customers!$G$1:$G$1001,,0)</f>
        <v>Ireland</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 xml:space="preserve"> 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_xlfn.XLOOKUP(C313,customers!$A$1:$A$1001,customers!$G$1:$G$1001,,0)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_xlfn.XLOOKUP(C314,customers!$A$1:$A$1001,customers!$G$1:$G$1001,,0)</f>
        <v>United States</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_xlfn.XLOOKUP(C315,customers!$A$1:$A$1001,customers!$G$1:$G$1001,,0)</f>
        <v>United Kingdom</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_xlfn.XLOOKUP(C316,customers!$A$1:$A$1001,customers!$G$1:$G$1001,,0)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 xml:space="preserve"> Excelsa</v>
      </c>
      <c r="O317" t="str">
        <f t="shared" si="14"/>
        <v>Light</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_xlfn.XLOOKUP(C317,customers!$A$1:$A$1001,customers!$G$1:$G$1001,,0)</f>
        <v>United States</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 xml:space="preserve"> Excelsa</v>
      </c>
      <c r="O318" t="str">
        <f t="shared" si="14"/>
        <v>Light</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_xlfn.XLOOKUP(C318,customers!$A$1:$A$1001,customers!$G$1:$G$1001,,0)</f>
        <v>Ireland</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 xml:space="preserve"> 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_xlfn.XLOOKUP(C319,customers!$A$1:$A$1001,customers!$G$1:$G$1001,,0)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_xlfn.XLOOKUP(C320,customers!$A$1:$A$1001,customers!$G$1:$G$1001,,0)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 xml:space="preserve"> 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_xlfn.XLOOKUP(C321,customers!$A$1:$A$1001,customers!$G$1:$G$1001,,0)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_xlfn.XLOOKUP(C322,customers!$A$1:$A$1001,customers!$G$1:$G$1001,,0)</f>
        <v>United States</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 IF(I323="Exc"," Excelsa",IF(I323="Ara","Arabica", IF(I323 = "Lib","Liberica",""))))</f>
        <v>Arabica</v>
      </c>
      <c r="O323" t="str">
        <f t="shared" ref="O323:O386" si="17">IF(J323 = "M", "Medium", IF(J323 = "L", "Light", IF(J323 = "D", "Dark","")))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_xlfn.XLOOKUP(C323,customers!$A$1:$A$1001,customers!$G$1:$G$1001,,0)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_xlfn.XLOOKUP(C324,customers!$A$1:$A$1001,customers!$G$1:$G$1001,,0)</f>
        <v>Ireland</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 xml:space="preserve"> 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_xlfn.XLOOKUP(C325,customers!$A$1:$A$1001,customers!$G$1:$G$1001,,0)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 xml:space="preserve"> 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_xlfn.XLOOKUP(C326,customers!$A$1:$A$1001,customers!$G$1:$G$1001,,0)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_xlfn.XLOOKUP(C327,customers!$A$1:$A$1001,customers!$G$1:$G$1001,,0)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_xlfn.XLOOKUP(C328,customers!$A$1:$A$1001,customers!$G$1:$G$1001,,0)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_xlfn.XLOOKUP(C329,customers!$A$1:$A$1001,customers!$G$1:$G$1001,,0)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_xlfn.XLOOKUP(C330,customers!$A$1:$A$1001,customers!$G$1:$G$1001,,0)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_xlfn.XLOOKUP(C331,customers!$A$1:$A$1001,customers!$G$1:$G$1001,,0)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_xlfn.XLOOKUP(C332,customers!$A$1:$A$1001,customers!$G$1:$G$1001,,0)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_xlfn.XLOOKUP(C333,customers!$A$1:$A$1001,customers!$G$1:$G$1001,,0)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_xlfn.XLOOKUP(C334,customers!$A$1:$A$1001,customers!$G$1:$G$1001,,0)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_xlfn.XLOOKUP(C335,customers!$A$1:$A$1001,customers!$G$1:$G$1001,,0)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_xlfn.XLOOKUP(C336,customers!$A$1:$A$1001,customers!$G$1:$G$1001,,0)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_xlfn.XLOOKUP(C337,customers!$A$1:$A$1001,customers!$G$1:$G$1001,,0)</f>
        <v>United States</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_xlfn.XLOOKUP(C338,customers!$A$1:$A$1001,customers!$G$1:$G$1001,,0)</f>
        <v>United Kingdom</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 xml:space="preserve"> 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_xlfn.XLOOKUP(C339,customers!$A$1:$A$1001,customers!$G$1:$G$1001,,0)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 xml:space="preserve"> Excelsa</v>
      </c>
      <c r="O340" t="str">
        <f t="shared" si="17"/>
        <v>Light</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_xlfn.XLOOKUP(C340,customers!$A$1:$A$1001,customers!$G$1:$G$1001,,0)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 xml:space="preserve"> 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_xlfn.XLOOKUP(C341,customers!$A$1:$A$1001,customers!$G$1:$G$1001,,0)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 xml:space="preserve"> 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_xlfn.XLOOKUP(C342,customers!$A$1:$A$1001,customers!$G$1:$G$1001,,0)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 xml:space="preserve"> Excelsa</v>
      </c>
      <c r="O343" t="str">
        <f t="shared" si="17"/>
        <v>Light</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_xlfn.XLOOKUP(C343,customers!$A$1:$A$1001,customers!$G$1:$G$1001,,0)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_xlfn.XLOOKUP(C344,customers!$A$1:$A$1001,customers!$G$1:$G$1001,,0)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_xlfn.XLOOKUP(C345,customers!$A$1:$A$1001,customers!$G$1:$G$1001,,0)</f>
        <v>United States</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_xlfn.XLOOKUP(C346,customers!$A$1:$A$1001,customers!$G$1:$G$1001,,0)</f>
        <v>Ireland</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_xlfn.XLOOKUP(C347,customers!$A$1:$A$1001,customers!$G$1:$G$1001,,0)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_xlfn.XLOOKUP(C348,customers!$A$1:$A$1001,customers!$G$1:$G$1001,,0)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_xlfn.XLOOKUP(C349,customers!$A$1:$A$1001,customers!$G$1:$G$1001,,0)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 xml:space="preserve"> Excelsa</v>
      </c>
      <c r="O350" t="str">
        <f t="shared" si="17"/>
        <v>Light</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_xlfn.XLOOKUP(C350,customers!$A$1:$A$1001,customers!$G$1:$G$1001,,0)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_xlfn.XLOOKUP(C351,customers!$A$1:$A$1001,customers!$G$1:$G$1001,,0)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_xlfn.XLOOKUP(C352,customers!$A$1:$A$1001,customers!$G$1:$G$1001,,0)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_xlfn.XLOOKUP(C353,customers!$A$1:$A$1001,customers!$G$1:$G$1001,,0)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 xml:space="preserve"> 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_xlfn.XLOOKUP(C354,customers!$A$1:$A$1001,customers!$G$1:$G$1001,,0)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_xlfn.XLOOKUP(C355,customers!$A$1:$A$1001,customers!$G$1:$G$1001,,0)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_xlfn.XLOOKUP(C356,customers!$A$1:$A$1001,customers!$G$1:$G$1001,,0)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_xlfn.XLOOKUP(C357,customers!$A$1:$A$1001,customers!$G$1:$G$1001,,0)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_xlfn.XLOOKUP(C358,customers!$A$1:$A$1001,customers!$G$1:$G$1001,,0)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_xlfn.XLOOKUP(C359,customers!$A$1:$A$1001,customers!$G$1:$G$1001,,0)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_xlfn.XLOOKUP(C360,customers!$A$1:$A$1001,customers!$G$1:$G$1001,,0)</f>
        <v>United States</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_xlfn.XLOOKUP(C361,customers!$A$1:$A$1001,customers!$G$1:$G$1001,,0)</f>
        <v>United Kingdom</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_xlfn.XLOOKUP(C362,customers!$A$1:$A$1001,customers!$G$1:$G$1001,,0)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_xlfn.XLOOKUP(C363,customers!$A$1:$A$1001,customers!$G$1:$G$1001,,0)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 xml:space="preserve"> Excelsa</v>
      </c>
      <c r="O364" t="str">
        <f t="shared" si="17"/>
        <v>Light</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_xlfn.XLOOKUP(C364,customers!$A$1:$A$1001,customers!$G$1:$G$1001,,0)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_xlfn.XLOOKUP(C365,customers!$A$1:$A$1001,customers!$G$1:$G$1001,,0)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 xml:space="preserve"> 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_xlfn.XLOOKUP(C366,customers!$A$1:$A$1001,customers!$G$1:$G$1001,,0)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_xlfn.XLOOKUP(C367,customers!$A$1:$A$1001,customers!$G$1:$G$1001,,0)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 xml:space="preserve"> 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_xlfn.XLOOKUP(C368,customers!$A$1:$A$1001,customers!$G$1:$G$1001,,0)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_xlfn.XLOOKUP(C369,customers!$A$1:$A$1001,customers!$G$1:$G$1001,,0)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 xml:space="preserve"> 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_xlfn.XLOOKUP(C370,customers!$A$1:$A$1001,customers!$G$1:$G$1001,,0)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 xml:space="preserve"> Excelsa</v>
      </c>
      <c r="O371" t="str">
        <f t="shared" si="17"/>
        <v>Light</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_xlfn.XLOOKUP(C371,customers!$A$1:$A$1001,customers!$G$1:$G$1001,,0)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 xml:space="preserve"> 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_xlfn.XLOOKUP(C372,customers!$A$1:$A$1001,customers!$G$1:$G$1001,,0)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_xlfn.XLOOKUP(C373,customers!$A$1:$A$1001,customers!$G$1:$G$1001,,0)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_xlfn.XLOOKUP(C374,customers!$A$1:$A$1001,customers!$G$1:$G$1001,,0)</f>
        <v>United States</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_xlfn.XLOOKUP(C375,customers!$A$1:$A$1001,customers!$G$1:$G$1001,,0)</f>
        <v>Ireland</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_xlfn.XLOOKUP(C376,customers!$A$1:$A$1001,customers!$G$1:$G$1001,,0)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_xlfn.XLOOKUP(C377,customers!$A$1:$A$1001,customers!$G$1:$G$1001,,0)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_xlfn.XLOOKUP(C378,customers!$A$1:$A$1001,customers!$G$1:$G$1001,,0)</f>
        <v>United States</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_xlfn.XLOOKUP(C379,customers!$A$1:$A$1001,customers!$G$1:$G$1001,,0)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_xlfn.XLOOKUP(C380,customers!$A$1:$A$1001,customers!$G$1:$G$1001,,0)</f>
        <v>Ireland</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_xlfn.XLOOKUP(C381,customers!$A$1:$A$1001,customers!$G$1:$G$1001,,0)</f>
        <v>United Kingdom</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_xlfn.XLOOKUP(C382,customers!$A$1:$A$1001,customers!$G$1:$G$1001,,0)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_xlfn.XLOOKUP(C383,customers!$A$1:$A$1001,customers!$G$1:$G$1001,,0)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 xml:space="preserve"> 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_xlfn.XLOOKUP(C384,customers!$A$1:$A$1001,customers!$G$1:$G$1001,,0)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 xml:space="preserve"> Excelsa</v>
      </c>
      <c r="O385" t="str">
        <f t="shared" si="17"/>
        <v>Light</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_xlfn.XLOOKUP(C385,customers!$A$1:$A$1001,customers!$G$1:$G$1001,,0)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_xlfn.XLOOKUP(C386,customers!$A$1:$A$1001,customers!$G$1:$G$1001,,0)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 IF(I387="Exc"," Excelsa",IF(I387="Ara","Arabica", IF(I387 = "Lib","Liberica",""))))</f>
        <v>Liberica</v>
      </c>
      <c r="O387" t="str">
        <f t="shared" ref="O387:O450" si="20">IF(J387 = "M", "Medium", IF(J387 = "L", "Light", IF(J387 = "D", "Dark","")))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_xlfn.XLOOKUP(C387,customers!$A$1:$A$1001,customers!$G$1:$G$1001,,0)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_xlfn.XLOOKUP(C388,customers!$A$1:$A$1001,customers!$G$1:$G$1001,,0)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 xml:space="preserve"> Excelsa</v>
      </c>
      <c r="O389" t="str">
        <f t="shared" si="20"/>
        <v>Light</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_xlfn.XLOOKUP(C389,customers!$A$1:$A$1001,customers!$G$1:$G$1001,,0)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_xlfn.XLOOKUP(C390,customers!$A$1:$A$1001,customers!$G$1:$G$1001,,0)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_xlfn.XLOOKUP(C391,customers!$A$1:$A$1001,customers!$G$1:$G$1001,,0)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 xml:space="preserve"> 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_xlfn.XLOOKUP(C392,customers!$A$1:$A$1001,customers!$G$1:$G$1001,,0)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_xlfn.XLOOKUP(C393,customers!$A$1:$A$1001,customers!$G$1:$G$1001,,0)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 xml:space="preserve"> Excelsa</v>
      </c>
      <c r="O394" t="str">
        <f t="shared" si="20"/>
        <v>Light</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_xlfn.XLOOKUP(C394,customers!$A$1:$A$1001,customers!$G$1:$G$1001,,0)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_xlfn.XLOOKUP(C395,customers!$A$1:$A$1001,customers!$G$1:$G$1001,,0)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_xlfn.XLOOKUP(C396,customers!$A$1:$A$1001,customers!$G$1:$G$1001,,0)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_xlfn.XLOOKUP(C397,customers!$A$1:$A$1001,customers!$G$1:$G$1001,,0)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_xlfn.XLOOKUP(C398,customers!$A$1:$A$1001,customers!$G$1:$G$1001,,0)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_xlfn.XLOOKUP(C399,customers!$A$1:$A$1001,customers!$G$1:$G$1001,,0)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_xlfn.XLOOKUP(C400,customers!$A$1:$A$1001,customers!$G$1:$G$1001,,0)</f>
        <v>United States</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 xml:space="preserve"> 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_xlfn.XLOOKUP(C401,customers!$A$1:$A$1001,customers!$G$1:$G$1001,,0)</f>
        <v>United Kingdom</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_xlfn.XLOOKUP(C402,customers!$A$1:$A$1001,customers!$G$1:$G$1001,,0)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_xlfn.XLOOKUP(C403,customers!$A$1:$A$1001,customers!$G$1:$G$1001,,0)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_xlfn.XLOOKUP(C404,customers!$A$1:$A$1001,customers!$G$1:$G$1001,,0)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_xlfn.XLOOKUP(C405,customers!$A$1:$A$1001,customers!$G$1:$G$1001,,0)</f>
        <v>United States</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_xlfn.XLOOKUP(C406,customers!$A$1:$A$1001,customers!$G$1:$G$1001,,0)</f>
        <v>Ireland</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 xml:space="preserve"> 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_xlfn.XLOOKUP(C407,customers!$A$1:$A$1001,customers!$G$1:$G$1001,,0)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 xml:space="preserve"> 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_xlfn.XLOOKUP(C408,customers!$A$1:$A$1001,customers!$G$1:$G$1001,,0)</f>
        <v>United States</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 xml:space="preserve"> 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_xlfn.XLOOKUP(C409,customers!$A$1:$A$1001,customers!$G$1:$G$1001,,0)</f>
        <v>Ireland</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_xlfn.XLOOKUP(C410,customers!$A$1:$A$1001,customers!$G$1:$G$1001,,0)</f>
        <v>United States</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_xlfn.XLOOKUP(C411,customers!$A$1:$A$1001,customers!$G$1:$G$1001,,0)</f>
        <v>Ireland</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_xlfn.XLOOKUP(C412,customers!$A$1:$A$1001,customers!$G$1:$G$1001,,0)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_xlfn.XLOOKUP(C413,customers!$A$1:$A$1001,customers!$G$1:$G$1001,,0)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_xlfn.XLOOKUP(C414,customers!$A$1:$A$1001,customers!$G$1:$G$1001,,0)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_xlfn.XLOOKUP(C415,customers!$A$1:$A$1001,customers!$G$1:$G$1001,,0)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_xlfn.XLOOKUP(C416,customers!$A$1:$A$1001,customers!$G$1:$G$1001,,0)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_xlfn.XLOOKUP(C417,customers!$A$1:$A$1001,customers!$G$1:$G$1001,,0)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_xlfn.XLOOKUP(C418,customers!$A$1:$A$1001,customers!$G$1:$G$1001,,0)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_xlfn.XLOOKUP(C419,customers!$A$1:$A$1001,customers!$G$1:$G$1001,,0)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_xlfn.XLOOKUP(C420,customers!$A$1:$A$1001,customers!$G$1:$G$1001,,0)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_xlfn.XLOOKUP(C421,customers!$A$1:$A$1001,customers!$G$1:$G$1001,,0)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_xlfn.XLOOKUP(C422,customers!$A$1:$A$1001,customers!$G$1:$G$1001,,0)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_xlfn.XLOOKUP(C423,customers!$A$1:$A$1001,customers!$G$1:$G$1001,,0)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_xlfn.XLOOKUP(C424,customers!$A$1:$A$1001,customers!$G$1:$G$1001,,0)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_xlfn.XLOOKUP(C425,customers!$A$1:$A$1001,customers!$G$1:$G$1001,,0)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 xml:space="preserve"> Excelsa</v>
      </c>
      <c r="O426" t="str">
        <f t="shared" si="20"/>
        <v>Light</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_xlfn.XLOOKUP(C426,customers!$A$1:$A$1001,customers!$G$1:$G$1001,,0)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_xlfn.XLOOKUP(C427,customers!$A$1:$A$1001,customers!$G$1:$G$1001,,0)</f>
        <v>United States</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_xlfn.XLOOKUP(C428,customers!$A$1:$A$1001,customers!$G$1:$G$1001,,0)</f>
        <v>Ireland</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_xlfn.XLOOKUP(C429,customers!$A$1:$A$1001,customers!$G$1:$G$1001,,0)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_xlfn.XLOOKUP(C430,customers!$A$1:$A$1001,customers!$G$1:$G$1001,,0)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_xlfn.XLOOKUP(C431,customers!$A$1:$A$1001,customers!$G$1:$G$1001,,0)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_xlfn.XLOOKUP(C432,customers!$A$1:$A$1001,customers!$G$1:$G$1001,,0)</f>
        <v>United States</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 xml:space="preserve"> 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_xlfn.XLOOKUP(C433,customers!$A$1:$A$1001,customers!$G$1:$G$1001,,0)</f>
        <v>Ireland</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_xlfn.XLOOKUP(C434,customers!$A$1:$A$1001,customers!$G$1:$G$1001,,0)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_xlfn.XLOOKUP(C435,customers!$A$1:$A$1001,customers!$G$1:$G$1001,,0)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_xlfn.XLOOKUP(C436,customers!$A$1:$A$1001,customers!$G$1:$G$1001,,0)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 xml:space="preserve"> 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_xlfn.XLOOKUP(C437,customers!$A$1:$A$1001,customers!$G$1:$G$1001,,0)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_xlfn.XLOOKUP(C438,customers!$A$1:$A$1001,customers!$G$1:$G$1001,,0)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_xlfn.XLOOKUP(C439,customers!$A$1:$A$1001,customers!$G$1:$G$1001,,0)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_xlfn.XLOOKUP(C440,customers!$A$1:$A$1001,customers!$G$1:$G$1001,,0)</f>
        <v>United States</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 xml:space="preserve"> Excelsa</v>
      </c>
      <c r="O441" t="str">
        <f t="shared" si="20"/>
        <v>Light</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_xlfn.XLOOKUP(C441,customers!$A$1:$A$1001,customers!$G$1:$G$1001,,0)</f>
        <v>Ireland</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_xlfn.XLOOKUP(C442,customers!$A$1:$A$1001,customers!$G$1:$G$1001,,0)</f>
        <v>United States</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 xml:space="preserve"> 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_xlfn.XLOOKUP(C443,customers!$A$1:$A$1001,customers!$G$1:$G$1001,,0)</f>
        <v>Ireland</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_xlfn.XLOOKUP(C444,customers!$A$1:$A$1001,customers!$G$1:$G$1001,,0)</f>
        <v>United States</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 xml:space="preserve"> Excelsa</v>
      </c>
      <c r="O445" t="str">
        <f t="shared" si="20"/>
        <v>Light</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_xlfn.XLOOKUP(C445,customers!$A$1:$A$1001,customers!$G$1:$G$1001,,0)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 xml:space="preserve"> 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_xlfn.XLOOKUP(C446,customers!$A$1:$A$1001,customers!$G$1:$G$1001,,0)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_xlfn.XLOOKUP(C447,customers!$A$1:$A$1001,customers!$G$1:$G$1001,,0)</f>
        <v>Ireland</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_xlfn.XLOOKUP(C448,customers!$A$1:$A$1001,customers!$G$1:$G$1001,,0)</f>
        <v>United Kingdom</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_xlfn.XLOOKUP(C449,customers!$A$1:$A$1001,customers!$G$1:$G$1001,,0)</f>
        <v>United States</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_xlfn.XLOOKUP(C450,customers!$A$1:$A$1001,customers!$G$1:$G$1001,,0)</f>
        <v>Ireland</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 IF(I451="Exc"," Excelsa",IF(I451="Ara","Arabica", IF(I451 = "Lib","Liberica",""))))</f>
        <v>Robusta</v>
      </c>
      <c r="O451" t="str">
        <f t="shared" ref="O451:O514" si="23">IF(J451 = "M", "Medium", IF(J451 = "L", "Light", IF(J451 = "D", "Dark","")))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_xlfn.XLOOKUP(C451,customers!$A$1:$A$1001,customers!$G$1:$G$1001,,0)</f>
        <v>United States</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_xlfn.XLOOKUP(C452,customers!$A$1:$A$1001,customers!$G$1:$G$1001,,0)</f>
        <v>Ireland</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_xlfn.XLOOKUP(C453,customers!$A$1:$A$1001,customers!$G$1:$G$1001,,0)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_xlfn.XLOOKUP(C454,customers!$A$1:$A$1001,customers!$G$1:$G$1001,,0)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_xlfn.XLOOKUP(C455,customers!$A$1:$A$1001,customers!$G$1:$G$1001,,0)</f>
        <v>United States</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_xlfn.XLOOKUP(C456,customers!$A$1:$A$1001,customers!$G$1:$G$1001,,0)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_xlfn.XLOOKUP(C457,customers!$A$1:$A$1001,customers!$G$1:$G$1001,,0)</f>
        <v>Ireland</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_xlfn.XLOOKUP(C458,customers!$A$1:$A$1001,customers!$G$1:$G$1001,,0)</f>
        <v>United Kingdom</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_xlfn.XLOOKUP(C459,customers!$A$1:$A$1001,customers!$G$1:$G$1001,,0)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_xlfn.XLOOKUP(C460,customers!$A$1:$A$1001,customers!$G$1:$G$1001,,0)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_xlfn.XLOOKUP(C461,customers!$A$1:$A$1001,customers!$G$1:$G$1001,,0)</f>
        <v>United States</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_xlfn.XLOOKUP(C462,customers!$A$1:$A$1001,customers!$G$1:$G$1001,,0)</f>
        <v>Ireland</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_xlfn.XLOOKUP(C463,customers!$A$1:$A$1001,customers!$G$1:$G$1001,,0)</f>
        <v>United Kingdom</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_xlfn.XLOOKUP(C464,customers!$A$1:$A$1001,customers!$G$1:$G$1001,,0)</f>
        <v>United States</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 xml:space="preserve"> 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_xlfn.XLOOKUP(C465,customers!$A$1:$A$1001,customers!$G$1:$G$1001,,0)</f>
        <v>Ireland</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_xlfn.XLOOKUP(C466,customers!$A$1:$A$1001,customers!$G$1:$G$1001,,0)</f>
        <v>United Kingdom</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_xlfn.XLOOKUP(C467,customers!$A$1:$A$1001,customers!$G$1:$G$1001,,0)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_xlfn.XLOOKUP(C468,customers!$A$1:$A$1001,customers!$G$1:$G$1001,,0)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_xlfn.XLOOKUP(C469,customers!$A$1:$A$1001,customers!$G$1:$G$1001,,0)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 xml:space="preserve"> 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_xlfn.XLOOKUP(C470,customers!$A$1:$A$1001,customers!$G$1:$G$1001,,0)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 xml:space="preserve"> Excelsa</v>
      </c>
      <c r="O471" t="str">
        <f t="shared" si="23"/>
        <v>Light</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_xlfn.XLOOKUP(C471,customers!$A$1:$A$1001,customers!$G$1:$G$1001,,0)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_xlfn.XLOOKUP(C472,customers!$A$1:$A$1001,customers!$G$1:$G$1001,,0)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_xlfn.XLOOKUP(C473,customers!$A$1:$A$1001,customers!$G$1:$G$1001,,0)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_xlfn.XLOOKUP(C474,customers!$A$1:$A$1001,customers!$G$1:$G$1001,,0)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_xlfn.XLOOKUP(C475,customers!$A$1:$A$1001,customers!$G$1:$G$1001,,0)</f>
        <v>United States</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 xml:space="preserve"> 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_xlfn.XLOOKUP(C476,customers!$A$1:$A$1001,customers!$G$1:$G$1001,,0)</f>
        <v>Ireland</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_xlfn.XLOOKUP(C477,customers!$A$1:$A$1001,customers!$G$1:$G$1001,,0)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 xml:space="preserve"> Excelsa</v>
      </c>
      <c r="O478" t="str">
        <f t="shared" si="23"/>
        <v>Light</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_xlfn.XLOOKUP(C478,customers!$A$1:$A$1001,customers!$G$1:$G$1001,,0)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_xlfn.XLOOKUP(C479,customers!$A$1:$A$1001,customers!$G$1:$G$1001,,0)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_xlfn.XLOOKUP(C480,customers!$A$1:$A$1001,customers!$G$1:$G$1001,,0)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 xml:space="preserve"> 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_xlfn.XLOOKUP(C481,customers!$A$1:$A$1001,customers!$G$1:$G$1001,,0)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 xml:space="preserve"> 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_xlfn.XLOOKUP(C482,customers!$A$1:$A$1001,customers!$G$1:$G$1001,,0)</f>
        <v>United States</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_xlfn.XLOOKUP(C483,customers!$A$1:$A$1001,customers!$G$1:$G$1001,,0)</f>
        <v>United Kingdom</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 xml:space="preserve"> 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_xlfn.XLOOKUP(C484,customers!$A$1:$A$1001,customers!$G$1:$G$1001,,0)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_xlfn.XLOOKUP(C485,customers!$A$1:$A$1001,customers!$G$1:$G$1001,,0)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_xlfn.XLOOKUP(C486,customers!$A$1:$A$1001,customers!$G$1:$G$1001,,0)</f>
        <v>United States</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_xlfn.XLOOKUP(C487,customers!$A$1:$A$1001,customers!$G$1:$G$1001,,0)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_xlfn.XLOOKUP(C488,customers!$A$1:$A$1001,customers!$G$1:$G$1001,,0)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 xml:space="preserve"> 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_xlfn.XLOOKUP(C489,customers!$A$1:$A$1001,customers!$G$1:$G$1001,,0)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_xlfn.XLOOKUP(C490,customers!$A$1:$A$1001,customers!$G$1:$G$1001,,0)</f>
        <v>Ireland</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_xlfn.XLOOKUP(C491,customers!$A$1:$A$1001,customers!$G$1:$G$1001,,0)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_xlfn.XLOOKUP(C492,customers!$A$1:$A$1001,customers!$G$1:$G$1001,,0)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_xlfn.XLOOKUP(C493,customers!$A$1:$A$1001,customers!$G$1:$G$1001,,0)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 xml:space="preserve"> 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_xlfn.XLOOKUP(C494,customers!$A$1:$A$1001,customers!$G$1:$G$1001,,0)</f>
        <v>United States</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_xlfn.XLOOKUP(C495,customers!$A$1:$A$1001,customers!$G$1:$G$1001,,0)</f>
        <v>United Kingdom</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_xlfn.XLOOKUP(C496,customers!$A$1:$A$1001,customers!$G$1:$G$1001,,0)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_xlfn.XLOOKUP(C497,customers!$A$1:$A$1001,customers!$G$1:$G$1001,,0)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 xml:space="preserve"> 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_xlfn.XLOOKUP(C498,customers!$A$1:$A$1001,customers!$G$1:$G$1001,,0)</f>
        <v>United States</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_xlfn.XLOOKUP(C499,customers!$A$1:$A$1001,customers!$G$1:$G$1001,,0)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_xlfn.XLOOKUP(C500,customers!$A$1:$A$1001,customers!$G$1:$G$1001,,0)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_xlfn.XLOOKUP(C501,customers!$A$1:$A$1001,customers!$G$1:$G$1001,,0)</f>
        <v>Ireland</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_xlfn.XLOOKUP(C502,customers!$A$1:$A$1001,customers!$G$1:$G$1001,,0)</f>
        <v>United States</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_xlfn.XLOOKUP(C503,customers!$A$1:$A$1001,customers!$G$1:$G$1001,,0)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 xml:space="preserve"> 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_xlfn.XLOOKUP(C504,customers!$A$1:$A$1001,customers!$G$1:$G$1001,,0)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_xlfn.XLOOKUP(C505,customers!$A$1:$A$1001,customers!$G$1:$G$1001,,0)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_xlfn.XLOOKUP(C506,customers!$A$1:$A$1001,customers!$G$1:$G$1001,,0)</f>
        <v>United Kingdom</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_xlfn.XLOOKUP(C507,customers!$A$1:$A$1001,customers!$G$1:$G$1001,,0)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_xlfn.XLOOKUP(C508,customers!$A$1:$A$1001,customers!$G$1:$G$1001,,0)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_xlfn.XLOOKUP(C509,customers!$A$1:$A$1001,customers!$G$1:$G$1001,,0)</f>
        <v>United States</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_xlfn.XLOOKUP(C510,customers!$A$1:$A$1001,customers!$G$1:$G$1001,,0)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_xlfn.XLOOKUP(C511,customers!$A$1:$A$1001,customers!$G$1:$G$1001,,0)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_xlfn.XLOOKUP(C512,customers!$A$1:$A$1001,customers!$G$1:$G$1001,,0)</f>
        <v>Ireland</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_xlfn.XLOOKUP(C513,customers!$A$1:$A$1001,customers!$G$1:$G$1001,,0)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_xlfn.XLOOKUP(C514,customers!$A$1:$A$1001,customers!$G$1:$G$1001,,0)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 IF(I515="Exc"," Excelsa",IF(I515="Ara","Arabica", IF(I515 = "Lib","Liberica",""))))</f>
        <v>Liberica</v>
      </c>
      <c r="O515" t="str">
        <f t="shared" ref="O515:O578" si="26">IF(J515 = "M", "Medium", IF(J515 = "L", "Light", IF(J515 = "D", "Dark","")))</f>
        <v>Light</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_xlfn.XLOOKUP(C515,customers!$A$1:$A$1001,customers!$G$1:$G$1001,,0)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_xlfn.XLOOKUP(C516,customers!$A$1:$A$1001,customers!$G$1:$G$1001,,0)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_xlfn.XLOOKUP(C517,customers!$A$1:$A$1001,customers!$G$1:$G$1001,,0)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_xlfn.XLOOKUP(C518,customers!$A$1:$A$1001,customers!$G$1:$G$1001,,0)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_xlfn.XLOOKUP(C519,customers!$A$1:$A$1001,customers!$G$1:$G$1001,,0)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 xml:space="preserve"> 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_xlfn.XLOOKUP(C520,customers!$A$1:$A$1001,customers!$G$1:$G$1001,,0)</f>
        <v>United States</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_xlfn.XLOOKUP(C521,customers!$A$1:$A$1001,customers!$G$1:$G$1001,,0)</f>
        <v>Ireland</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_xlfn.XLOOKUP(C522,customers!$A$1:$A$1001,customers!$G$1:$G$1001,,0)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_xlfn.XLOOKUP(C523,customers!$A$1:$A$1001,customers!$G$1:$G$1001,,0)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_xlfn.XLOOKUP(C524,customers!$A$1:$A$1001,customers!$G$1:$G$1001,,0)</f>
        <v>United States</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_xlfn.XLOOKUP(C525,customers!$A$1:$A$1001,customers!$G$1:$G$1001,,0)</f>
        <v>Ireland</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_xlfn.XLOOKUP(C526,customers!$A$1:$A$1001,customers!$G$1:$G$1001,,0)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_xlfn.XLOOKUP(C527,customers!$A$1:$A$1001,customers!$G$1:$G$1001,,0)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 xml:space="preserve"> 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_xlfn.XLOOKUP(C528,customers!$A$1:$A$1001,customers!$G$1:$G$1001,,0)</f>
        <v>United States</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 xml:space="preserve"> 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_xlfn.XLOOKUP(C529,customers!$A$1:$A$1001,customers!$G$1:$G$1001,,0)</f>
        <v>United Kingdom</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 xml:space="preserve"> Excelsa</v>
      </c>
      <c r="O530" t="str">
        <f t="shared" si="26"/>
        <v>Light</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_xlfn.XLOOKUP(C530,customers!$A$1:$A$1001,customers!$G$1:$G$1001,,0)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_xlfn.XLOOKUP(C531,customers!$A$1:$A$1001,customers!$G$1:$G$1001,,0)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_xlfn.XLOOKUP(C532,customers!$A$1:$A$1001,customers!$G$1:$G$1001,,0)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_xlfn.XLOOKUP(C533,customers!$A$1:$A$1001,customers!$G$1:$G$1001,,0)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 xml:space="preserve"> 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_xlfn.XLOOKUP(C534,customers!$A$1:$A$1001,customers!$G$1:$G$1001,,0)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_xlfn.XLOOKUP(C535,customers!$A$1:$A$1001,customers!$G$1:$G$1001,,0)</f>
        <v>United States</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_xlfn.XLOOKUP(C536,customers!$A$1:$A$1001,customers!$G$1:$G$1001,,0)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_xlfn.XLOOKUP(C537,customers!$A$1:$A$1001,customers!$G$1:$G$1001,,0)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_xlfn.XLOOKUP(C538,customers!$A$1:$A$1001,customers!$G$1:$G$1001,,0)</f>
        <v>Ireland</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 xml:space="preserve"> 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_xlfn.XLOOKUP(C539,customers!$A$1:$A$1001,customers!$G$1:$G$1001,,0)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_xlfn.XLOOKUP(C540,customers!$A$1:$A$1001,customers!$G$1:$G$1001,,0)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_xlfn.XLOOKUP(C541,customers!$A$1:$A$1001,customers!$G$1:$G$1001,,0)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_xlfn.XLOOKUP(C542,customers!$A$1:$A$1001,customers!$G$1:$G$1001,,0)</f>
        <v>United States</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_xlfn.XLOOKUP(C543,customers!$A$1:$A$1001,customers!$G$1:$G$1001,,0)</f>
        <v>Ireland</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_xlfn.XLOOKUP(C544,customers!$A$1:$A$1001,customers!$G$1:$G$1001,,0)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_xlfn.XLOOKUP(C545,customers!$A$1:$A$1001,customers!$G$1:$G$1001,,0)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_xlfn.XLOOKUP(C546,customers!$A$1:$A$1001,customers!$G$1:$G$1001,,0)</f>
        <v>United States</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_xlfn.XLOOKUP(C547,customers!$A$1:$A$1001,customers!$G$1:$G$1001,,0)</f>
        <v>United Kingdom</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 xml:space="preserve"> 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_xlfn.XLOOKUP(C548,customers!$A$1:$A$1001,customers!$G$1:$G$1001,,0)</f>
        <v>Ireland</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_xlfn.XLOOKUP(C549,customers!$A$1:$A$1001,customers!$G$1:$G$1001,,0)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 xml:space="preserve"> Excelsa</v>
      </c>
      <c r="O550" t="str">
        <f t="shared" si="26"/>
        <v>Light</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_xlfn.XLOOKUP(C550,customers!$A$1:$A$1001,customers!$G$1:$G$1001,,0)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 xml:space="preserve"> Excelsa</v>
      </c>
      <c r="O551" t="str">
        <f t="shared" si="26"/>
        <v>Light</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_xlfn.XLOOKUP(C551,customers!$A$1:$A$1001,customers!$G$1:$G$1001,,0)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_xlfn.XLOOKUP(C552,customers!$A$1:$A$1001,customers!$G$1:$G$1001,,0)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 xml:space="preserve"> 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_xlfn.XLOOKUP(C553,customers!$A$1:$A$1001,customers!$G$1:$G$1001,,0)</f>
        <v>United States</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 xml:space="preserve"> Excelsa</v>
      </c>
      <c r="O554" t="str">
        <f t="shared" si="26"/>
        <v>Light</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_xlfn.XLOOKUP(C554,customers!$A$1:$A$1001,customers!$G$1:$G$1001,,0)</f>
        <v>United Kingdom</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 xml:space="preserve"> 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_xlfn.XLOOKUP(C555,customers!$A$1:$A$1001,customers!$G$1:$G$1001,,0)</f>
        <v>United States</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_xlfn.XLOOKUP(C556,customers!$A$1:$A$1001,customers!$G$1:$G$1001,,0)</f>
        <v>United Kingdom</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 xml:space="preserve"> 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_xlfn.XLOOKUP(C557,customers!$A$1:$A$1001,customers!$G$1:$G$1001,,0)</f>
        <v>Ireland</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_xlfn.XLOOKUP(C558,customers!$A$1:$A$1001,customers!$G$1:$G$1001,,0)</f>
        <v>United States</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 xml:space="preserve"> Excelsa</v>
      </c>
      <c r="O559" t="str">
        <f t="shared" si="26"/>
        <v>Light</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_xlfn.XLOOKUP(C559,customers!$A$1:$A$1001,customers!$G$1:$G$1001,,0)</f>
        <v>Ireland</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_xlfn.XLOOKUP(C560,customers!$A$1:$A$1001,customers!$G$1:$G$1001,,0)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_xlfn.XLOOKUP(C561,customers!$A$1:$A$1001,customers!$G$1:$G$1001,,0)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 xml:space="preserve"> 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_xlfn.XLOOKUP(C562,customers!$A$1:$A$1001,customers!$G$1:$G$1001,,0)</f>
        <v>United States</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_xlfn.XLOOKUP(C563,customers!$A$1:$A$1001,customers!$G$1:$G$1001,,0)</f>
        <v>Ireland</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_xlfn.XLOOKUP(C564,customers!$A$1:$A$1001,customers!$G$1:$G$1001,,0)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 xml:space="preserve"> 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_xlfn.XLOOKUP(C565,customers!$A$1:$A$1001,customers!$G$1:$G$1001,,0)</f>
        <v>United Kingdom</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_xlfn.XLOOKUP(C566,customers!$A$1:$A$1001,customers!$G$1:$G$1001,,0)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_xlfn.XLOOKUP(C567,customers!$A$1:$A$1001,customers!$G$1:$G$1001,,0)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_xlfn.XLOOKUP(C568,customers!$A$1:$A$1001,customers!$G$1:$G$1001,,0)</f>
        <v>United States</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_xlfn.XLOOKUP(C569,customers!$A$1:$A$1001,customers!$G$1:$G$1001,,0)</f>
        <v>Ireland</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_xlfn.XLOOKUP(C570,customers!$A$1:$A$1001,customers!$G$1:$G$1001,,0)</f>
        <v>United States</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_xlfn.XLOOKUP(C571,customers!$A$1:$A$1001,customers!$G$1:$G$1001,,0)</f>
        <v>United Kingdom</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_xlfn.XLOOKUP(C572,customers!$A$1:$A$1001,customers!$G$1:$G$1001,,0)</f>
        <v>United States</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 xml:space="preserve"> Excelsa</v>
      </c>
      <c r="O573" t="str">
        <f t="shared" si="26"/>
        <v>Light</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_xlfn.XLOOKUP(C573,customers!$A$1:$A$1001,customers!$G$1:$G$1001,,0)</f>
        <v>United Kingdom</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_xlfn.XLOOKUP(C574,customers!$A$1:$A$1001,customers!$G$1:$G$1001,,0)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_xlfn.XLOOKUP(C575,customers!$A$1:$A$1001,customers!$G$1:$G$1001,,0)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_xlfn.XLOOKUP(C576,customers!$A$1:$A$1001,customers!$G$1:$G$1001,,0)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_xlfn.XLOOKUP(C577,customers!$A$1:$A$1001,customers!$G$1:$G$1001,,0)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_xlfn.XLOOKUP(C578,customers!$A$1:$A$1001,customers!$G$1:$G$1001,,0)</f>
        <v>United States</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 IF(I579="Exc"," Excelsa",IF(I579="Ara","Arabica", IF(I579 = "Lib","Liberica",""))))</f>
        <v>Liberica</v>
      </c>
      <c r="O579" t="str">
        <f t="shared" ref="O579:O642" si="29">IF(J579 = "M", "Medium", IF(J579 = "L", "Light", IF(J579 = "D", "Dark","")))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_xlfn.XLOOKUP(C579,customers!$A$1:$A$1001,customers!$G$1:$G$1001,,0)</f>
        <v>United Kingdom</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 xml:space="preserve"> Excelsa</v>
      </c>
      <c r="O580" t="str">
        <f t="shared" si="29"/>
        <v>Light</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_xlfn.XLOOKUP(C580,customers!$A$1:$A$1001,customers!$G$1:$G$1001,,0)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_xlfn.XLOOKUP(C581,customers!$A$1:$A$1001,customers!$G$1:$G$1001,,0)</f>
        <v>Ireland</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 xml:space="preserve"> Excelsa</v>
      </c>
      <c r="O582" t="str">
        <f t="shared" si="29"/>
        <v>Light</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_xlfn.XLOOKUP(C582,customers!$A$1:$A$1001,customers!$G$1:$G$1001,,0)</f>
        <v>United States</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 xml:space="preserve"> Excelsa</v>
      </c>
      <c r="O583" t="str">
        <f t="shared" si="29"/>
        <v>Light</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_xlfn.XLOOKUP(C583,customers!$A$1:$A$1001,customers!$G$1:$G$1001,,0)</f>
        <v>United Kingdom</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 xml:space="preserve"> 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_xlfn.XLOOKUP(C584,customers!$A$1:$A$1001,customers!$G$1:$G$1001,,0)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_xlfn.XLOOKUP(C585,customers!$A$1:$A$1001,customers!$G$1:$G$1001,,0)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_xlfn.XLOOKUP(C586,customers!$A$1:$A$1001,customers!$G$1:$G$1001,,0)</f>
        <v>United States</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 xml:space="preserve"> 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_xlfn.XLOOKUP(C587,customers!$A$1:$A$1001,customers!$G$1:$G$1001,,0)</f>
        <v>United Kingdom</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_xlfn.XLOOKUP(C588,customers!$A$1:$A$1001,customers!$G$1:$G$1001,,0)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_xlfn.XLOOKUP(C589,customers!$A$1:$A$1001,customers!$G$1:$G$1001,,0)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_xlfn.XLOOKUP(C590,customers!$A$1:$A$1001,customers!$G$1:$G$1001,,0)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 xml:space="preserve"> Excelsa</v>
      </c>
      <c r="O591" t="str">
        <f t="shared" si="29"/>
        <v>Light</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_xlfn.XLOOKUP(C591,customers!$A$1:$A$1001,customers!$G$1:$G$1001,,0)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 xml:space="preserve"> 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_xlfn.XLOOKUP(C592,customers!$A$1:$A$1001,customers!$G$1:$G$1001,,0)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_xlfn.XLOOKUP(C593,customers!$A$1:$A$1001,customers!$G$1:$G$1001,,0)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_xlfn.XLOOKUP(C594,customers!$A$1:$A$1001,customers!$G$1:$G$1001,,0)</f>
        <v>United States</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 xml:space="preserve"> 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_xlfn.XLOOKUP(C595,customers!$A$1:$A$1001,customers!$G$1:$G$1001,,0)</f>
        <v>United Kingdom</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_xlfn.XLOOKUP(C596,customers!$A$1:$A$1001,customers!$G$1:$G$1001,,0)</f>
        <v>United States</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 xml:space="preserve"> Excelsa</v>
      </c>
      <c r="O597" t="str">
        <f t="shared" si="29"/>
        <v>Light</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_xlfn.XLOOKUP(C597,customers!$A$1:$A$1001,customers!$G$1:$G$1001,,0)</f>
        <v>United Kingdom</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_xlfn.XLOOKUP(C598,customers!$A$1:$A$1001,customers!$G$1:$G$1001,,0)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_xlfn.XLOOKUP(C599,customers!$A$1:$A$1001,customers!$G$1:$G$1001,,0)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_xlfn.XLOOKUP(C600,customers!$A$1:$A$1001,customers!$G$1:$G$1001,,0)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_xlfn.XLOOKUP(C601,customers!$A$1:$A$1001,customers!$G$1:$G$1001,,0)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_xlfn.XLOOKUP(C602,customers!$A$1:$A$1001,customers!$G$1:$G$1001,,0)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_xlfn.XLOOKUP(C603,customers!$A$1:$A$1001,customers!$G$1:$G$1001,,0)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 xml:space="preserve"> Excelsa</v>
      </c>
      <c r="O604" t="str">
        <f t="shared" si="29"/>
        <v>Light</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_xlfn.XLOOKUP(C604,customers!$A$1:$A$1001,customers!$G$1:$G$1001,,0)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_xlfn.XLOOKUP(C605,customers!$A$1:$A$1001,customers!$G$1:$G$1001,,0)</f>
        <v>United States</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_xlfn.XLOOKUP(C606,customers!$A$1:$A$1001,customers!$G$1:$G$1001,,0)</f>
        <v>Ireland</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_xlfn.XLOOKUP(C607,customers!$A$1:$A$1001,customers!$G$1:$G$1001,,0)</f>
        <v>United States</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_xlfn.XLOOKUP(C608,customers!$A$1:$A$1001,customers!$G$1:$G$1001,,0)</f>
        <v>United Kingdom</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 xml:space="preserve"> 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_xlfn.XLOOKUP(C609,customers!$A$1:$A$1001,customers!$G$1:$G$1001,,0)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 xml:space="preserve"> 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_xlfn.XLOOKUP(C610,customers!$A$1:$A$1001,customers!$G$1:$G$1001,,0)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_xlfn.XLOOKUP(C611,customers!$A$1:$A$1001,customers!$G$1:$G$1001,,0)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_xlfn.XLOOKUP(C612,customers!$A$1:$A$1001,customers!$G$1:$G$1001,,0)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 xml:space="preserve"> Excelsa</v>
      </c>
      <c r="O613" t="str">
        <f t="shared" si="29"/>
        <v>Light</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_xlfn.XLOOKUP(C613,customers!$A$1:$A$1001,customers!$G$1:$G$1001,,0)</f>
        <v>United States</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_xlfn.XLOOKUP(C614,customers!$A$1:$A$1001,customers!$G$1:$G$1001,,0)</f>
        <v>Ireland</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_xlfn.XLOOKUP(C615,customers!$A$1:$A$1001,customers!$G$1:$G$1001,,0)</f>
        <v>United States</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_xlfn.XLOOKUP(C616,customers!$A$1:$A$1001,customers!$G$1:$G$1001,,0)</f>
        <v>United Kingdom</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_xlfn.XLOOKUP(C617,customers!$A$1:$A$1001,customers!$G$1:$G$1001,,0)</f>
        <v>United States</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 xml:space="preserve"> 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_xlfn.XLOOKUP(C618,customers!$A$1:$A$1001,customers!$G$1:$G$1001,,0)</f>
        <v>United Kingdom</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_xlfn.XLOOKUP(C619,customers!$A$1:$A$1001,customers!$G$1:$G$1001,,0)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 xml:space="preserve"> 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_xlfn.XLOOKUP(C620,customers!$A$1:$A$1001,customers!$G$1:$G$1001,,0)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_xlfn.XLOOKUP(C621,customers!$A$1:$A$1001,customers!$G$1:$G$1001,,0)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_xlfn.XLOOKUP(C622,customers!$A$1:$A$1001,customers!$G$1:$G$1001,,0)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_xlfn.XLOOKUP(C623,customers!$A$1:$A$1001,customers!$G$1:$G$1001,,0)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_xlfn.XLOOKUP(C624,customers!$A$1:$A$1001,customers!$G$1:$G$1001,,0)</f>
        <v>United States</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 xml:space="preserve"> 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_xlfn.XLOOKUP(C625,customers!$A$1:$A$1001,customers!$G$1:$G$1001,,0)</f>
        <v>United Kingdom</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 xml:space="preserve"> 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_xlfn.XLOOKUP(C626,customers!$A$1:$A$1001,customers!$G$1:$G$1001,,0)</f>
        <v>Ireland</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_xlfn.XLOOKUP(C627,customers!$A$1:$A$1001,customers!$G$1:$G$1001,,0)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_xlfn.XLOOKUP(C628,customers!$A$1:$A$1001,customers!$G$1:$G$1001,,0)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 xml:space="preserve"> 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_xlfn.XLOOKUP(C629,customers!$A$1:$A$1001,customers!$G$1:$G$1001,,0)</f>
        <v>United States</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 xml:space="preserve"> Excelsa</v>
      </c>
      <c r="O630" t="str">
        <f t="shared" si="29"/>
        <v>Light</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_xlfn.XLOOKUP(C630,customers!$A$1:$A$1001,customers!$G$1:$G$1001,,0)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_xlfn.XLOOKUP(C631,customers!$A$1:$A$1001,customers!$G$1:$G$1001,,0)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_xlfn.XLOOKUP(C632,customers!$A$1:$A$1001,customers!$G$1:$G$1001,,0)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_xlfn.XLOOKUP(C633,customers!$A$1:$A$1001,customers!$G$1:$G$1001,,0)</f>
        <v>Ireland</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 xml:space="preserve"> Excelsa</v>
      </c>
      <c r="O634" t="str">
        <f t="shared" si="29"/>
        <v>Light</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_xlfn.XLOOKUP(C634,customers!$A$1:$A$1001,customers!$G$1:$G$1001,,0)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_xlfn.XLOOKUP(C635,customers!$A$1:$A$1001,customers!$G$1:$G$1001,,0)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_xlfn.XLOOKUP(C636,customers!$A$1:$A$1001,customers!$G$1:$G$1001,,0)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 xml:space="preserve"> Excelsa</v>
      </c>
      <c r="O637" t="str">
        <f t="shared" si="29"/>
        <v>Light</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_xlfn.XLOOKUP(C637,customers!$A$1:$A$1001,customers!$G$1:$G$1001,,0)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_xlfn.XLOOKUP(C638,customers!$A$1:$A$1001,customers!$G$1:$G$1001,,0)</f>
        <v>United States</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 xml:space="preserve"> 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_xlfn.XLOOKUP(C639,customers!$A$1:$A$1001,customers!$G$1:$G$1001,,0)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_xlfn.XLOOKUP(C640,customers!$A$1:$A$1001,customers!$G$1:$G$1001,,0)</f>
        <v>Ireland</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_xlfn.XLOOKUP(C641,customers!$A$1:$A$1001,customers!$G$1:$G$1001,,0)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_xlfn.XLOOKUP(C642,customers!$A$1:$A$1001,customers!$G$1:$G$1001,,0)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 IF(I643="Exc"," Excelsa",IF(I643="Ara","Arabica", IF(I643 = "Lib","Liberica",""))))</f>
        <v>Robusta</v>
      </c>
      <c r="O643" t="str">
        <f t="shared" ref="O643:O706" si="32">IF(J643 = "M", "Medium", IF(J643 = "L", "Light", IF(J643 = "D", "Dark","")))</f>
        <v>Light</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_xlfn.XLOOKUP(C643,customers!$A$1:$A$1001,customers!$G$1:$G$1001,,0)</f>
        <v>United States</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 xml:space="preserve"> 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_xlfn.XLOOKUP(C644,customers!$A$1:$A$1001,customers!$G$1:$G$1001,,0)</f>
        <v>United Kingdom</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 xml:space="preserve"> Excelsa</v>
      </c>
      <c r="O645" t="str">
        <f t="shared" si="32"/>
        <v>Light</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_xlfn.XLOOKUP(C645,customers!$A$1:$A$1001,customers!$G$1:$G$1001,,0)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_xlfn.XLOOKUP(C646,customers!$A$1:$A$1001,customers!$G$1:$G$1001,,0)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_xlfn.XLOOKUP(C647,customers!$A$1:$A$1001,customers!$G$1:$G$1001,,0)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_xlfn.XLOOKUP(C648,customers!$A$1:$A$1001,customers!$G$1:$G$1001,,0)</f>
        <v>United States</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_xlfn.XLOOKUP(C649,customers!$A$1:$A$1001,customers!$G$1:$G$1001,,0)</f>
        <v>United Kingdom</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_xlfn.XLOOKUP(C650,customers!$A$1:$A$1001,customers!$G$1:$G$1001,,0)</f>
        <v>United States</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_xlfn.XLOOKUP(C651,customers!$A$1:$A$1001,customers!$G$1:$G$1001,,0)</f>
        <v>United Kingdom</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_xlfn.XLOOKUP(C652,customers!$A$1:$A$1001,customers!$G$1:$G$1001,,0)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_xlfn.XLOOKUP(C653,customers!$A$1:$A$1001,customers!$G$1:$G$1001,,0)</f>
        <v>United States</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_xlfn.XLOOKUP(C654,customers!$A$1:$A$1001,customers!$G$1:$G$1001,,0)</f>
        <v>Ireland</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_xlfn.XLOOKUP(C655,customers!$A$1:$A$1001,customers!$G$1:$G$1001,,0)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_xlfn.XLOOKUP(C656,customers!$A$1:$A$1001,customers!$G$1:$G$1001,,0)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_xlfn.XLOOKUP(C657,customers!$A$1:$A$1001,customers!$G$1:$G$1001,,0)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_xlfn.XLOOKUP(C658,customers!$A$1:$A$1001,customers!$G$1:$G$1001,,0)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_xlfn.XLOOKUP(C659,customers!$A$1:$A$1001,customers!$G$1:$G$1001,,0)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 xml:space="preserve"> 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_xlfn.XLOOKUP(C660,customers!$A$1:$A$1001,customers!$G$1:$G$1001,,0)</f>
        <v>United States</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_xlfn.XLOOKUP(C661,customers!$A$1:$A$1001,customers!$G$1:$G$1001,,0)</f>
        <v>Ireland</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 xml:space="preserve"> Excelsa</v>
      </c>
      <c r="O662" t="str">
        <f t="shared" si="32"/>
        <v>Light</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_xlfn.XLOOKUP(C662,customers!$A$1:$A$1001,customers!$G$1:$G$1001,,0)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_xlfn.XLOOKUP(C663,customers!$A$1:$A$1001,customers!$G$1:$G$1001,,0)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_xlfn.XLOOKUP(C664,customers!$A$1:$A$1001,customers!$G$1:$G$1001,,0)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_xlfn.XLOOKUP(C665,customers!$A$1:$A$1001,customers!$G$1:$G$1001,,0)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 xml:space="preserve"> 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_xlfn.XLOOKUP(C666,customers!$A$1:$A$1001,customers!$G$1:$G$1001,,0)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_xlfn.XLOOKUP(C667,customers!$A$1:$A$1001,customers!$G$1:$G$1001,,0)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_xlfn.XLOOKUP(C668,customers!$A$1:$A$1001,customers!$G$1:$G$1001,,0)</f>
        <v>United States</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_xlfn.XLOOKUP(C669,customers!$A$1:$A$1001,customers!$G$1:$G$1001,,0)</f>
        <v>Ireland</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_xlfn.XLOOKUP(C670,customers!$A$1:$A$1001,customers!$G$1:$G$1001,,0)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_xlfn.XLOOKUP(C671,customers!$A$1:$A$1001,customers!$G$1:$G$1001,,0)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_xlfn.XLOOKUP(C672,customers!$A$1:$A$1001,customers!$G$1:$G$1001,,0)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_xlfn.XLOOKUP(C673,customers!$A$1:$A$1001,customers!$G$1:$G$1001,,0)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_xlfn.XLOOKUP(C674,customers!$A$1:$A$1001,customers!$G$1:$G$1001,,0)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 xml:space="preserve"> 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_xlfn.XLOOKUP(C675,customers!$A$1:$A$1001,customers!$G$1:$G$1001,,0)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_xlfn.XLOOKUP(C676,customers!$A$1:$A$1001,customers!$G$1:$G$1001,,0)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_xlfn.XLOOKUP(C677,customers!$A$1:$A$1001,customers!$G$1:$G$1001,,0)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_xlfn.XLOOKUP(C678,customers!$A$1:$A$1001,customers!$G$1:$G$1001,,0)</f>
        <v>United States</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_xlfn.XLOOKUP(C679,customers!$A$1:$A$1001,customers!$G$1:$G$1001,,0)</f>
        <v>Ireland</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_xlfn.XLOOKUP(C680,customers!$A$1:$A$1001,customers!$G$1:$G$1001,,0)</f>
        <v>United States</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_xlfn.XLOOKUP(C681,customers!$A$1:$A$1001,customers!$G$1:$G$1001,,0)</f>
        <v>United Kingdom</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_xlfn.XLOOKUP(C682,customers!$A$1:$A$1001,customers!$G$1:$G$1001,,0)</f>
        <v>United States</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_xlfn.XLOOKUP(C683,customers!$A$1:$A$1001,customers!$G$1:$G$1001,,0)</f>
        <v>United Kingdom</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 xml:space="preserve"> 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_xlfn.XLOOKUP(C684,customers!$A$1:$A$1001,customers!$G$1:$G$1001,,0)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_xlfn.XLOOKUP(C685,customers!$A$1:$A$1001,customers!$G$1:$G$1001,,0)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_xlfn.XLOOKUP(C686,customers!$A$1:$A$1001,customers!$G$1:$G$1001,,0)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_xlfn.XLOOKUP(C687,customers!$A$1:$A$1001,customers!$G$1:$G$1001,,0)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_xlfn.XLOOKUP(C688,customers!$A$1:$A$1001,customers!$G$1:$G$1001,,0)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 xml:space="preserve"> 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_xlfn.XLOOKUP(C689,customers!$A$1:$A$1001,customers!$G$1:$G$1001,,0)</f>
        <v>United States</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_xlfn.XLOOKUP(C690,customers!$A$1:$A$1001,customers!$G$1:$G$1001,,0)</f>
        <v>Ireland</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_xlfn.XLOOKUP(C691,customers!$A$1:$A$1001,customers!$G$1:$G$1001,,0)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_xlfn.XLOOKUP(C692,customers!$A$1:$A$1001,customers!$G$1:$G$1001,,0)</f>
        <v>United States</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_xlfn.XLOOKUP(C693,customers!$A$1:$A$1001,customers!$G$1:$G$1001,,0)</f>
        <v>Ireland</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_xlfn.XLOOKUP(C694,customers!$A$1:$A$1001,customers!$G$1:$G$1001,,0)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_xlfn.XLOOKUP(C695,customers!$A$1:$A$1001,customers!$G$1:$G$1001,,0)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 xml:space="preserve"> 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_xlfn.XLOOKUP(C696,customers!$A$1:$A$1001,customers!$G$1:$G$1001,,0)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_xlfn.XLOOKUP(C697,customers!$A$1:$A$1001,customers!$G$1:$G$1001,,0)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_xlfn.XLOOKUP(C698,customers!$A$1:$A$1001,customers!$G$1:$G$1001,,0)</f>
        <v>United States</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_xlfn.XLOOKUP(C699,customers!$A$1:$A$1001,customers!$G$1:$G$1001,,0)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_xlfn.XLOOKUP(C700,customers!$A$1:$A$1001,customers!$G$1:$G$1001,,0)</f>
        <v>Ireland</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_xlfn.XLOOKUP(C701,customers!$A$1:$A$1001,customers!$G$1:$G$1001,,0)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_xlfn.XLOOKUP(C702,customers!$A$1:$A$1001,customers!$G$1:$G$1001,,0)</f>
        <v>United States</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_xlfn.XLOOKUP(C703,customers!$A$1:$A$1001,customers!$G$1:$G$1001,,0)</f>
        <v>Ireland</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_xlfn.XLOOKUP(C704,customers!$A$1:$A$1001,customers!$G$1:$G$1001,,0)</f>
        <v>United States</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_xlfn.XLOOKUP(C705,customers!$A$1:$A$1001,customers!$G$1:$G$1001,,0)</f>
        <v>Ireland</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 xml:space="preserve"> 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_xlfn.XLOOKUP(C706,customers!$A$1:$A$1001,customers!$G$1:$G$1001,,0)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 IF(I707="Exc"," Excelsa",IF(I707="Ara","Arabica", IF(I707 = "Lib","Liberica",""))))</f>
        <v xml:space="preserve"> Excelsa</v>
      </c>
      <c r="O707" t="str">
        <f t="shared" ref="O707:O770" si="35">IF(J707 = "M", "Medium", IF(J707 = "L", "Light", IF(J707 = "D", "Dark","")))</f>
        <v>Light</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_xlfn.XLOOKUP(C707,customers!$A$1:$A$1001,customers!$G$1:$G$1001,,0)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 xml:space="preserve"> 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_xlfn.XLOOKUP(C708,customers!$A$1:$A$1001,customers!$G$1:$G$1001,,0)</f>
        <v>United States</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_xlfn.XLOOKUP(C709,customers!$A$1:$A$1001,customers!$G$1:$G$1001,,0)</f>
        <v>Ireland</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_xlfn.XLOOKUP(C710,customers!$A$1:$A$1001,customers!$G$1:$G$1001,,0)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 xml:space="preserve"> Excelsa</v>
      </c>
      <c r="O711" t="str">
        <f t="shared" si="35"/>
        <v>Light</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_xlfn.XLOOKUP(C711,customers!$A$1:$A$1001,customers!$G$1:$G$1001,,0)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 xml:space="preserve"> 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_xlfn.XLOOKUP(C712,customers!$A$1:$A$1001,customers!$G$1:$G$1001,,0)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_xlfn.XLOOKUP(C713,customers!$A$1:$A$1001,customers!$G$1:$G$1001,,0)</f>
        <v>United States</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 xml:space="preserve"> 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_xlfn.XLOOKUP(C714,customers!$A$1:$A$1001,customers!$G$1:$G$1001,,0)</f>
        <v>United Kingdom</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_xlfn.XLOOKUP(C715,customers!$A$1:$A$1001,customers!$G$1:$G$1001,,0)</f>
        <v>United States</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 xml:space="preserve"> 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_xlfn.XLOOKUP(C716,customers!$A$1:$A$1001,customers!$G$1:$G$1001,,0)</f>
        <v>Ireland</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 xml:space="preserve"> Excelsa</v>
      </c>
      <c r="O717" t="str">
        <f t="shared" si="35"/>
        <v>Light</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_xlfn.XLOOKUP(C717,customers!$A$1:$A$1001,customers!$G$1:$G$1001,,0)</f>
        <v>United States</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_xlfn.XLOOKUP(C718,customers!$A$1:$A$1001,customers!$G$1:$G$1001,,0)</f>
        <v>Ireland</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_xlfn.XLOOKUP(C719,customers!$A$1:$A$1001,customers!$G$1:$G$1001,,0)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_xlfn.XLOOKUP(C720,customers!$A$1:$A$1001,customers!$G$1:$G$1001,,0)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_xlfn.XLOOKUP(C721,customers!$A$1:$A$1001,customers!$G$1:$G$1001,,0)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 xml:space="preserve"> 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_xlfn.XLOOKUP(C722,customers!$A$1:$A$1001,customers!$G$1:$G$1001,,0)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_xlfn.XLOOKUP(C723,customers!$A$1:$A$1001,customers!$G$1:$G$1001,,0)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 xml:space="preserve"> 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_xlfn.XLOOKUP(C724,customers!$A$1:$A$1001,customers!$G$1:$G$1001,,0)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 xml:space="preserve"> 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_xlfn.XLOOKUP(C725,customers!$A$1:$A$1001,customers!$G$1:$G$1001,,0)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_xlfn.XLOOKUP(C726,customers!$A$1:$A$1001,customers!$G$1:$G$1001,,0)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_xlfn.XLOOKUP(C727,customers!$A$1:$A$1001,customers!$G$1:$G$1001,,0)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_xlfn.XLOOKUP(C728,customers!$A$1:$A$1001,customers!$G$1:$G$1001,,0)</f>
        <v>United States</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_xlfn.XLOOKUP(C729,customers!$A$1:$A$1001,customers!$G$1:$G$1001,,0)</f>
        <v>Ireland</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 xml:space="preserve"> 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_xlfn.XLOOKUP(C730,customers!$A$1:$A$1001,customers!$G$1:$G$1001,,0)</f>
        <v>United States</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_xlfn.XLOOKUP(C731,customers!$A$1:$A$1001,customers!$G$1:$G$1001,,0)</f>
        <v>United Kingdom</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_xlfn.XLOOKUP(C732,customers!$A$1:$A$1001,customers!$G$1:$G$1001,,0)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_xlfn.XLOOKUP(C733,customers!$A$1:$A$1001,customers!$G$1:$G$1001,,0)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 xml:space="preserve"> Excelsa</v>
      </c>
      <c r="O734" t="str">
        <f t="shared" si="35"/>
        <v>Light</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_xlfn.XLOOKUP(C734,customers!$A$1:$A$1001,customers!$G$1:$G$1001,,0)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_xlfn.XLOOKUP(C735,customers!$A$1:$A$1001,customers!$G$1:$G$1001,,0)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_xlfn.XLOOKUP(C736,customers!$A$1:$A$1001,customers!$G$1:$G$1001,,0)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 xml:space="preserve"> 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_xlfn.XLOOKUP(C737,customers!$A$1:$A$1001,customers!$G$1:$G$1001,,0)</f>
        <v>United States</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_xlfn.XLOOKUP(C738,customers!$A$1:$A$1001,customers!$G$1:$G$1001,,0)</f>
        <v>Ireland</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_xlfn.XLOOKUP(C739,customers!$A$1:$A$1001,customers!$G$1:$G$1001,,0)</f>
        <v>United States</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_xlfn.XLOOKUP(C740,customers!$A$1:$A$1001,customers!$G$1:$G$1001,,0)</f>
        <v>United Kingdom</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 xml:space="preserve"> 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_xlfn.XLOOKUP(C741,customers!$A$1:$A$1001,customers!$G$1:$G$1001,,0)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_xlfn.XLOOKUP(C742,customers!$A$1:$A$1001,customers!$G$1:$G$1001,,0)</f>
        <v>Ireland</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_xlfn.XLOOKUP(C743,customers!$A$1:$A$1001,customers!$G$1:$G$1001,,0)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_xlfn.XLOOKUP(C744,customers!$A$1:$A$1001,customers!$G$1:$G$1001,,0)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_xlfn.XLOOKUP(C745,customers!$A$1:$A$1001,customers!$G$1:$G$1001,,0)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_xlfn.XLOOKUP(C746,customers!$A$1:$A$1001,customers!$G$1:$G$1001,,0)</f>
        <v>United States</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 xml:space="preserve"> 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_xlfn.XLOOKUP(C747,customers!$A$1:$A$1001,customers!$G$1:$G$1001,,0)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_xlfn.XLOOKUP(C748,customers!$A$1:$A$1001,customers!$G$1:$G$1001,,0)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_xlfn.XLOOKUP(C749,customers!$A$1:$A$1001,customers!$G$1:$G$1001,,0)</f>
        <v>Ireland</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 xml:space="preserve"> 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_xlfn.XLOOKUP(C750,customers!$A$1:$A$1001,customers!$G$1:$G$1001,,0)</f>
        <v>United States</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_xlfn.XLOOKUP(C751,customers!$A$1:$A$1001,customers!$G$1:$G$1001,,0)</f>
        <v>Ireland</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_xlfn.XLOOKUP(C752,customers!$A$1:$A$1001,customers!$G$1:$G$1001,,0)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_xlfn.XLOOKUP(C753,customers!$A$1:$A$1001,customers!$G$1:$G$1001,,0)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 xml:space="preserve"> 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_xlfn.XLOOKUP(C754,customers!$A$1:$A$1001,customers!$G$1:$G$1001,,0)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_xlfn.XLOOKUP(C755,customers!$A$1:$A$1001,customers!$G$1:$G$1001,,0)</f>
        <v>United States</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_xlfn.XLOOKUP(C756,customers!$A$1:$A$1001,customers!$G$1:$G$1001,,0)</f>
        <v>Ireland</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_xlfn.XLOOKUP(C757,customers!$A$1:$A$1001,customers!$G$1:$G$1001,,0)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_xlfn.XLOOKUP(C758,customers!$A$1:$A$1001,customers!$G$1:$G$1001,,0)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_xlfn.XLOOKUP(C759,customers!$A$1:$A$1001,customers!$G$1:$G$1001,,0)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_xlfn.XLOOKUP(C760,customers!$A$1:$A$1001,customers!$G$1:$G$1001,,0)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_xlfn.XLOOKUP(C761,customers!$A$1:$A$1001,customers!$G$1:$G$1001,,0)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 xml:space="preserve"> Excelsa</v>
      </c>
      <c r="O762" t="str">
        <f t="shared" si="35"/>
        <v>Light</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_xlfn.XLOOKUP(C762,customers!$A$1:$A$1001,customers!$G$1:$G$1001,,0)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 xml:space="preserve"> Excelsa</v>
      </c>
      <c r="O763" t="str">
        <f t="shared" si="35"/>
        <v>Light</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_xlfn.XLOOKUP(C763,customers!$A$1:$A$1001,customers!$G$1:$G$1001,,0)</f>
        <v>United States</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_xlfn.XLOOKUP(C764,customers!$A$1:$A$1001,customers!$G$1:$G$1001,,0)</f>
        <v>United Kingdom</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_xlfn.XLOOKUP(C765,customers!$A$1:$A$1001,customers!$G$1:$G$1001,,0)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_xlfn.XLOOKUP(C766,customers!$A$1:$A$1001,customers!$G$1:$G$1001,,0)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_xlfn.XLOOKUP(C767,customers!$A$1:$A$1001,customers!$G$1:$G$1001,,0)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_xlfn.XLOOKUP(C768,customers!$A$1:$A$1001,customers!$G$1:$G$1001,,0)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_xlfn.XLOOKUP(C769,customers!$A$1:$A$1001,customers!$G$1:$G$1001,,0)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_xlfn.XLOOKUP(C770,customers!$A$1:$A$1001,customers!$G$1:$G$1001,,0)</f>
        <v>United States</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 IF(I771="Exc"," Excelsa",IF(I771="Ara","Arabica", IF(I771 = "Lib","Liberica",""))))</f>
        <v>Robusta</v>
      </c>
      <c r="O771" t="str">
        <f t="shared" ref="O771:O834" si="38">IF(J771 = "M", "Medium", IF(J771 = "L", "Light", IF(J771 = "D", "Dark","")))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_xlfn.XLOOKUP(C771,customers!$A$1:$A$1001,customers!$G$1:$G$1001,,0)</f>
        <v>United Kingdom</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_xlfn.XLOOKUP(C772,customers!$A$1:$A$1001,customers!$G$1:$G$1001,,0)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_xlfn.XLOOKUP(C773,customers!$A$1:$A$1001,customers!$G$1:$G$1001,,0)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 xml:space="preserve"> 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_xlfn.XLOOKUP(C774,customers!$A$1:$A$1001,customers!$G$1:$G$1001,,0)</f>
        <v>United States</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_xlfn.XLOOKUP(C775,customers!$A$1:$A$1001,customers!$G$1:$G$1001,,0)</f>
        <v>Ireland</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_xlfn.XLOOKUP(C776,customers!$A$1:$A$1001,customers!$G$1:$G$1001,,0)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 xml:space="preserve"> Excelsa</v>
      </c>
      <c r="O777" t="str">
        <f t="shared" si="38"/>
        <v>Light</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_xlfn.XLOOKUP(C777,customers!$A$1:$A$1001,customers!$G$1:$G$1001,,0)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_xlfn.XLOOKUP(C778,customers!$A$1:$A$1001,customers!$G$1:$G$1001,,0)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_xlfn.XLOOKUP(C779,customers!$A$1:$A$1001,customers!$G$1:$G$1001,,0)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_xlfn.XLOOKUP(C780,customers!$A$1:$A$1001,customers!$G$1:$G$1001,,0)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_xlfn.XLOOKUP(C781,customers!$A$1:$A$1001,customers!$G$1:$G$1001,,0)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 xml:space="preserve"> 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_xlfn.XLOOKUP(C782,customers!$A$1:$A$1001,customers!$G$1:$G$1001,,0)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_xlfn.XLOOKUP(C783,customers!$A$1:$A$1001,customers!$G$1:$G$1001,,0)</f>
        <v>United States</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 xml:space="preserve"> Excelsa</v>
      </c>
      <c r="O784" t="str">
        <f t="shared" si="38"/>
        <v>Light</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_xlfn.XLOOKUP(C784,customers!$A$1:$A$1001,customers!$G$1:$G$1001,,0)</f>
        <v>Ireland</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_xlfn.XLOOKUP(C785,customers!$A$1:$A$1001,customers!$G$1:$G$1001,,0)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_xlfn.XLOOKUP(C786,customers!$A$1:$A$1001,customers!$G$1:$G$1001,,0)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_xlfn.XLOOKUP(C787,customers!$A$1:$A$1001,customers!$G$1:$G$1001,,0)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 xml:space="preserve"> 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_xlfn.XLOOKUP(C788,customers!$A$1:$A$1001,customers!$G$1:$G$1001,,0)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 xml:space="preserve"> 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_xlfn.XLOOKUP(C789,customers!$A$1:$A$1001,customers!$G$1:$G$1001,,0)</f>
        <v>United States</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_xlfn.XLOOKUP(C790,customers!$A$1:$A$1001,customers!$G$1:$G$1001,,0)</f>
        <v>Ireland</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_xlfn.XLOOKUP(C791,customers!$A$1:$A$1001,customers!$G$1:$G$1001,,0)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_xlfn.XLOOKUP(C792,customers!$A$1:$A$1001,customers!$G$1:$G$1001,,0)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_xlfn.XLOOKUP(C793,customers!$A$1:$A$1001,customers!$G$1:$G$1001,,0)</f>
        <v>United States</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_xlfn.XLOOKUP(C794,customers!$A$1:$A$1001,customers!$G$1:$G$1001,,0)</f>
        <v>United Kingdom</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_xlfn.XLOOKUP(C795,customers!$A$1:$A$1001,customers!$G$1:$G$1001,,0)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_xlfn.XLOOKUP(C796,customers!$A$1:$A$1001,customers!$G$1:$G$1001,,0)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_xlfn.XLOOKUP(C797,customers!$A$1:$A$1001,customers!$G$1:$G$1001,,0)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_xlfn.XLOOKUP(C798,customers!$A$1:$A$1001,customers!$G$1:$G$1001,,0)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_xlfn.XLOOKUP(C799,customers!$A$1:$A$1001,customers!$G$1:$G$1001,,0)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_xlfn.XLOOKUP(C800,customers!$A$1:$A$1001,customers!$G$1:$G$1001,,0)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 xml:space="preserve"> 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_xlfn.XLOOKUP(C801,customers!$A$1:$A$1001,customers!$G$1:$G$1001,,0)</f>
        <v>United States</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_xlfn.XLOOKUP(C802,customers!$A$1:$A$1001,customers!$G$1:$G$1001,,0)</f>
        <v>Ireland</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_xlfn.XLOOKUP(C803,customers!$A$1:$A$1001,customers!$G$1:$G$1001,,0)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_xlfn.XLOOKUP(C804,customers!$A$1:$A$1001,customers!$G$1:$G$1001,,0)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 xml:space="preserve"> 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_xlfn.XLOOKUP(C805,customers!$A$1:$A$1001,customers!$G$1:$G$1001,,0)</f>
        <v>United States</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_xlfn.XLOOKUP(C806,customers!$A$1:$A$1001,customers!$G$1:$G$1001,,0)</f>
        <v>United Kingdom</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_xlfn.XLOOKUP(C807,customers!$A$1:$A$1001,customers!$G$1:$G$1001,,0)</f>
        <v>United States</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_xlfn.XLOOKUP(C808,customers!$A$1:$A$1001,customers!$G$1:$G$1001,,0)</f>
        <v>United Kingdom</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_xlfn.XLOOKUP(C809,customers!$A$1:$A$1001,customers!$G$1:$G$1001,,0)</f>
        <v>Ireland</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_xlfn.XLOOKUP(C810,customers!$A$1:$A$1001,customers!$G$1:$G$1001,,0)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_xlfn.XLOOKUP(C811,customers!$A$1:$A$1001,customers!$G$1:$G$1001,,0)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_xlfn.XLOOKUP(C812,customers!$A$1:$A$1001,customers!$G$1:$G$1001,,0)</f>
        <v>United States</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_xlfn.XLOOKUP(C813,customers!$A$1:$A$1001,customers!$G$1:$G$1001,,0)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_xlfn.XLOOKUP(C814,customers!$A$1:$A$1001,customers!$G$1:$G$1001,,0)</f>
        <v>Ireland</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 xml:space="preserve"> 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_xlfn.XLOOKUP(C815,customers!$A$1:$A$1001,customers!$G$1:$G$1001,,0)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 xml:space="preserve"> Excelsa</v>
      </c>
      <c r="O816" t="str">
        <f t="shared" si="38"/>
        <v>Light</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_xlfn.XLOOKUP(C816,customers!$A$1:$A$1001,customers!$G$1:$G$1001,,0)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_xlfn.XLOOKUP(C817,customers!$A$1:$A$1001,customers!$G$1:$G$1001,,0)</f>
        <v>United States</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_xlfn.XLOOKUP(C818,customers!$A$1:$A$1001,customers!$G$1:$G$1001,,0)</f>
        <v>Ireland</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_xlfn.XLOOKUP(C819,customers!$A$1:$A$1001,customers!$G$1:$G$1001,,0)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_xlfn.XLOOKUP(C820,customers!$A$1:$A$1001,customers!$G$1:$G$1001,,0)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_xlfn.XLOOKUP(C821,customers!$A$1:$A$1001,customers!$G$1:$G$1001,,0)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 xml:space="preserve"> 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_xlfn.XLOOKUP(C822,customers!$A$1:$A$1001,customers!$G$1:$G$1001,,0)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_xlfn.XLOOKUP(C823,customers!$A$1:$A$1001,customers!$G$1:$G$1001,,0)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 xml:space="preserve"> Excelsa</v>
      </c>
      <c r="O824" t="str">
        <f t="shared" si="38"/>
        <v>Light</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_xlfn.XLOOKUP(C824,customers!$A$1:$A$1001,customers!$G$1:$G$1001,,0)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_xlfn.XLOOKUP(C825,customers!$A$1:$A$1001,customers!$G$1:$G$1001,,0)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_xlfn.XLOOKUP(C826,customers!$A$1:$A$1001,customers!$G$1:$G$1001,,0)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_xlfn.XLOOKUP(C827,customers!$A$1:$A$1001,customers!$G$1:$G$1001,,0)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 xml:space="preserve"> 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_xlfn.XLOOKUP(C828,customers!$A$1:$A$1001,customers!$G$1:$G$1001,,0)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 xml:space="preserve"> 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_xlfn.XLOOKUP(C829,customers!$A$1:$A$1001,customers!$G$1:$G$1001,,0)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_xlfn.XLOOKUP(C830,customers!$A$1:$A$1001,customers!$G$1:$G$1001,,0)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_xlfn.XLOOKUP(C831,customers!$A$1:$A$1001,customers!$G$1:$G$1001,,0)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 xml:space="preserve"> 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_xlfn.XLOOKUP(C832,customers!$A$1:$A$1001,customers!$G$1:$G$1001,,0)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_xlfn.XLOOKUP(C833,customers!$A$1:$A$1001,customers!$G$1:$G$1001,,0)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_xlfn.XLOOKUP(C834,customers!$A$1:$A$1001,customers!$G$1:$G$1001,,0)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 IF(I835="Exc"," Excelsa",IF(I835="Ara","Arabica", IF(I835 = "Lib","Liberica",""))))</f>
        <v>Robusta</v>
      </c>
      <c r="O835" t="str">
        <f t="shared" ref="O835:O898" si="41">IF(J835 = "M", "Medium", IF(J835 = "L", "Light", IF(J835 = "D", "Dark","")))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_xlfn.XLOOKUP(C835,customers!$A$1:$A$1001,customers!$G$1:$G$1001,,0)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_xlfn.XLOOKUP(C836,customers!$A$1:$A$1001,customers!$G$1:$G$1001,,0)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 xml:space="preserve"> Excelsa</v>
      </c>
      <c r="O837" t="str">
        <f t="shared" si="41"/>
        <v>Light</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_xlfn.XLOOKUP(C837,customers!$A$1:$A$1001,customers!$G$1:$G$1001,,0)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_xlfn.XLOOKUP(C838,customers!$A$1:$A$1001,customers!$G$1:$G$1001,,0)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_xlfn.XLOOKUP(C839,customers!$A$1:$A$1001,customers!$G$1:$G$1001,,0)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_xlfn.XLOOKUP(C840,customers!$A$1:$A$1001,customers!$G$1:$G$1001,,0)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 xml:space="preserve"> 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_xlfn.XLOOKUP(C841,customers!$A$1:$A$1001,customers!$G$1:$G$1001,,0)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_xlfn.XLOOKUP(C842,customers!$A$1:$A$1001,customers!$G$1:$G$1001,,0)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_xlfn.XLOOKUP(C843,customers!$A$1:$A$1001,customers!$G$1:$G$1001,,0)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 xml:space="preserve"> 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_xlfn.XLOOKUP(C844,customers!$A$1:$A$1001,customers!$G$1:$G$1001,,0)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 xml:space="preserve"> 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_xlfn.XLOOKUP(C845,customers!$A$1:$A$1001,customers!$G$1:$G$1001,,0)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_xlfn.XLOOKUP(C846,customers!$A$1:$A$1001,customers!$G$1:$G$1001,,0)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 xml:space="preserve"> 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_xlfn.XLOOKUP(C847,customers!$A$1:$A$1001,customers!$G$1:$G$1001,,0)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_xlfn.XLOOKUP(C848,customers!$A$1:$A$1001,customers!$G$1:$G$1001,,0)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_xlfn.XLOOKUP(C849,customers!$A$1:$A$1001,customers!$G$1:$G$1001,,0)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 xml:space="preserve"> Excelsa</v>
      </c>
      <c r="O850" t="str">
        <f t="shared" si="41"/>
        <v>Light</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_xlfn.XLOOKUP(C850,customers!$A$1:$A$1001,customers!$G$1:$G$1001,,0)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_xlfn.XLOOKUP(C851,customers!$A$1:$A$1001,customers!$G$1:$G$1001,,0)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_xlfn.XLOOKUP(C852,customers!$A$1:$A$1001,customers!$G$1:$G$1001,,0)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_xlfn.XLOOKUP(C853,customers!$A$1:$A$1001,customers!$G$1:$G$1001,,0)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_xlfn.XLOOKUP(C854,customers!$A$1:$A$1001,customers!$G$1:$G$1001,,0)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_xlfn.XLOOKUP(C855,customers!$A$1:$A$1001,customers!$G$1:$G$1001,,0)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_xlfn.XLOOKUP(C856,customers!$A$1:$A$1001,customers!$G$1:$G$1001,,0)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_xlfn.XLOOKUP(C857,customers!$A$1:$A$1001,customers!$G$1:$G$1001,,0)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_xlfn.XLOOKUP(C858,customers!$A$1:$A$1001,customers!$G$1:$G$1001,,0)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_xlfn.XLOOKUP(C859,customers!$A$1:$A$1001,customers!$G$1:$G$1001,,0)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_xlfn.XLOOKUP(C860,customers!$A$1:$A$1001,customers!$G$1:$G$1001,,0)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_xlfn.XLOOKUP(C861,customers!$A$1:$A$1001,customers!$G$1:$G$1001,,0)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_xlfn.XLOOKUP(C862,customers!$A$1:$A$1001,customers!$G$1:$G$1001,,0)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_xlfn.XLOOKUP(C863,customers!$A$1:$A$1001,customers!$G$1:$G$1001,,0)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_xlfn.XLOOKUP(C864,customers!$A$1:$A$1001,customers!$G$1:$G$1001,,0)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_xlfn.XLOOKUP(C865,customers!$A$1:$A$1001,customers!$G$1:$G$1001,,0)</f>
        <v>United States</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_xlfn.XLOOKUP(C866,customers!$A$1:$A$1001,customers!$G$1:$G$1001,,0)</f>
        <v>Ireland</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_xlfn.XLOOKUP(C867,customers!$A$1:$A$1001,customers!$G$1:$G$1001,,0)</f>
        <v>United States</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_xlfn.XLOOKUP(C868,customers!$A$1:$A$1001,customers!$G$1:$G$1001,,0)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_xlfn.XLOOKUP(C869,customers!$A$1:$A$1001,customers!$G$1:$G$1001,,0)</f>
        <v>Ireland</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 xml:space="preserve"> 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_xlfn.XLOOKUP(C870,customers!$A$1:$A$1001,customers!$G$1:$G$1001,,0)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_xlfn.XLOOKUP(C871,customers!$A$1:$A$1001,customers!$G$1:$G$1001,,0)</f>
        <v>United States</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 xml:space="preserve"> 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_xlfn.XLOOKUP(C872,customers!$A$1:$A$1001,customers!$G$1:$G$1001,,0)</f>
        <v>Ireland</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 xml:space="preserve"> Excelsa</v>
      </c>
      <c r="O873" t="str">
        <f t="shared" si="41"/>
        <v>Light</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_xlfn.XLOOKUP(C873,customers!$A$1:$A$1001,customers!$G$1:$G$1001,,0)</f>
        <v>United Kingdom</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_xlfn.XLOOKUP(C874,customers!$A$1:$A$1001,customers!$G$1:$G$1001,,0)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_xlfn.XLOOKUP(C875,customers!$A$1:$A$1001,customers!$G$1:$G$1001,,0)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_xlfn.XLOOKUP(C876,customers!$A$1:$A$1001,customers!$G$1:$G$1001,,0)</f>
        <v>United States</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_xlfn.XLOOKUP(C877,customers!$A$1:$A$1001,customers!$G$1:$G$1001,,0)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_xlfn.XLOOKUP(C878,customers!$A$1:$A$1001,customers!$G$1:$G$1001,,0)</f>
        <v>Ireland</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_xlfn.XLOOKUP(C879,customers!$A$1:$A$1001,customers!$G$1:$G$1001,,0)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_xlfn.XLOOKUP(C880,customers!$A$1:$A$1001,customers!$G$1:$G$1001,,0)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 xml:space="preserve"> 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_xlfn.XLOOKUP(C881,customers!$A$1:$A$1001,customers!$G$1:$G$1001,,0)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_xlfn.XLOOKUP(C882,customers!$A$1:$A$1001,customers!$G$1:$G$1001,,0)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_xlfn.XLOOKUP(C883,customers!$A$1:$A$1001,customers!$G$1:$G$1001,,0)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_xlfn.XLOOKUP(C884,customers!$A$1:$A$1001,customers!$G$1:$G$1001,,0)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_xlfn.XLOOKUP(C885,customers!$A$1:$A$1001,customers!$G$1:$G$1001,,0)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_xlfn.XLOOKUP(C886,customers!$A$1:$A$1001,customers!$G$1:$G$1001,,0)</f>
        <v>United States</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_xlfn.XLOOKUP(C887,customers!$A$1:$A$1001,customers!$G$1:$G$1001,,0)</f>
        <v>Ireland</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_xlfn.XLOOKUP(C888,customers!$A$1:$A$1001,customers!$G$1:$G$1001,,0)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 xml:space="preserve"> Excelsa</v>
      </c>
      <c r="O889" t="str">
        <f t="shared" si="41"/>
        <v>Light</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_xlfn.XLOOKUP(C889,customers!$A$1:$A$1001,customers!$G$1:$G$1001,,0)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_xlfn.XLOOKUP(C890,customers!$A$1:$A$1001,customers!$G$1:$G$1001,,0)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_xlfn.XLOOKUP(C891,customers!$A$1:$A$1001,customers!$G$1:$G$1001,,0)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_xlfn.XLOOKUP(C892,customers!$A$1:$A$1001,customers!$G$1:$G$1001,,0)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_xlfn.XLOOKUP(C893,customers!$A$1:$A$1001,customers!$G$1:$G$1001,,0)</f>
        <v>United States</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 xml:space="preserve"> 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_xlfn.XLOOKUP(C894,customers!$A$1:$A$1001,customers!$G$1:$G$1001,,0)</f>
        <v>United Kingdom</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_xlfn.XLOOKUP(C895,customers!$A$1:$A$1001,customers!$G$1:$G$1001,,0)</f>
        <v>United States</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_xlfn.XLOOKUP(C896,customers!$A$1:$A$1001,customers!$G$1:$G$1001,,0)</f>
        <v>Ireland</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 xml:space="preserve"> 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_xlfn.XLOOKUP(C897,customers!$A$1:$A$1001,customers!$G$1:$G$1001,,0)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_xlfn.XLOOKUP(C898,customers!$A$1:$A$1001,customers!$G$1:$G$1001,,0)</f>
        <v>United States</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 IF(I899="Exc"," Excelsa",IF(I899="Ara","Arabica", IF(I899 = "Lib","Liberica",""))))</f>
        <v xml:space="preserve"> Excelsa</v>
      </c>
      <c r="O899" t="str">
        <f t="shared" ref="O899:O962" si="44">IF(J899 = "M", "Medium", IF(J899 = "L", "Light", IF(J899 = "D", "Dark","")))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_xlfn.XLOOKUP(C899,customers!$A$1:$A$1001,customers!$G$1:$G$1001,,0)</f>
        <v>United Kingdom</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_xlfn.XLOOKUP(C900,customers!$A$1:$A$1001,customers!$G$1:$G$1001,,0)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_xlfn.XLOOKUP(C901,customers!$A$1:$A$1001,customers!$G$1:$G$1001,,0)</f>
        <v>United States</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_xlfn.XLOOKUP(C902,customers!$A$1:$A$1001,customers!$G$1:$G$1001,,0)</f>
        <v>Ireland</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_xlfn.XLOOKUP(C903,customers!$A$1:$A$1001,customers!$G$1:$G$1001,,0)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 xml:space="preserve"> 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_xlfn.XLOOKUP(C904,customers!$A$1:$A$1001,customers!$G$1:$G$1001,,0)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_xlfn.XLOOKUP(C905,customers!$A$1:$A$1001,customers!$G$1:$G$1001,,0)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_xlfn.XLOOKUP(C906,customers!$A$1:$A$1001,customers!$G$1:$G$1001,,0)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_xlfn.XLOOKUP(C907,customers!$A$1:$A$1001,customers!$G$1:$G$1001,,0)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_xlfn.XLOOKUP(C908,customers!$A$1:$A$1001,customers!$G$1:$G$1001,,0)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_xlfn.XLOOKUP(C909,customers!$A$1:$A$1001,customers!$G$1:$G$1001,,0)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_xlfn.XLOOKUP(C910,customers!$A$1:$A$1001,customers!$G$1:$G$1001,,0)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_xlfn.XLOOKUP(C911,customers!$A$1:$A$1001,customers!$G$1:$G$1001,,0)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_xlfn.XLOOKUP(C912,customers!$A$1:$A$1001,customers!$G$1:$G$1001,,0)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_xlfn.XLOOKUP(C913,customers!$A$1:$A$1001,customers!$G$1:$G$1001,,0)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_xlfn.XLOOKUP(C914,customers!$A$1:$A$1001,customers!$G$1:$G$1001,,0)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_xlfn.XLOOKUP(C915,customers!$A$1:$A$1001,customers!$G$1:$G$1001,,0)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_xlfn.XLOOKUP(C916,customers!$A$1:$A$1001,customers!$G$1:$G$1001,,0)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 xml:space="preserve"> 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_xlfn.XLOOKUP(C917,customers!$A$1:$A$1001,customers!$G$1:$G$1001,,0)</f>
        <v>United States</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 xml:space="preserve"> 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_xlfn.XLOOKUP(C918,customers!$A$1:$A$1001,customers!$G$1:$G$1001,,0)</f>
        <v>Ireland</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_xlfn.XLOOKUP(C919,customers!$A$1:$A$1001,customers!$G$1:$G$1001,,0)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 xml:space="preserve"> 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_xlfn.XLOOKUP(C920,customers!$A$1:$A$1001,customers!$G$1:$G$1001,,0)</f>
        <v>United Kingdom</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_xlfn.XLOOKUP(C921,customers!$A$1:$A$1001,customers!$G$1:$G$1001,,0)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_xlfn.XLOOKUP(C922,customers!$A$1:$A$1001,customers!$G$1:$G$1001,,0)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_xlfn.XLOOKUP(C923,customers!$A$1:$A$1001,customers!$G$1:$G$1001,,0)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_xlfn.XLOOKUP(C924,customers!$A$1:$A$1001,customers!$G$1:$G$1001,,0)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 xml:space="preserve"> 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_xlfn.XLOOKUP(C925,customers!$A$1:$A$1001,customers!$G$1:$G$1001,,0)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_xlfn.XLOOKUP(C926,customers!$A$1:$A$1001,customers!$G$1:$G$1001,,0)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_xlfn.XLOOKUP(C927,customers!$A$1:$A$1001,customers!$G$1:$G$1001,,0)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_xlfn.XLOOKUP(C928,customers!$A$1:$A$1001,customers!$G$1:$G$1001,,0)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 xml:space="preserve"> 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_xlfn.XLOOKUP(C929,customers!$A$1:$A$1001,customers!$G$1:$G$1001,,0)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 xml:space="preserve"> 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_xlfn.XLOOKUP(C930,customers!$A$1:$A$1001,customers!$G$1:$G$1001,,0)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 xml:space="preserve"> Excelsa</v>
      </c>
      <c r="O931" t="str">
        <f t="shared" si="44"/>
        <v>Light</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_xlfn.XLOOKUP(C931,customers!$A$1:$A$1001,customers!$G$1:$G$1001,,0)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 xml:space="preserve"> 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_xlfn.XLOOKUP(C932,customers!$A$1:$A$1001,customers!$G$1:$G$1001,,0)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_xlfn.XLOOKUP(C933,customers!$A$1:$A$1001,customers!$G$1:$G$1001,,0)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 xml:space="preserve"> 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_xlfn.XLOOKUP(C934,customers!$A$1:$A$1001,customers!$G$1:$G$1001,,0)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_xlfn.XLOOKUP(C935,customers!$A$1:$A$1001,customers!$G$1:$G$1001,,0)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_xlfn.XLOOKUP(C936,customers!$A$1:$A$1001,customers!$G$1:$G$1001,,0)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_xlfn.XLOOKUP(C937,customers!$A$1:$A$1001,customers!$G$1:$G$1001,,0)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_xlfn.XLOOKUP(C938,customers!$A$1:$A$1001,customers!$G$1:$G$1001,,0)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_xlfn.XLOOKUP(C939,customers!$A$1:$A$1001,customers!$G$1:$G$1001,,0)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 xml:space="preserve"> Excelsa</v>
      </c>
      <c r="O940" t="str">
        <f t="shared" si="44"/>
        <v>Light</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_xlfn.XLOOKUP(C940,customers!$A$1:$A$1001,customers!$G$1:$G$1001,,0)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_xlfn.XLOOKUP(C941,customers!$A$1:$A$1001,customers!$G$1:$G$1001,,0)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_xlfn.XLOOKUP(C942,customers!$A$1:$A$1001,customers!$G$1:$G$1001,,0)</f>
        <v>United States</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_xlfn.XLOOKUP(C943,customers!$A$1:$A$1001,customers!$G$1:$G$1001,,0)</f>
        <v>Ireland</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_xlfn.XLOOKUP(C944,customers!$A$1:$A$1001,customers!$G$1:$G$1001,,0)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_xlfn.XLOOKUP(C945,customers!$A$1:$A$1001,customers!$G$1:$G$1001,,0)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_xlfn.XLOOKUP(C946,customers!$A$1:$A$1001,customers!$G$1:$G$1001,,0)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_xlfn.XLOOKUP(C947,customers!$A$1:$A$1001,customers!$G$1:$G$1001,,0)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_xlfn.XLOOKUP(C948,customers!$A$1:$A$1001,customers!$G$1:$G$1001,,0)</f>
        <v>United States</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_xlfn.XLOOKUP(C949,customers!$A$1:$A$1001,customers!$G$1:$G$1001,,0)</f>
        <v>Ireland</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 xml:space="preserve"> 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_xlfn.XLOOKUP(C950,customers!$A$1:$A$1001,customers!$G$1:$G$1001,,0)</f>
        <v>United Kingdom</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_xlfn.XLOOKUP(C951,customers!$A$1:$A$1001,customers!$G$1:$G$1001,,0)</f>
        <v>Ireland</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_xlfn.XLOOKUP(C952,customers!$A$1:$A$1001,customers!$G$1:$G$1001,,0)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_xlfn.XLOOKUP(C953,customers!$A$1:$A$1001,customers!$G$1:$G$1001,,0)</f>
        <v>United States</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_xlfn.XLOOKUP(C954,customers!$A$1:$A$1001,customers!$G$1:$G$1001,,0)</f>
        <v>Ireland</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_xlfn.XLOOKUP(C955,customers!$A$1:$A$1001,customers!$G$1:$G$1001,,0)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 xml:space="preserve"> 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_xlfn.XLOOKUP(C956,customers!$A$1:$A$1001,customers!$G$1:$G$1001,,0)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 xml:space="preserve"> Excelsa</v>
      </c>
      <c r="O957" t="str">
        <f t="shared" si="44"/>
        <v>Light</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_xlfn.XLOOKUP(C957,customers!$A$1:$A$1001,customers!$G$1:$G$1001,,0)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_xlfn.XLOOKUP(C958,customers!$A$1:$A$1001,customers!$G$1:$G$1001,,0)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 xml:space="preserve"> Excelsa</v>
      </c>
      <c r="O959" t="str">
        <f t="shared" si="44"/>
        <v>Light</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_xlfn.XLOOKUP(C959,customers!$A$1:$A$1001,customers!$G$1:$G$1001,,0)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_xlfn.XLOOKUP(C960,customers!$A$1:$A$1001,customers!$G$1:$G$1001,,0)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_xlfn.XLOOKUP(C961,customers!$A$1:$A$1001,customers!$G$1:$G$1001,,0)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_xlfn.XLOOKUP(C962,customers!$A$1:$A$1001,customers!$G$1:$G$1001,,0)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 IF(I963="Exc"," Excelsa",IF(I963="Ara","Arabica", IF(I963 = "Lib","Liberica",""))))</f>
        <v>Arabica</v>
      </c>
      <c r="O963" t="str">
        <f t="shared" ref="O963:O1001" si="47">IF(J963 = "M", "Medium", IF(J963 = "L", "Light", IF(J963 = "D", "Dark","")))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_xlfn.XLOOKUP(C963,customers!$A$1:$A$1001,customers!$G$1:$G$1001,,0)</f>
        <v>United States</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_xlfn.XLOOKUP(C964,customers!$A$1:$A$1001,customers!$G$1:$G$1001,,0)</f>
        <v>Ireland</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_xlfn.XLOOKUP(C965,customers!$A$1:$A$1001,customers!$G$1:$G$1001,,0)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 xml:space="preserve"> Excelsa</v>
      </c>
      <c r="O966" t="str">
        <f t="shared" si="47"/>
        <v>Light</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_xlfn.XLOOKUP(C966,customers!$A$1:$A$1001,customers!$G$1:$G$1001,,0)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_xlfn.XLOOKUP(C967,customers!$A$1:$A$1001,customers!$G$1:$G$1001,,0)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 xml:space="preserve"> Excelsa</v>
      </c>
      <c r="O968" t="str">
        <f t="shared" si="47"/>
        <v>Light</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_xlfn.XLOOKUP(C968,customers!$A$1:$A$1001,customers!$G$1:$G$1001,,0)</f>
        <v>United States</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_xlfn.XLOOKUP(C969,customers!$A$1:$A$1001,customers!$G$1:$G$1001,,0)</f>
        <v>Ireland</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_xlfn.XLOOKUP(C970,customers!$A$1:$A$1001,customers!$G$1:$G$1001,,0)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_xlfn.XLOOKUP(C971,customers!$A$1:$A$1001,customers!$G$1:$G$1001,,0)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 xml:space="preserve"> 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_xlfn.XLOOKUP(C972,customers!$A$1:$A$1001,customers!$G$1:$G$1001,,0)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_xlfn.XLOOKUP(C973,customers!$A$1:$A$1001,customers!$G$1:$G$1001,,0)</f>
        <v>United States</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_xlfn.XLOOKUP(C974,customers!$A$1:$A$1001,customers!$G$1:$G$1001,,0)</f>
        <v>Ireland</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_xlfn.XLOOKUP(C975,customers!$A$1:$A$1001,customers!$G$1:$G$1001,,0)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_xlfn.XLOOKUP(C976,customers!$A$1:$A$1001,customers!$G$1:$G$1001,,0)</f>
        <v>United States</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_xlfn.XLOOKUP(C977,customers!$A$1:$A$1001,customers!$G$1:$G$1001,,0)</f>
        <v>Ireland</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_xlfn.XLOOKUP(C978,customers!$A$1:$A$1001,customers!$G$1:$G$1001,,0)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_xlfn.XLOOKUP(C979,customers!$A$1:$A$1001,customers!$G$1:$G$1001,,0)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_xlfn.XLOOKUP(C980,customers!$A$1:$A$1001,customers!$G$1:$G$1001,,0)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_xlfn.XLOOKUP(C981,customers!$A$1:$A$1001,customers!$G$1:$G$1001,,0)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 xml:space="preserve"> 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_xlfn.XLOOKUP(C982,customers!$A$1:$A$1001,customers!$G$1:$G$1001,,0)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 xml:space="preserve"> 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_xlfn.XLOOKUP(C983,customers!$A$1:$A$1001,customers!$G$1:$G$1001,,0)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_xlfn.XLOOKUP(C984,customers!$A$1:$A$1001,customers!$G$1:$G$1001,,0)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_xlfn.XLOOKUP(C985,customers!$A$1:$A$1001,customers!$G$1:$G$1001,,0)</f>
        <v>United States</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 xml:space="preserve"> 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_xlfn.XLOOKUP(C986,customers!$A$1:$A$1001,customers!$G$1:$G$1001,,0)</f>
        <v>Ireland</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_xlfn.XLOOKUP(C987,customers!$A$1:$A$1001,customers!$G$1:$G$1001,,0)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_xlfn.XLOOKUP(C988,customers!$A$1:$A$1001,customers!$G$1:$G$1001,,0)</f>
        <v>United States</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_xlfn.XLOOKUP(C989,customers!$A$1:$A$1001,customers!$G$1:$G$1001,,0)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_xlfn.XLOOKUP(C990,customers!$A$1:$A$1001,customers!$G$1:$G$1001,,0)</f>
        <v>United Kingdom</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_xlfn.XLOOKUP(C991,customers!$A$1:$A$1001,customers!$G$1:$G$1001,,0)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 xml:space="preserve"> 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_xlfn.XLOOKUP(C992,customers!$A$1:$A$1001,customers!$G$1:$G$1001,,0)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_xlfn.XLOOKUP(C993,customers!$A$1:$A$1001,customers!$G$1:$G$1001,,0)</f>
        <v>United States</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_xlfn.XLOOKUP(C994,customers!$A$1:$A$1001,customers!$G$1:$G$1001,,0)</f>
        <v>Ireland</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_xlfn.XLOOKUP(C995,customers!$A$1:$A$1001,customers!$G$1:$G$1001,,0)</f>
        <v>United States</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_xlfn.XLOOKUP(C996,customers!$A$1:$A$1001,customers!$G$1:$G$1001,,0)</f>
        <v>Ireland</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_xlfn.XLOOKUP(C997,customers!$A$1:$A$1001,customers!$G$1:$G$1001,,0)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_xlfn.XLOOKUP(C998,customers!$A$1:$A$1001,customers!$G$1:$G$1001,,0)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_xlfn.XLOOKUP(C999,customers!$A$1:$A$1001,customers!$G$1:$G$1001,,0)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_xlfn.XLOOKUP(C1000,customers!$A$1:$A$1001,customers!$G$1:$G$1001,,0)</f>
        <v>United States</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 xml:space="preserve"> Excelsa</v>
      </c>
      <c r="O1001" t="str">
        <f t="shared" si="47"/>
        <v>Medium</v>
      </c>
      <c r="P1001" t="str">
        <f>_xlfn.XLOOKUP(Table1[[#This Row],[Customer ID]],customers!$A$1:$A$1001,customers!$I$1:$I$1001,,0)</f>
        <v>Yes</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Pardeep Klair</cp:lastModifiedBy>
  <cp:revision/>
  <dcterms:created xsi:type="dcterms:W3CDTF">2022-11-26T09:51:45Z</dcterms:created>
  <dcterms:modified xsi:type="dcterms:W3CDTF">2023-09-13T17:23:06Z</dcterms:modified>
  <cp:category/>
  <cp:contentStatus/>
</cp:coreProperties>
</file>