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Corsera Business Analytics using Excel\"/>
    </mc:Choice>
  </mc:AlternateContent>
  <xr:revisionPtr revIDLastSave="0" documentId="8_{299B6D51-EC2B-422D-B362-781DFA86EB9E}" xr6:coauthVersionLast="45" xr6:coauthVersionMax="45" xr10:uidLastSave="{00000000-0000-0000-0000-000000000000}"/>
  <bookViews>
    <workbookView xWindow="-110" yWindow="-110" windowWidth="19420" windowHeight="10420" xr2:uid="{80C37ACC-7483-41C4-95EF-60C5C9605349}"/>
  </bookViews>
  <sheets>
    <sheet name="Sheet1" sheetId="1" r:id="rId1"/>
  </sheets>
  <definedNames>
    <definedName name="solver_adj" localSheetId="0" hidden="1">Sheet1!$C$5:$C$6</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Sheet1!$C$5</definedName>
    <definedName name="solver_lhs2" localSheetId="0" hidden="1">Sheet1!$C$5</definedName>
    <definedName name="solver_lhs3" localSheetId="0" hidden="1">Sheet1!$C$6</definedName>
    <definedName name="solver_lhs4" localSheetId="0" hidden="1">Sheet1!$C$6</definedName>
    <definedName name="solver_lhs5" localSheetId="0" hidden="1">Sheet1!$C$6</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5</definedName>
    <definedName name="solver_nwt" localSheetId="0" hidden="1">1</definedName>
    <definedName name="solver_opt" localSheetId="0" hidden="1">Sheet1!$C$20</definedName>
    <definedName name="solver_pre" localSheetId="0" hidden="1">0.000001</definedName>
    <definedName name="solver_rbv" localSheetId="0" hidden="1">1</definedName>
    <definedName name="solver_rel1" localSheetId="0" hidden="1">1</definedName>
    <definedName name="solver_rel2" localSheetId="0" hidden="1">4</definedName>
    <definedName name="solver_rel3" localSheetId="0" hidden="1">1</definedName>
    <definedName name="solver_rel4" localSheetId="0" hidden="1">4</definedName>
    <definedName name="solver_rel5" localSheetId="0" hidden="1">3</definedName>
    <definedName name="solver_rhs1" localSheetId="0" hidden="1">0</definedName>
    <definedName name="solver_rhs2" localSheetId="0" hidden="1">integer</definedName>
    <definedName name="solver_rhs3" localSheetId="0" hidden="1">4500</definedName>
    <definedName name="solver_rhs4" localSheetId="0" hidden="1">integer</definedName>
    <definedName name="solver_rhs5" localSheetId="0" hidden="1">500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2" i="1" l="1"/>
  <c r="C13" i="1" s="1"/>
  <c r="C9" i="1"/>
  <c r="C17" i="1"/>
  <c r="C16" i="1"/>
  <c r="C8" i="1"/>
  <c r="C18" i="1" l="1"/>
  <c r="C20" i="1" s="1"/>
  <c r="F14" i="1" s="1"/>
</calcChain>
</file>

<file path=xl/sharedStrings.xml><?xml version="1.0" encoding="utf-8"?>
<sst xmlns="http://schemas.openxmlformats.org/spreadsheetml/2006/main" count="20" uniqueCount="20">
  <si>
    <t xml:space="preserve">B&amp;N Bookstore </t>
  </si>
  <si>
    <t>Quantity</t>
  </si>
  <si>
    <t>Ordered Copies</t>
  </si>
  <si>
    <t>Estimated Demand</t>
  </si>
  <si>
    <t>No. of copies sold at $10</t>
  </si>
  <si>
    <t>No. of copies sold at $30</t>
  </si>
  <si>
    <t>Revenue</t>
  </si>
  <si>
    <t>From $30 sales</t>
  </si>
  <si>
    <t>From $10 sales</t>
  </si>
  <si>
    <t xml:space="preserve">Cost </t>
  </si>
  <si>
    <t>Total cost</t>
  </si>
  <si>
    <t>Profit</t>
  </si>
  <si>
    <t>Total Revenue</t>
  </si>
  <si>
    <t>500-4500</t>
  </si>
  <si>
    <t>cost per unit</t>
  </si>
  <si>
    <t>Cost per unit</t>
  </si>
  <si>
    <t>atleast</t>
  </si>
  <si>
    <t>Demand</t>
  </si>
  <si>
    <t>Scenario
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How many copies of this hardback novel should B&amp;N order from the publisher?</t>
  </si>
  <si>
    <t>Ordered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</si>
</sst>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409]* #,##0.00_);_([$$-409]* \(#,##0.00\);_([$$-409]* &quot;-&quot;??_);_(@_)"/>
  </numFmts>
  <fonts count="4" x14ac:knownFonts="1">
    <font>
      <sz val="11"/>
      <color theme="1"/>
      <name val="Calibri"/>
      <family val="2"/>
      <scheme val="minor"/>
    </font>
    <font>
      <b/>
      <sz val="15"/>
      <color theme="3"/>
      <name val="Calibri"/>
      <family val="2"/>
      <scheme val="minor"/>
    </font>
    <font>
      <b/>
      <sz val="11"/>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9" tint="0.39997558519241921"/>
        <bgColor indexed="64"/>
      </patternFill>
    </fill>
  </fills>
  <borders count="9">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1" fillId="0" borderId="1" xfId="1" applyAlignment="1">
      <alignment horizontal="center"/>
    </xf>
    <xf numFmtId="0" fontId="2" fillId="0" borderId="0" xfId="0" applyFont="1"/>
    <xf numFmtId="0" fontId="0" fillId="0" borderId="0" xfId="0" applyAlignment="1">
      <alignment horizontal="center" wrapText="1"/>
    </xf>
    <xf numFmtId="0" fontId="0" fillId="0" borderId="0" xfId="0" applyAlignment="1">
      <alignment wrapText="1"/>
    </xf>
    <xf numFmtId="168" fontId="0" fillId="0" borderId="0" xfId="0" applyNumberFormat="1"/>
    <xf numFmtId="0" fontId="0" fillId="2" borderId="0" xfId="0" applyFill="1"/>
    <xf numFmtId="1" fontId="0" fillId="0" borderId="0" xfId="0" applyNumberFormat="1"/>
    <xf numFmtId="0" fontId="0" fillId="0" borderId="0" xfId="0" applyAlignment="1">
      <alignment horizontal="left" indent="1"/>
    </xf>
    <xf numFmtId="0" fontId="2" fillId="0" borderId="0" xfId="0" applyFont="1" applyAlignment="1">
      <alignment horizontal="left" indent="1"/>
    </xf>
    <xf numFmtId="1" fontId="0" fillId="2" borderId="0" xfId="0" applyNumberFormat="1" applyFill="1"/>
    <xf numFmtId="0" fontId="0" fillId="0" borderId="0" xfId="0" applyFont="1" applyAlignment="1">
      <alignment horizontal="left" indent="1"/>
    </xf>
    <xf numFmtId="0" fontId="0" fillId="0" borderId="2" xfId="0" applyBorder="1"/>
    <xf numFmtId="168" fontId="0" fillId="0" borderId="2" xfId="0" applyNumberFormat="1" applyBorder="1"/>
    <xf numFmtId="0" fontId="0" fillId="0" borderId="3" xfId="0" applyBorder="1"/>
    <xf numFmtId="168" fontId="0" fillId="0" borderId="4" xfId="0" applyNumberFormat="1" applyBorder="1"/>
    <xf numFmtId="0" fontId="2" fillId="0" borderId="5" xfId="0" applyFont="1" applyBorder="1"/>
    <xf numFmtId="0" fontId="2" fillId="0" borderId="6" xfId="0" applyFont="1" applyBorder="1"/>
    <xf numFmtId="0" fontId="0" fillId="0" borderId="7" xfId="0" applyBorder="1"/>
    <xf numFmtId="168" fontId="0" fillId="0" borderId="8" xfId="0" applyNumberFormat="1" applyBorder="1"/>
    <xf numFmtId="0" fontId="0" fillId="0" borderId="2" xfId="0" applyBorder="1" applyAlignment="1">
      <alignment horizontal="center"/>
    </xf>
    <xf numFmtId="0" fontId="0" fillId="0" borderId="2" xfId="0" applyBorder="1" applyAlignment="1">
      <alignment horizontal="center" vertical="center" textRotation="90"/>
    </xf>
    <xf numFmtId="168" fontId="0" fillId="0" borderId="2" xfId="0" applyNumberFormat="1" applyBorder="1" applyAlignment="1">
      <alignment wrapText="1"/>
    </xf>
    <xf numFmtId="168" fontId="3" fillId="0" borderId="2" xfId="0" applyNumberFormat="1" applyFont="1" applyFill="1" applyBorder="1"/>
  </cellXfs>
  <cellStyles count="2">
    <cellStyle name="Heading 1" xfId="1" builtinId="16"/>
    <cellStyle name="Normal" xfId="0" builtinId="0"/>
  </cellStyles>
  <dxfs count="1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168" formatCode="_([$$-409]* #,##0.00_);_([$$-409]* \(#,##0.00\);_([$$-409]* &quot;-&quot;??_);_(@_)"/>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3C3115-C8D8-4050-AE92-9B755FD8FFCE}" name="Table1" displayName="Table1" ref="G6:H11" totalsRowShown="0" headerRowDxfId="5" headerRowBorderDxfId="9" tableBorderDxfId="10" totalsRowBorderDxfId="8">
  <tableColumns count="2">
    <tableColumn id="1" xr3:uid="{33BADB1B-F462-465D-BC3E-7D733795397E}" name="Quantity" dataDxfId="7"/>
    <tableColumn id="2" xr3:uid="{90F6297E-E780-4E03-A0E4-D9EC5DA727F7}" name="cost per unit" data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37613-0953-457A-981B-C6610E670CC0}">
  <dimension ref="B2:X23"/>
  <sheetViews>
    <sheetView tabSelected="1" topLeftCell="B1" workbookViewId="0">
      <selection activeCell="I9" sqref="I9"/>
    </sheetView>
  </sheetViews>
  <sheetFormatPr defaultRowHeight="14.5" x14ac:dyDescent="0.35"/>
  <cols>
    <col min="2" max="2" width="21.36328125" bestFit="1" customWidth="1"/>
    <col min="3" max="3" width="12.54296875" bestFit="1" customWidth="1"/>
    <col min="6" max="6" width="11.08984375" bestFit="1" customWidth="1"/>
    <col min="7" max="10" width="11.7265625" bestFit="1" customWidth="1"/>
    <col min="11" max="15" width="11.08984375" bestFit="1" customWidth="1"/>
  </cols>
  <sheetData>
    <row r="2" spans="2:24" ht="20" thickBot="1" x14ac:dyDescent="0.5">
      <c r="B2" s="1" t="s">
        <v>0</v>
      </c>
      <c r="C2" s="1"/>
      <c r="D2" s="1"/>
      <c r="E2" s="1"/>
    </row>
    <row r="3" spans="2:24" ht="15" customHeight="1" thickTop="1" x14ac:dyDescent="0.35">
      <c r="M3" s="4"/>
      <c r="N3" s="4"/>
      <c r="O3" s="4"/>
      <c r="P3" s="3" t="s">
        <v>18</v>
      </c>
      <c r="Q3" s="3"/>
      <c r="R3" s="3"/>
      <c r="S3" s="3"/>
      <c r="T3" s="3"/>
      <c r="U3" s="3"/>
      <c r="V3" s="3"/>
      <c r="W3" s="3"/>
      <c r="X3" s="3"/>
    </row>
    <row r="4" spans="2:24" x14ac:dyDescent="0.35">
      <c r="M4" s="4"/>
      <c r="N4" s="4"/>
      <c r="O4" s="4"/>
      <c r="P4" s="3"/>
      <c r="Q4" s="3"/>
      <c r="R4" s="3"/>
      <c r="S4" s="3"/>
      <c r="T4" s="3"/>
      <c r="U4" s="3"/>
      <c r="V4" s="3"/>
      <c r="W4" s="3"/>
      <c r="X4" s="3"/>
    </row>
    <row r="5" spans="2:24" x14ac:dyDescent="0.35">
      <c r="B5" t="s">
        <v>2</v>
      </c>
      <c r="C5" s="6">
        <v>4200</v>
      </c>
      <c r="G5" s="2" t="s">
        <v>16</v>
      </c>
      <c r="M5" s="4"/>
      <c r="N5" s="4"/>
      <c r="O5" s="4"/>
      <c r="P5" s="3"/>
      <c r="Q5" s="3"/>
      <c r="R5" s="3"/>
      <c r="S5" s="3"/>
      <c r="T5" s="3"/>
      <c r="U5" s="3"/>
      <c r="V5" s="3"/>
      <c r="W5" s="3"/>
      <c r="X5" s="3"/>
    </row>
    <row r="6" spans="2:24" x14ac:dyDescent="0.35">
      <c r="B6" t="s">
        <v>3</v>
      </c>
      <c r="C6" s="10">
        <v>4000</v>
      </c>
      <c r="D6" t="s">
        <v>13</v>
      </c>
      <c r="G6" s="16" t="s">
        <v>1</v>
      </c>
      <c r="H6" s="17" t="s">
        <v>14</v>
      </c>
      <c r="M6" s="4"/>
      <c r="N6" s="4"/>
      <c r="O6" s="4"/>
      <c r="P6" s="3"/>
      <c r="Q6" s="3"/>
      <c r="R6" s="3"/>
      <c r="S6" s="3"/>
      <c r="T6" s="3"/>
      <c r="U6" s="3"/>
      <c r="V6" s="3"/>
      <c r="W6" s="3"/>
      <c r="X6" s="3"/>
    </row>
    <row r="7" spans="2:24" x14ac:dyDescent="0.35">
      <c r="G7" s="14">
        <v>0</v>
      </c>
      <c r="H7" s="15">
        <v>24</v>
      </c>
      <c r="M7" s="4"/>
      <c r="N7" s="4"/>
      <c r="O7" s="4"/>
      <c r="P7" s="3"/>
      <c r="Q7" s="3"/>
      <c r="R7" s="3"/>
      <c r="S7" s="3"/>
      <c r="T7" s="3"/>
      <c r="U7" s="3"/>
      <c r="V7" s="3"/>
      <c r="W7" s="3"/>
      <c r="X7" s="3"/>
    </row>
    <row r="8" spans="2:24" x14ac:dyDescent="0.35">
      <c r="B8" t="s">
        <v>5</v>
      </c>
      <c r="C8">
        <f>MIN(C5:C6)</f>
        <v>4000</v>
      </c>
      <c r="G8" s="14">
        <v>1000</v>
      </c>
      <c r="H8" s="15">
        <v>23</v>
      </c>
      <c r="M8" s="4"/>
      <c r="N8" s="4"/>
      <c r="O8" s="4"/>
      <c r="P8" s="3"/>
      <c r="Q8" s="3"/>
      <c r="R8" s="3"/>
      <c r="S8" s="3"/>
      <c r="T8" s="3"/>
      <c r="U8" s="3"/>
      <c r="V8" s="3"/>
      <c r="W8" s="3"/>
      <c r="X8" s="3"/>
    </row>
    <row r="9" spans="2:24" x14ac:dyDescent="0.35">
      <c r="B9" t="s">
        <v>4</v>
      </c>
      <c r="C9" s="7">
        <f>MAX(C5-C6,0)</f>
        <v>200</v>
      </c>
      <c r="G9" s="14">
        <v>2000</v>
      </c>
      <c r="H9" s="15">
        <v>22.25</v>
      </c>
      <c r="M9" s="4"/>
      <c r="N9" s="4"/>
      <c r="O9" s="4"/>
      <c r="P9" s="3"/>
      <c r="Q9" s="3"/>
      <c r="R9" s="3"/>
      <c r="S9" s="3"/>
      <c r="T9" s="3"/>
      <c r="U9" s="3"/>
      <c r="V9" s="3"/>
      <c r="W9" s="3"/>
      <c r="X9" s="3"/>
    </row>
    <row r="10" spans="2:24" x14ac:dyDescent="0.35">
      <c r="G10" s="14">
        <v>3000</v>
      </c>
      <c r="H10" s="15">
        <v>21.75</v>
      </c>
      <c r="M10" s="4"/>
      <c r="N10" s="4"/>
      <c r="O10" s="4"/>
      <c r="P10" s="3"/>
      <c r="Q10" s="3"/>
      <c r="R10" s="3"/>
      <c r="S10" s="3"/>
      <c r="T10" s="3"/>
      <c r="U10" s="3"/>
      <c r="V10" s="3"/>
      <c r="W10" s="3"/>
      <c r="X10" s="3"/>
    </row>
    <row r="11" spans="2:24" x14ac:dyDescent="0.35">
      <c r="B11" s="2" t="s">
        <v>9</v>
      </c>
      <c r="G11" s="18">
        <v>4000</v>
      </c>
      <c r="H11" s="19">
        <v>21.3</v>
      </c>
      <c r="M11" s="4"/>
      <c r="N11" s="4"/>
      <c r="O11" s="4"/>
      <c r="P11" s="3"/>
      <c r="Q11" s="3"/>
      <c r="R11" s="3"/>
      <c r="S11" s="3"/>
      <c r="T11" s="3"/>
      <c r="U11" s="3"/>
      <c r="V11" s="3"/>
      <c r="W11" s="3"/>
      <c r="X11" s="3"/>
    </row>
    <row r="12" spans="2:24" x14ac:dyDescent="0.35">
      <c r="B12" s="11" t="s">
        <v>15</v>
      </c>
      <c r="C12" s="5">
        <f>VLOOKUP(C5,G6:H11,2,TRUE)</f>
        <v>21.3</v>
      </c>
      <c r="M12" s="4"/>
      <c r="N12" s="4"/>
      <c r="O12" s="4"/>
      <c r="P12" s="3"/>
      <c r="Q12" s="3"/>
      <c r="R12" s="3"/>
      <c r="S12" s="3"/>
      <c r="T12" s="3"/>
      <c r="U12" s="3"/>
      <c r="V12" s="3"/>
      <c r="W12" s="3"/>
      <c r="X12" s="3"/>
    </row>
    <row r="13" spans="2:24" x14ac:dyDescent="0.35">
      <c r="B13" s="9" t="s">
        <v>10</v>
      </c>
      <c r="C13" s="5">
        <f>C5*C12</f>
        <v>89460</v>
      </c>
      <c r="G13" s="20" t="s">
        <v>17</v>
      </c>
      <c r="H13" s="20"/>
      <c r="I13" s="20"/>
      <c r="J13" s="20"/>
      <c r="K13" s="20"/>
      <c r="L13" s="20"/>
      <c r="M13" s="20"/>
      <c r="N13" s="20"/>
      <c r="O13" s="20"/>
      <c r="P13" s="3"/>
      <c r="Q13" s="3"/>
      <c r="R13" s="3"/>
      <c r="S13" s="3"/>
      <c r="T13" s="3"/>
      <c r="U13" s="3"/>
      <c r="V13" s="3"/>
      <c r="W13" s="3"/>
      <c r="X13" s="3"/>
    </row>
    <row r="14" spans="2:24" x14ac:dyDescent="0.35">
      <c r="F14" s="23">
        <f>C20</f>
        <v>32540</v>
      </c>
      <c r="G14" s="12">
        <v>500</v>
      </c>
      <c r="H14" s="12">
        <v>1000</v>
      </c>
      <c r="I14" s="12">
        <v>1500</v>
      </c>
      <c r="J14" s="12">
        <v>2000</v>
      </c>
      <c r="K14" s="12">
        <v>2500</v>
      </c>
      <c r="L14" s="12">
        <v>3000</v>
      </c>
      <c r="M14" s="12">
        <v>3500</v>
      </c>
      <c r="N14" s="12">
        <v>4000</v>
      </c>
      <c r="O14" s="12">
        <v>4500</v>
      </c>
      <c r="P14" s="3"/>
      <c r="Q14" s="3"/>
      <c r="R14" s="3"/>
      <c r="S14" s="3"/>
      <c r="T14" s="3"/>
      <c r="U14" s="3"/>
      <c r="V14" s="3"/>
      <c r="W14" s="3"/>
      <c r="X14" s="3"/>
    </row>
    <row r="15" spans="2:24" x14ac:dyDescent="0.35">
      <c r="B15" s="2" t="s">
        <v>6</v>
      </c>
      <c r="E15" s="21" t="s">
        <v>19</v>
      </c>
      <c r="F15" s="12">
        <v>500</v>
      </c>
      <c r="G15" s="13">
        <f t="dataTable" ref="G15:O23" dt2D="1" dtr="1" r1="C6" r2="C5"/>
        <v>3000</v>
      </c>
      <c r="H15" s="13">
        <v>3000</v>
      </c>
      <c r="I15" s="13">
        <v>3000</v>
      </c>
      <c r="J15" s="13">
        <v>3000</v>
      </c>
      <c r="K15" s="13">
        <v>3000</v>
      </c>
      <c r="L15" s="13">
        <v>3000</v>
      </c>
      <c r="M15" s="13">
        <v>3000</v>
      </c>
      <c r="N15" s="13">
        <v>3000</v>
      </c>
      <c r="O15" s="22">
        <v>3000</v>
      </c>
      <c r="P15" s="3"/>
      <c r="Q15" s="3"/>
      <c r="R15" s="3"/>
      <c r="S15" s="3"/>
      <c r="T15" s="3"/>
      <c r="U15" s="3"/>
      <c r="V15" s="3"/>
      <c r="W15" s="3"/>
      <c r="X15" s="3"/>
    </row>
    <row r="16" spans="2:24" x14ac:dyDescent="0.35">
      <c r="B16" s="8" t="s">
        <v>7</v>
      </c>
      <c r="C16" s="5">
        <f>IF(C5&gt;C6,C6,C5)*30</f>
        <v>120000</v>
      </c>
      <c r="E16" s="21"/>
      <c r="F16" s="12">
        <v>1000</v>
      </c>
      <c r="G16" s="13">
        <v>-3000</v>
      </c>
      <c r="H16" s="13">
        <v>7000</v>
      </c>
      <c r="I16" s="13">
        <v>7000</v>
      </c>
      <c r="J16" s="13">
        <v>7000</v>
      </c>
      <c r="K16" s="13">
        <v>7000</v>
      </c>
      <c r="L16" s="13">
        <v>7000</v>
      </c>
      <c r="M16" s="13">
        <v>7000</v>
      </c>
      <c r="N16" s="13">
        <v>7000</v>
      </c>
      <c r="O16" s="22">
        <v>7000</v>
      </c>
      <c r="P16" s="3"/>
      <c r="Q16" s="3"/>
      <c r="R16" s="3"/>
      <c r="S16" s="3"/>
      <c r="T16" s="3"/>
      <c r="U16" s="3"/>
      <c r="V16" s="3"/>
      <c r="W16" s="3"/>
      <c r="X16" s="3"/>
    </row>
    <row r="17" spans="2:24" x14ac:dyDescent="0.35">
      <c r="B17" s="8" t="s">
        <v>8</v>
      </c>
      <c r="C17" s="5">
        <f>IF(C5&gt;C6,C5-C6,0)*10</f>
        <v>2000</v>
      </c>
      <c r="E17" s="21"/>
      <c r="F17" s="12">
        <v>1500</v>
      </c>
      <c r="G17" s="13">
        <v>-9500</v>
      </c>
      <c r="H17" s="13">
        <v>500</v>
      </c>
      <c r="I17" s="13">
        <v>10500</v>
      </c>
      <c r="J17" s="13">
        <v>10500</v>
      </c>
      <c r="K17" s="13">
        <v>10500</v>
      </c>
      <c r="L17" s="13">
        <v>10500</v>
      </c>
      <c r="M17" s="13">
        <v>10500</v>
      </c>
      <c r="N17" s="13">
        <v>10500</v>
      </c>
      <c r="O17" s="22">
        <v>10500</v>
      </c>
      <c r="P17" s="3"/>
      <c r="Q17" s="3"/>
      <c r="R17" s="3"/>
      <c r="S17" s="3"/>
      <c r="T17" s="3"/>
      <c r="U17" s="3"/>
      <c r="V17" s="3"/>
      <c r="W17" s="3"/>
      <c r="X17" s="3"/>
    </row>
    <row r="18" spans="2:24" x14ac:dyDescent="0.35">
      <c r="B18" s="9" t="s">
        <v>12</v>
      </c>
      <c r="C18" s="5">
        <f>C16+C17</f>
        <v>122000</v>
      </c>
      <c r="E18" s="21"/>
      <c r="F18" s="12">
        <v>2000</v>
      </c>
      <c r="G18" s="13">
        <v>-14500</v>
      </c>
      <c r="H18" s="13">
        <v>-4500</v>
      </c>
      <c r="I18" s="13">
        <v>5500</v>
      </c>
      <c r="J18" s="13">
        <v>15500</v>
      </c>
      <c r="K18" s="13">
        <v>15500</v>
      </c>
      <c r="L18" s="13">
        <v>15500</v>
      </c>
      <c r="M18" s="13">
        <v>15500</v>
      </c>
      <c r="N18" s="13">
        <v>15500</v>
      </c>
      <c r="O18" s="22">
        <v>15500</v>
      </c>
      <c r="P18" s="3"/>
      <c r="Q18" s="3"/>
      <c r="R18" s="3"/>
      <c r="S18" s="3"/>
      <c r="T18" s="3"/>
      <c r="U18" s="3"/>
      <c r="V18" s="3"/>
      <c r="W18" s="3"/>
      <c r="X18" s="3"/>
    </row>
    <row r="19" spans="2:24" x14ac:dyDescent="0.35">
      <c r="E19" s="21"/>
      <c r="F19" s="12">
        <v>2500</v>
      </c>
      <c r="G19" s="13">
        <v>-20625</v>
      </c>
      <c r="H19" s="13">
        <v>-10625</v>
      </c>
      <c r="I19" s="13">
        <v>-625</v>
      </c>
      <c r="J19" s="13">
        <v>9375</v>
      </c>
      <c r="K19" s="13">
        <v>19375</v>
      </c>
      <c r="L19" s="13">
        <v>19375</v>
      </c>
      <c r="M19" s="13">
        <v>19375</v>
      </c>
      <c r="N19" s="13">
        <v>19375</v>
      </c>
      <c r="O19" s="22">
        <v>19375</v>
      </c>
      <c r="P19" s="3"/>
      <c r="Q19" s="3"/>
      <c r="R19" s="3"/>
      <c r="S19" s="3"/>
      <c r="T19" s="3"/>
      <c r="U19" s="3"/>
      <c r="V19" s="3"/>
      <c r="W19" s="3"/>
      <c r="X19" s="3"/>
    </row>
    <row r="20" spans="2:24" x14ac:dyDescent="0.35">
      <c r="B20" s="2" t="s">
        <v>11</v>
      </c>
      <c r="C20" s="5">
        <f>C18-C13</f>
        <v>32540</v>
      </c>
      <c r="E20" s="21"/>
      <c r="F20" s="12">
        <v>3000</v>
      </c>
      <c r="G20" s="13">
        <v>-25250</v>
      </c>
      <c r="H20" s="13">
        <v>-15250</v>
      </c>
      <c r="I20" s="13">
        <v>-5250</v>
      </c>
      <c r="J20" s="13">
        <v>4750</v>
      </c>
      <c r="K20" s="13">
        <v>14750</v>
      </c>
      <c r="L20" s="13">
        <v>24750</v>
      </c>
      <c r="M20" s="13">
        <v>24750</v>
      </c>
      <c r="N20" s="13">
        <v>24750</v>
      </c>
      <c r="O20" s="22">
        <v>24750</v>
      </c>
      <c r="P20" s="3"/>
      <c r="Q20" s="3"/>
      <c r="R20" s="3"/>
      <c r="S20" s="3"/>
      <c r="T20" s="3"/>
      <c r="U20" s="3"/>
      <c r="V20" s="3"/>
      <c r="W20" s="3"/>
      <c r="X20" s="3"/>
    </row>
    <row r="21" spans="2:24" x14ac:dyDescent="0.35">
      <c r="E21" s="21"/>
      <c r="F21" s="12">
        <v>3500</v>
      </c>
      <c r="G21" s="13">
        <v>-31125</v>
      </c>
      <c r="H21" s="13">
        <v>-21125</v>
      </c>
      <c r="I21" s="13">
        <v>-11125</v>
      </c>
      <c r="J21" s="13">
        <v>-1125</v>
      </c>
      <c r="K21" s="13">
        <v>8875</v>
      </c>
      <c r="L21" s="13">
        <v>18875</v>
      </c>
      <c r="M21" s="13">
        <v>28875</v>
      </c>
      <c r="N21" s="13">
        <v>28875</v>
      </c>
      <c r="O21" s="22">
        <v>28875</v>
      </c>
      <c r="P21" s="3"/>
      <c r="Q21" s="3"/>
      <c r="R21" s="3"/>
      <c r="S21" s="3"/>
      <c r="T21" s="3"/>
      <c r="U21" s="3"/>
      <c r="V21" s="3"/>
      <c r="W21" s="3"/>
      <c r="X21" s="3"/>
    </row>
    <row r="22" spans="2:24" x14ac:dyDescent="0.35">
      <c r="E22" s="21"/>
      <c r="F22" s="12">
        <v>4000</v>
      </c>
      <c r="G22" s="13">
        <v>-35200</v>
      </c>
      <c r="H22" s="13">
        <v>-25200</v>
      </c>
      <c r="I22" s="13">
        <v>-15200</v>
      </c>
      <c r="J22" s="13">
        <v>-5200</v>
      </c>
      <c r="K22" s="13">
        <v>4800</v>
      </c>
      <c r="L22" s="13">
        <v>14800</v>
      </c>
      <c r="M22" s="13">
        <v>24800</v>
      </c>
      <c r="N22" s="13">
        <v>34800</v>
      </c>
      <c r="O22" s="13">
        <v>34800</v>
      </c>
      <c r="P22" s="3"/>
      <c r="Q22" s="3"/>
      <c r="R22" s="3"/>
      <c r="S22" s="3"/>
      <c r="T22" s="3"/>
      <c r="U22" s="3"/>
      <c r="V22" s="3"/>
      <c r="W22" s="3"/>
      <c r="X22" s="3"/>
    </row>
    <row r="23" spans="2:24" x14ac:dyDescent="0.35">
      <c r="E23" s="21"/>
      <c r="F23" s="12">
        <v>4500</v>
      </c>
      <c r="G23" s="13">
        <v>-40850</v>
      </c>
      <c r="H23" s="13">
        <v>-30850</v>
      </c>
      <c r="I23" s="13">
        <v>-20850</v>
      </c>
      <c r="J23" s="13">
        <v>-10850</v>
      </c>
      <c r="K23" s="13">
        <v>-850</v>
      </c>
      <c r="L23" s="13">
        <v>9150</v>
      </c>
      <c r="M23" s="13">
        <v>19150</v>
      </c>
      <c r="N23" s="13">
        <v>29150</v>
      </c>
      <c r="O23" s="13">
        <v>39150</v>
      </c>
      <c r="P23" s="3"/>
      <c r="Q23" s="3"/>
      <c r="R23" s="3"/>
      <c r="S23" s="3"/>
      <c r="T23" s="3"/>
      <c r="U23" s="3"/>
      <c r="V23" s="3"/>
      <c r="W23" s="3"/>
      <c r="X23" s="3"/>
    </row>
  </sheetData>
  <mergeCells count="4">
    <mergeCell ref="P3:X23"/>
    <mergeCell ref="E15:E23"/>
    <mergeCell ref="G13:O13"/>
    <mergeCell ref="B2:E2"/>
  </mergeCells>
  <conditionalFormatting sqref="F14:O2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 Pareek</dc:creator>
  <cp:lastModifiedBy>Raghav Pareek</cp:lastModifiedBy>
  <dcterms:created xsi:type="dcterms:W3CDTF">2023-08-19T05:15:41Z</dcterms:created>
  <dcterms:modified xsi:type="dcterms:W3CDTF">2023-08-19T06:33:10Z</dcterms:modified>
</cp:coreProperties>
</file>