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 activeTab="0"/>
  </bookViews>
  <sheets>
    <sheet name="Dewax_Rehydrate H&amp;E Layout" sheetId="1" r:id="rId4"/>
  </sheets>
</workbook>
</file>

<file path=xl/sharedStrings.xml><?xml version="1.0" encoding="utf-8"?>
<sst xmlns="http://schemas.openxmlformats.org/spreadsheetml/2006/main">
  <si>
    <t>These values are from StainWorks now, and match the generated protocol.</t>
  </si>
  <si>
    <t>Omni-Stainer module type</t>
  </si>
  <si>
    <t>S12</t>
  </si>
  <si>
    <t>Num samples:</t>
  </si>
  <si>
    <t>Dewax</t>
  </si>
  <si>
    <t>Yes</t>
  </si>
  <si>
    <t>Rehydration</t>
  </si>
  <si>
    <t>Clarifying</t>
  </si>
  <si>
    <t xml:space="preserve">wash_volume [μL] </t>
  </si>
  <si>
    <t>[Labware Type]</t>
  </si>
  <si>
    <t>[Deck Position]</t>
  </si>
  <si>
    <t>Omni-Stainer S12 Staining Module</t>
  </si>
  <si>
    <t>Assemble Flow Cells in 100% EtOH</t>
  </si>
  <si>
    <t>A</t>
  </si>
  <si>
    <t>Sample 1</t>
  </si>
  <si>
    <t>Sample 2</t>
  </si>
  <si>
    <t>Sample 3</t>
  </si>
  <si>
    <t>Sample 4</t>
  </si>
  <si>
    <t>B</t>
  </si>
  <si>
    <t>Sample 5</t>
  </si>
  <si>
    <t>Sample 6</t>
  </si>
  <si>
    <t>Sample 7</t>
  </si>
  <si>
    <t>Sample 8</t>
  </si>
  <si>
    <t>C</t>
  </si>
  <si>
    <t>Sample 9</t>
  </si>
  <si>
    <t>Sample 10</t>
  </si>
  <si>
    <t>Sample 11</t>
  </si>
  <si>
    <t>Sample 12</t>
  </si>
  <si>
    <t>Tiprack</t>
  </si>
  <si>
    <t>300/200 μL Tip rack #1</t>
  </si>
  <si>
    <t>Buffer plate</t>
  </si>
  <si>
    <t>12-trough, sealed with a pierceable sealing sheet</t>
  </si>
  <si>
    <t>100% EtOH</t>
  </si>
  <si>
    <t>95% EtOH</t>
  </si>
  <si>
    <t>70% EtOH</t>
  </si>
  <si>
    <t>Water</t>
  </si>
  <si>
    <t>Hematoxylin</t>
  </si>
  <si>
    <t>Blueing reagent</t>
  </si>
  <si>
    <t>Clarifying agent</t>
  </si>
  <si>
    <t>Eosin</t>
  </si>
  <si>
    <t>Volume / well (ml)</t>
  </si>
  <si>
    <t>Volume/Sample</t>
  </si>
  <si>
    <t xml:space="preserve">No</t>
  </si>
</sst>
</file>

<file path=xl/styles.xml><?xml version="1.0" encoding="utf-8"?>
<styleSheet xmlns="http://schemas.openxmlformats.org/spreadsheetml/2006/main">
  <numFmts>
    <numFmt numFmtId="0" formatCode="General"/>
  </numFmts>
  <fonts>
    <font>
      <sz val="10"/>
      <color indexed="8"/>
      <name val="Arial"/>
    </font>
    <font>
      <sz val="15"/>
      <color indexed="8"/>
      <name val="Calibri"/>
    </font>
    <font>
      <sz val="11"/>
      <color indexed="8"/>
      <name val="Arial"/>
    </font>
    <font>
      <b val="1"/>
      <sz val="12"/>
      <color indexed="8"/>
      <name val="Arial"/>
    </font>
    <font>
      <b val="1"/>
      <sz val="12"/>
      <color indexed="12"/>
      <name val="Arial"/>
    </font>
    <font>
      <sz val="12"/>
      <color indexed="12"/>
      <name val="Arial"/>
    </font>
    <font>
      <b val="1"/>
      <sz val="12"/>
      <color indexed="15"/>
      <name val="Arial"/>
    </font>
    <font>
      <sz val="12"/>
      <color indexed="9"/>
      <name val="Arial"/>
    </font>
    <font>
      <b val="1"/>
      <sz val="12"/>
      <color indexed="9"/>
      <name val="Arial"/>
    </font>
    <font>
      <sz val="12"/>
      <color indexed="8"/>
      <name val="Arial"/>
    </font>
    <font>
      <sz val="12"/>
      <color indexed="23"/>
      <name val="Arial"/>
    </font>
  </fonts>
  <fills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1"/>
      </left>
      <right style="thin">
        <color indexed="8"/>
      </right>
      <top style="medium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11"/>
      </right>
      <top style="medium">
        <color indexed="8"/>
      </top>
      <bottom style="thick">
        <color indexed="8"/>
      </bottom>
      <diagonal/>
    </border>
    <border>
      <left style="thick">
        <color indexed="11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ck">
        <color indexed="11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11"/>
      </right>
      <top style="thick">
        <color indexed="8"/>
      </top>
      <bottom style="thick">
        <color indexed="8"/>
      </bottom>
      <diagonal/>
    </border>
    <border>
      <left style="thick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ck">
        <color indexed="11"/>
      </left>
      <right style="thin">
        <color indexed="8"/>
      </right>
      <top style="thick">
        <color indexed="8"/>
      </top>
      <bottom style="thick">
        <color indexed="11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11"/>
      </bottom>
      <diagonal/>
    </border>
    <border>
      <left style="thin">
        <color indexed="8"/>
      </left>
      <right style="thick">
        <color indexed="11"/>
      </right>
      <top style="thick">
        <color indexed="8"/>
      </top>
      <bottom style="thick">
        <color indexed="11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11"/>
      </top>
      <bottom style="thin">
        <color indexed="14"/>
      </bottom>
      <diagonal/>
    </border>
    <border>
      <left style="thin">
        <color indexed="9"/>
      </left>
      <right style="thin">
        <color indexed="9"/>
      </right>
      <top style="thick">
        <color indexed="11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4"/>
      </bottom>
      <diagonal/>
    </border>
    <border>
      <left/>
      <right/>
      <top/>
      <bottom style="thick">
        <color indexed="18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14"/>
      </left>
      <right/>
      <top style="thin">
        <color indexed="14"/>
      </top>
      <bottom style="thin">
        <color indexed="19"/>
      </bottom>
      <diagonal/>
    </border>
    <border>
      <left/>
      <right/>
      <top/>
      <bottom style="thin">
        <color indexed="19"/>
      </bottom>
      <diagonal/>
    </border>
    <border>
      <left/>
      <right style="thin">
        <color indexed="9"/>
      </right>
      <top style="thick">
        <color indexed="18"/>
      </top>
      <bottom style="thin">
        <color indexed="19"/>
      </bottom>
      <diagonal/>
    </border>
    <border>
      <left style="thin">
        <color indexed="9"/>
      </left>
      <right style="thin">
        <color indexed="9"/>
      </right>
      <top style="thick">
        <color indexed="18"/>
      </top>
      <bottom style="thin">
        <color indexed="19"/>
      </bottom>
      <diagonal/>
    </border>
    <border>
      <left style="thin">
        <color indexed="9"/>
      </left>
      <right style="thick">
        <color indexed="18"/>
      </right>
      <top style="thick">
        <color indexed="18"/>
      </top>
      <bottom style="thin">
        <color indexed="19"/>
      </bottom>
      <diagonal/>
    </border>
    <border>
      <left style="thick">
        <color indexed="18"/>
      </left>
      <right/>
      <top/>
      <bottom/>
      <diagonal/>
    </border>
    <border>
      <left style="thick">
        <color indexed="18"/>
      </left>
      <right style="medium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19"/>
      </left>
      <right style="medium">
        <color indexed="19"/>
      </right>
      <top style="thin">
        <color indexed="19"/>
      </top>
      <bottom style="thick">
        <color indexed="18"/>
      </bottom>
      <diagonal/>
    </border>
    <border>
      <left style="medium">
        <color indexed="19"/>
      </left>
      <right style="thin">
        <color indexed="19"/>
      </right>
      <top style="thin">
        <color indexed="19"/>
      </top>
      <bottom style="thick">
        <color indexed="18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ck">
        <color indexed="18"/>
      </bottom>
      <diagonal/>
    </border>
    <border>
      <left style="thin">
        <color indexed="19"/>
      </left>
      <right style="thick">
        <color indexed="18"/>
      </right>
      <top style="thin">
        <color indexed="19"/>
      </top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n">
        <color indexed="19"/>
      </top>
      <bottom style="thin">
        <color indexed="19"/>
      </bottom>
      <diagonal/>
    </border>
    <border>
      <left style="thick">
        <color indexed="18"/>
      </left>
      <right style="thin">
        <color indexed="8"/>
      </right>
      <top style="thick">
        <color indexed="18"/>
      </top>
      <bottom style="thin">
        <color indexed="21"/>
      </bottom>
      <diagonal/>
    </border>
    <border>
      <left style="thin">
        <color indexed="8"/>
      </left>
      <right style="thin">
        <color indexed="8"/>
      </right>
      <top style="thick">
        <color indexed="18"/>
      </top>
      <bottom style="thin">
        <color indexed="21"/>
      </bottom>
      <diagonal/>
    </border>
    <border>
      <left style="thin">
        <color indexed="8"/>
      </left>
      <right style="thick">
        <color indexed="18"/>
      </right>
      <top style="thick">
        <color indexed="18"/>
      </top>
      <bottom style="thin">
        <color indexed="21"/>
      </bottom>
      <diagonal/>
    </border>
    <border>
      <left style="thick">
        <color indexed="18"/>
      </left>
      <right style="thin">
        <color indexed="8"/>
      </right>
      <top style="thin">
        <color indexed="21"/>
      </top>
      <bottom style="thin">
        <color indexed="21"/>
      </bottom>
      <diagonal/>
    </border>
    <border>
      <left style="thin">
        <color indexed="8"/>
      </left>
      <right style="thin">
        <color indexed="8"/>
      </right>
      <top style="thin">
        <color indexed="21"/>
      </top>
      <bottom style="thin">
        <color indexed="21"/>
      </bottom>
      <diagonal/>
    </border>
    <border>
      <left style="thin">
        <color indexed="8"/>
      </left>
      <right style="thick">
        <color indexed="18"/>
      </right>
      <top style="thin">
        <color indexed="21"/>
      </top>
      <bottom style="thin">
        <color indexed="21"/>
      </bottom>
      <diagonal/>
    </border>
    <border>
      <left style="thick">
        <color indexed="18"/>
      </left>
      <right style="thick">
        <color indexed="18"/>
      </right>
      <top style="thin">
        <color indexed="19"/>
      </top>
      <bottom style="thick">
        <color indexed="18"/>
      </bottom>
      <diagonal/>
    </border>
    <border>
      <left style="thick">
        <color indexed="18"/>
      </left>
      <right style="thin">
        <color indexed="8"/>
      </right>
      <top style="thin">
        <color indexed="21"/>
      </top>
      <bottom style="thick">
        <color indexed="18"/>
      </bottom>
      <diagonal/>
    </border>
    <border>
      <left style="thin">
        <color indexed="8"/>
      </left>
      <right style="thin">
        <color indexed="8"/>
      </right>
      <top style="thin">
        <color indexed="21"/>
      </top>
      <bottom style="thick">
        <color indexed="18"/>
      </bottom>
      <diagonal/>
    </border>
    <border>
      <left style="thin">
        <color indexed="8"/>
      </left>
      <right style="thick">
        <color indexed="18"/>
      </right>
      <top style="thin">
        <color indexed="21"/>
      </top>
      <bottom style="thick">
        <color indexed="18"/>
      </bottom>
      <diagonal/>
    </border>
    <border>
      <left style="thick">
        <color indexed="18"/>
      </left>
      <right/>
      <top/>
      <bottom style="thin">
        <color indexed="9"/>
      </bottom>
      <diagonal/>
    </border>
    <border>
      <left/>
      <right style="thin">
        <color indexed="10"/>
      </right>
      <top/>
      <bottom style="thin">
        <color indexed="9"/>
      </bottom>
      <diagonal/>
    </border>
    <border>
      <left style="thin">
        <color indexed="10"/>
      </left>
      <right/>
      <top style="thick">
        <color indexed="18"/>
      </top>
      <bottom style="thin">
        <color indexed="14"/>
      </bottom>
      <diagonal/>
    </border>
    <border>
      <left/>
      <right/>
      <top style="thick">
        <color indexed="18"/>
      </top>
      <bottom/>
      <diagonal/>
    </border>
    <border>
      <left/>
      <right/>
      <top style="thick">
        <color indexed="18"/>
      </top>
      <bottom style="thin">
        <color indexed="8"/>
      </bottom>
      <diagonal/>
    </border>
    <border>
      <left/>
      <right style="thin">
        <color indexed="9"/>
      </right>
      <top style="thick">
        <color indexed="18"/>
      </top>
      <bottom style="thin">
        <color indexed="8"/>
      </bottom>
      <diagonal/>
    </border>
    <border>
      <left/>
      <right style="thin">
        <color indexed="9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8"/>
      </top>
      <bottom style="thin">
        <color indexed="22"/>
      </bottom>
      <diagonal/>
    </border>
    <border>
      <left/>
      <right style="thin">
        <color indexed="9"/>
      </right>
      <top style="thin">
        <color indexed="9"/>
      </top>
      <bottom style="thin">
        <color indexed="22"/>
      </bottom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22"/>
      </bottom>
      <diagonal/>
    </border>
    <border>
      <left style="thin">
        <color indexed="14"/>
      </left>
      <right/>
      <top style="thin">
        <color indexed="14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22"/>
      </top>
      <bottom style="thin">
        <color indexed="8"/>
      </bottom>
      <diagonal/>
    </border>
    <border>
      <left/>
      <right style="thin">
        <color indexed="9"/>
      </right>
      <top style="thin">
        <color indexed="22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9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9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center" vertical="bottom" wrapText="1"/>
    </xf>
    <xf numFmtId="49" fontId="2" fillId="2" borderId="2" applyNumberFormat="1" applyFont="1" applyFill="1" applyBorder="1" applyAlignment="1" applyProtection="0">
      <alignment horizontal="center" vertical="bottom" wrapText="1"/>
    </xf>
    <xf numFmtId="49" fontId="2" fillId="2" borderId="3" applyNumberFormat="1" applyFont="1" applyFill="1" applyBorder="1" applyAlignment="1" applyProtection="0">
      <alignment horizontal="center" vertical="bottom" wrapText="1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horizontal="left" vertical="bottom"/>
    </xf>
    <xf numFmtId="49" fontId="3" fillId="2" borderId="9" applyNumberFormat="1" applyFont="1" applyFill="1" applyBorder="1" applyAlignment="1" applyProtection="0">
      <alignment horizontal="left" vertical="bottom"/>
    </xf>
    <xf numFmtId="49" fontId="4" fillId="3" borderId="10" applyNumberFormat="1" applyFont="1" applyFill="1" applyBorder="1" applyAlignment="1" applyProtection="0">
      <alignment horizontal="right" vertical="bottom" wrapText="1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 wrapText="1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49" fontId="3" fillId="2" borderId="14" applyNumberFormat="1" applyFont="1" applyFill="1" applyBorder="1" applyAlignment="1" applyProtection="0">
      <alignment horizontal="left" vertical="bottom"/>
    </xf>
    <xf numFmtId="0" fontId="0" fillId="2" borderId="15" applyNumberFormat="0" applyFont="1" applyFill="1" applyBorder="1" applyAlignment="1" applyProtection="0">
      <alignment vertical="bottom"/>
    </xf>
    <xf numFmtId="49" fontId="3" fillId="2" borderId="15" applyNumberFormat="1" applyFont="1" applyFill="1" applyBorder="1" applyAlignment="1" applyProtection="0">
      <alignment horizontal="left" vertical="bottom"/>
    </xf>
    <xf numFmtId="0" fontId="5" fillId="3" borderId="16" applyNumberFormat="1" applyFont="1" applyFill="1" applyBorder="1" applyAlignment="1" applyProtection="0">
      <alignment horizontal="right" vertical="bottom" wrapText="1"/>
    </xf>
    <xf numFmtId="0" fontId="0" fillId="2" borderId="17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 wrapText="1"/>
    </xf>
    <xf numFmtId="49" fontId="5" fillId="3" borderId="16" applyNumberFormat="1" applyFont="1" applyFill="1" applyBorder="1" applyAlignment="1" applyProtection="0">
      <alignment horizontal="right"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3" fillId="2" borderId="21" applyNumberFormat="0" applyFont="1" applyFill="1" applyBorder="1" applyAlignment="1" applyProtection="0">
      <alignment vertical="bottom"/>
    </xf>
    <xf numFmtId="0" fontId="3" fillId="2" borderId="7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49" fontId="3" fillId="2" borderId="23" applyNumberFormat="1" applyFont="1" applyFill="1" applyBorder="1" applyAlignment="1" applyProtection="0">
      <alignment horizontal="left" vertical="bottom"/>
    </xf>
    <xf numFmtId="0" fontId="0" fillId="2" borderId="24" applyNumberFormat="0" applyFont="1" applyFill="1" applyBorder="1" applyAlignment="1" applyProtection="0">
      <alignment vertical="bottom"/>
    </xf>
    <xf numFmtId="49" fontId="3" fillId="2" borderId="24" applyNumberFormat="1" applyFont="1" applyFill="1" applyBorder="1" applyAlignment="1" applyProtection="0">
      <alignment horizontal="left" vertical="bottom"/>
    </xf>
    <xf numFmtId="0" fontId="5" fillId="3" borderId="25" applyNumberFormat="1" applyFont="1" applyFill="1" applyBorder="1" applyAlignment="1" applyProtection="0">
      <alignment horizontal="right" vertical="bottom"/>
    </xf>
    <xf numFmtId="0" fontId="0" fillId="2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 wrapText="1"/>
    </xf>
    <xf numFmtId="0" fontId="0" fillId="2" borderId="13" applyNumberFormat="0" applyFont="1" applyFill="1" applyBorder="1" applyAlignment="1" applyProtection="0">
      <alignment vertical="bottom" wrapText="1"/>
    </xf>
    <xf numFmtId="0" fontId="3" fillId="2" borderId="30" applyNumberFormat="0" applyFont="1" applyFill="1" applyBorder="1" applyAlignment="1" applyProtection="0">
      <alignment vertical="bottom"/>
    </xf>
    <xf numFmtId="49" fontId="6" fillId="4" borderId="31" applyNumberFormat="1" applyFont="1" applyFill="1" applyBorder="1" applyAlignment="1" applyProtection="0">
      <alignment horizontal="left" vertical="bottom" wrapText="1"/>
    </xf>
    <xf numFmtId="49" fontId="7" fillId="5" borderId="20" applyNumberFormat="1" applyFont="1" applyFill="1" applyBorder="1" applyAlignment="1" applyProtection="0">
      <alignment horizontal="center" vertical="center" wrapText="1"/>
    </xf>
    <xf numFmtId="0" fontId="0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0" fontId="3" fillId="2" borderId="35" applyNumberFormat="0" applyFont="1" applyFill="1" applyBorder="1" applyAlignment="1" applyProtection="0">
      <alignment vertical="bottom"/>
    </xf>
    <xf numFmtId="49" fontId="6" fillId="4" borderId="36" applyNumberFormat="1" applyFont="1" applyFill="1" applyBorder="1" applyAlignment="1" applyProtection="0">
      <alignment horizontal="left" vertical="bottom" wrapText="1"/>
    </xf>
    <xf numFmtId="0" fontId="8" fillId="5" borderId="37" applyNumberFormat="1" applyFont="1" applyFill="1" applyBorder="1" applyAlignment="1" applyProtection="0">
      <alignment horizontal="center" vertical="center"/>
    </xf>
    <xf numFmtId="49" fontId="0" fillId="2" borderId="38" applyNumberFormat="1" applyFont="1" applyFill="1" applyBorder="1" applyAlignment="1" applyProtection="0">
      <alignment vertical="top"/>
    </xf>
    <xf numFmtId="0" fontId="0" fillId="2" borderId="39" applyNumberFormat="0" applyFont="1" applyFill="1" applyBorder="1" applyAlignment="1" applyProtection="0">
      <alignment vertical="bottom"/>
    </xf>
    <xf numFmtId="0" fontId="0" fillId="2" borderId="40" applyNumberFormat="0" applyFont="1" applyFill="1" applyBorder="1" applyAlignment="1" applyProtection="0">
      <alignment vertical="bottom"/>
    </xf>
    <xf numFmtId="0" fontId="0" fillId="2" borderId="41" applyNumberFormat="0" applyFont="1" applyFill="1" applyBorder="1" applyAlignment="1" applyProtection="0">
      <alignment vertical="bottom"/>
    </xf>
    <xf numFmtId="0" fontId="3" fillId="2" borderId="20" applyNumberFormat="0" applyFont="1" applyFill="1" applyBorder="1" applyAlignment="1" applyProtection="0">
      <alignment vertical="bottom"/>
    </xf>
    <xf numFmtId="0" fontId="9" fillId="2" borderId="42" applyNumberFormat="0" applyFont="1" applyFill="1" applyBorder="1" applyAlignment="1" applyProtection="0">
      <alignment horizontal="right" vertical="bottom"/>
    </xf>
    <xf numFmtId="0" fontId="3" fillId="2" borderId="43" applyNumberFormat="1" applyFont="1" applyFill="1" applyBorder="1" applyAlignment="1" applyProtection="0">
      <alignment horizontal="left" vertical="bottom"/>
    </xf>
    <xf numFmtId="0" fontId="3" fillId="2" borderId="44" applyNumberFormat="1" applyFont="1" applyFill="1" applyBorder="1" applyAlignment="1" applyProtection="0">
      <alignment horizontal="left" vertical="bottom"/>
    </xf>
    <xf numFmtId="0" fontId="3" fillId="2" borderId="45" applyNumberFormat="1" applyFont="1" applyFill="1" applyBorder="1" applyAlignment="1" applyProtection="0">
      <alignment horizontal="left" vertical="bottom"/>
    </xf>
    <xf numFmtId="0" fontId="3" fillId="2" borderId="46" applyNumberFormat="1" applyFont="1" applyFill="1" applyBorder="1" applyAlignment="1" applyProtection="0">
      <alignment horizontal="left" vertical="bottom"/>
    </xf>
    <xf numFmtId="49" fontId="9" fillId="2" borderId="47" applyNumberFormat="1" applyFont="1" applyFill="1" applyBorder="1" applyAlignment="1" applyProtection="0">
      <alignment horizontal="right" vertical="bottom"/>
    </xf>
    <xf numFmtId="49" fontId="3" fillId="6" borderId="48" applyNumberFormat="1" applyFont="1" applyFill="1" applyBorder="1" applyAlignment="1" applyProtection="0">
      <alignment horizontal="center" vertical="center"/>
    </xf>
    <xf numFmtId="49" fontId="3" fillId="6" borderId="49" applyNumberFormat="1" applyFont="1" applyFill="1" applyBorder="1" applyAlignment="1" applyProtection="0">
      <alignment horizontal="center" vertical="center"/>
    </xf>
    <xf numFmtId="49" fontId="3" fillId="6" borderId="50" applyNumberFormat="1" applyFont="1" applyFill="1" applyBorder="1" applyAlignment="1" applyProtection="0">
      <alignment horizontal="center" vertical="center"/>
    </xf>
    <xf numFmtId="49" fontId="0" fillId="2" borderId="20" applyNumberFormat="1" applyFont="1" applyFill="1" applyBorder="1" applyAlignment="1" applyProtection="0">
      <alignment vertical="bottom"/>
    </xf>
    <xf numFmtId="49" fontId="3" fillId="6" borderId="51" applyNumberFormat="1" applyFont="1" applyFill="1" applyBorder="1" applyAlignment="1" applyProtection="0">
      <alignment horizontal="center" vertical="center"/>
    </xf>
    <xf numFmtId="49" fontId="3" fillId="6" borderId="52" applyNumberFormat="1" applyFont="1" applyFill="1" applyBorder="1" applyAlignment="1" applyProtection="0">
      <alignment horizontal="center" vertical="center"/>
    </xf>
    <xf numFmtId="49" fontId="3" fillId="6" borderId="53" applyNumberFormat="1" applyFont="1" applyFill="1" applyBorder="1" applyAlignment="1" applyProtection="0">
      <alignment horizontal="center" vertical="center"/>
    </xf>
    <xf numFmtId="49" fontId="0" fillId="2" borderId="20" applyNumberFormat="1" applyFont="1" applyFill="1" applyBorder="1" applyAlignment="1" applyProtection="0">
      <alignment vertical="center"/>
    </xf>
    <xf numFmtId="49" fontId="9" fillId="2" borderId="54" applyNumberFormat="1" applyFont="1" applyFill="1" applyBorder="1" applyAlignment="1" applyProtection="0">
      <alignment horizontal="right" vertical="bottom"/>
    </xf>
    <xf numFmtId="49" fontId="3" fillId="6" borderId="55" applyNumberFormat="1" applyFont="1" applyFill="1" applyBorder="1" applyAlignment="1" applyProtection="0">
      <alignment horizontal="center" vertical="center"/>
    </xf>
    <xf numFmtId="49" fontId="3" fillId="6" borderId="56" applyNumberFormat="1" applyFont="1" applyFill="1" applyBorder="1" applyAlignment="1" applyProtection="0">
      <alignment horizontal="center" vertical="center"/>
    </xf>
    <xf numFmtId="49" fontId="3" fillId="6" borderId="57" applyNumberFormat="1" applyFont="1" applyFill="1" applyBorder="1" applyAlignment="1" applyProtection="0">
      <alignment horizontal="center" vertical="center"/>
    </xf>
    <xf numFmtId="0" fontId="0" fillId="2" borderId="58" applyNumberFormat="0" applyFont="1" applyFill="1" applyBorder="1" applyAlignment="1" applyProtection="0">
      <alignment vertical="bottom"/>
    </xf>
    <xf numFmtId="0" fontId="0" fillId="2" borderId="59" applyNumberFormat="0" applyFont="1" applyFill="1" applyBorder="1" applyAlignment="1" applyProtection="0">
      <alignment vertical="bottom"/>
    </xf>
    <xf numFmtId="0" fontId="0" fillId="2" borderId="60" applyNumberFormat="0" applyFont="1" applyFill="1" applyBorder="1" applyAlignment="1" applyProtection="0">
      <alignment vertical="bottom"/>
    </xf>
    <xf numFmtId="0" fontId="0" fillId="2" borderId="61" applyNumberFormat="0" applyFont="1" applyFill="1" applyBorder="1" applyAlignment="1" applyProtection="0">
      <alignment vertical="bottom"/>
    </xf>
    <xf numFmtId="0" fontId="0" fillId="2" borderId="62" applyNumberFormat="0" applyFont="1" applyFill="1" applyBorder="1" applyAlignment="1" applyProtection="0">
      <alignment vertical="bottom"/>
    </xf>
    <xf numFmtId="0" fontId="0" fillId="2" borderId="63" applyNumberFormat="0" applyFont="1" applyFill="1" applyBorder="1" applyAlignment="1" applyProtection="0">
      <alignment vertical="bottom"/>
    </xf>
    <xf numFmtId="0" fontId="0" fillId="2" borderId="64" applyNumberFormat="0" applyFont="1" applyFill="1" applyBorder="1" applyAlignment="1" applyProtection="0">
      <alignment vertical="bottom"/>
    </xf>
    <xf numFmtId="0" fontId="8" fillId="5" borderId="65" applyNumberFormat="1" applyFont="1" applyFill="1" applyBorder="1" applyAlignment="1" applyProtection="0">
      <alignment horizontal="center" vertical="center"/>
    </xf>
    <xf numFmtId="49" fontId="0" fillId="2" borderId="66" applyNumberFormat="1" applyFont="1" applyFill="1" applyBorder="1" applyAlignment="1" applyProtection="0">
      <alignment vertical="bottom"/>
    </xf>
    <xf numFmtId="0" fontId="0" fillId="2" borderId="67" applyNumberFormat="0" applyFont="1" applyFill="1" applyBorder="1" applyAlignment="1" applyProtection="0">
      <alignment vertical="bottom"/>
    </xf>
    <xf numFmtId="0" fontId="0" fillId="2" borderId="68" applyNumberFormat="0" applyFont="1" applyFill="1" applyBorder="1" applyAlignment="1" applyProtection="0">
      <alignment vertical="bottom"/>
    </xf>
    <xf numFmtId="0" fontId="0" fillId="2" borderId="69" applyNumberFormat="0" applyFont="1" applyFill="1" applyBorder="1" applyAlignment="1" applyProtection="0">
      <alignment vertical="bottom"/>
    </xf>
    <xf numFmtId="0" fontId="0" fillId="2" borderId="70" applyNumberFormat="0" applyFont="1" applyFill="1" applyBorder="1" applyAlignment="1" applyProtection="0">
      <alignment vertical="bottom"/>
    </xf>
    <xf numFmtId="0" fontId="0" fillId="2" borderId="71" applyNumberFormat="0" applyFont="1" applyFill="1" applyBorder="1" applyAlignment="1" applyProtection="0">
      <alignment vertical="bottom"/>
    </xf>
    <xf numFmtId="0" fontId="0" fillId="2" borderId="72" applyNumberFormat="0" applyFont="1" applyFill="1" applyBorder="1" applyAlignment="1" applyProtection="0">
      <alignment vertical="bottom"/>
    </xf>
    <xf numFmtId="0" fontId="0" fillId="2" borderId="73" applyNumberFormat="0" applyFont="1" applyFill="1" applyBorder="1" applyAlignment="1" applyProtection="0">
      <alignment vertical="bottom"/>
    </xf>
    <xf numFmtId="0" fontId="0" fillId="2" borderId="74" applyNumberFormat="0" applyFont="1" applyFill="1" applyBorder="1" applyAlignment="1" applyProtection="0">
      <alignment vertical="bottom"/>
    </xf>
    <xf numFmtId="0" fontId="0" fillId="2" borderId="75" applyNumberFormat="0" applyFont="1" applyFill="1" applyBorder="1" applyAlignment="1" applyProtection="0">
      <alignment vertical="bottom"/>
    </xf>
    <xf numFmtId="49" fontId="6" fillId="4" borderId="76" applyNumberFormat="1" applyFont="1" applyFill="1" applyBorder="1" applyAlignment="1" applyProtection="0">
      <alignment horizontal="left" vertical="bottom" wrapText="1"/>
    </xf>
    <xf numFmtId="0" fontId="8" fillId="5" borderId="77" applyNumberFormat="1" applyFont="1" applyFill="1" applyBorder="1" applyAlignment="1" applyProtection="0">
      <alignment horizontal="center" vertical="center"/>
    </xf>
    <xf numFmtId="49" fontId="0" fillId="2" borderId="78" applyNumberFormat="1" applyFont="1" applyFill="1" applyBorder="1" applyAlignment="1" applyProtection="0">
      <alignment vertical="bottom"/>
    </xf>
    <xf numFmtId="0" fontId="7" fillId="2" borderId="78" applyNumberFormat="0" applyFont="1" applyFill="1" applyBorder="1" applyAlignment="1" applyProtection="0">
      <alignment vertical="bottom"/>
    </xf>
    <xf numFmtId="0" fontId="0" fillId="2" borderId="78" applyNumberFormat="0" applyFont="1" applyFill="1" applyBorder="1" applyAlignment="1" applyProtection="0">
      <alignment vertical="bottom"/>
    </xf>
    <xf numFmtId="0" fontId="0" fillId="2" borderId="79" applyNumberFormat="0" applyFont="1" applyFill="1" applyBorder="1" applyAlignment="1" applyProtection="0">
      <alignment vertical="bottom"/>
    </xf>
    <xf numFmtId="0" fontId="0" fillId="2" borderId="80" applyNumberFormat="0" applyFont="1" applyFill="1" applyBorder="1" applyAlignment="1" applyProtection="0">
      <alignment vertical="bottom"/>
    </xf>
    <xf numFmtId="0" fontId="0" fillId="2" borderId="81" applyNumberFormat="1" applyFont="1" applyFill="1" applyBorder="1" applyAlignment="1" applyProtection="0">
      <alignment vertical="bottom"/>
    </xf>
    <xf numFmtId="0" fontId="0" fillId="2" borderId="82" applyNumberFormat="1" applyFont="1" applyFill="1" applyBorder="1" applyAlignment="1" applyProtection="0">
      <alignment vertical="bottom"/>
    </xf>
    <xf numFmtId="0" fontId="0" fillId="2" borderId="82" applyNumberFormat="1" applyFont="1" applyFill="1" applyBorder="1" applyAlignment="1" applyProtection="0">
      <alignment vertical="bottom" wrapText="1"/>
    </xf>
    <xf numFmtId="0" fontId="0" fillId="2" borderId="83" applyNumberFormat="1" applyFont="1" applyFill="1" applyBorder="1" applyAlignment="1" applyProtection="0">
      <alignment vertical="bottom" wrapText="1"/>
    </xf>
    <xf numFmtId="0" fontId="0" fillId="2" borderId="84" applyNumberFormat="1" applyFont="1" applyFill="1" applyBorder="1" applyAlignment="1" applyProtection="0">
      <alignment vertical="bottom" wrapText="1"/>
    </xf>
    <xf numFmtId="49" fontId="0" fillId="2" borderId="80" applyNumberFormat="1" applyFont="1" applyFill="1" applyBorder="1" applyAlignment="1" applyProtection="0">
      <alignment vertical="center"/>
    </xf>
    <xf numFmtId="49" fontId="9" fillId="7" borderId="85" applyNumberFormat="1" applyFont="1" applyFill="1" applyBorder="1" applyAlignment="1" applyProtection="0">
      <alignment horizontal="center" vertical="center"/>
    </xf>
    <xf numFmtId="0" fontId="9" fillId="2" borderId="85" applyNumberFormat="0" applyFont="1" applyFill="1" applyBorder="1" applyAlignment="1" applyProtection="0">
      <alignment horizontal="center" vertical="center"/>
    </xf>
    <xf numFmtId="49" fontId="9" fillId="8" borderId="85" applyNumberFormat="1" applyFont="1" applyFill="1" applyBorder="1" applyAlignment="1" applyProtection="0">
      <alignment horizontal="center" vertical="center"/>
    </xf>
    <xf numFmtId="0" fontId="9" fillId="2" borderId="84" applyNumberFormat="0" applyFont="1" applyFill="1" applyBorder="1" applyAlignment="1" applyProtection="0">
      <alignment horizontal="center" vertical="center"/>
    </xf>
    <xf numFmtId="49" fontId="3" fillId="2" borderId="85" applyNumberFormat="1" applyFont="1" applyFill="1" applyBorder="1" applyAlignment="1" applyProtection="0">
      <alignment vertical="bottom"/>
    </xf>
    <xf numFmtId="0" fontId="0" fillId="2" borderId="85" applyNumberFormat="1" applyFont="1" applyFill="1" applyBorder="1" applyAlignment="1" applyProtection="0">
      <alignment vertical="bottom"/>
    </xf>
    <xf numFmtId="0" fontId="0" fillId="2" borderId="85" applyNumberFormat="0" applyFont="1" applyFill="1" applyBorder="1" applyAlignment="1" applyProtection="0">
      <alignment vertical="bottom"/>
    </xf>
    <xf numFmtId="0" fontId="0" fillId="2" borderId="84" applyNumberFormat="0" applyFont="1" applyFill="1" applyBorder="1" applyAlignment="1" applyProtection="0">
      <alignment vertical="bottom"/>
    </xf>
    <xf numFmtId="49" fontId="10" fillId="2" borderId="86" applyNumberFormat="1" applyFont="1" applyFill="1" applyBorder="1" applyAlignment="1" applyProtection="0">
      <alignment vertical="bottom"/>
    </xf>
    <xf numFmtId="0" fontId="10" fillId="2" borderId="87" applyNumberFormat="1" applyFont="1" applyFill="1" applyBorder="1" applyAlignment="1" applyProtection="0">
      <alignment vertical="bottom"/>
    </xf>
    <xf numFmtId="0" fontId="10" fillId="2" borderId="88" applyNumberFormat="1" applyFont="1" applyFill="1" applyBorder="1" applyAlignment="1" applyProtection="0">
      <alignment vertical="bottom"/>
    </xf>
    <xf numFmtId="0" fontId="10" fillId="2" borderId="89" applyNumberFormat="1" applyFont="1" applyFill="1" applyBorder="1" applyAlignment="1" applyProtection="0">
      <alignment vertical="bottom"/>
    </xf>
    <xf numFmtId="0" fontId="0" fillId="2" borderId="90" applyNumberFormat="0" applyFont="1" applyFill="1" applyBorder="1" applyAlignment="1" applyProtection="0">
      <alignment vertical="bottom"/>
    </xf>
    <xf numFmtId="0" fontId="0" fillId="2" borderId="91" applyNumberFormat="0" applyFont="1" applyFill="1" applyBorder="1" applyAlignment="1" applyProtection="0">
      <alignment vertical="bottom"/>
    </xf>
    <xf numFmtId="0" fontId="0" fillId="2" borderId="92" applyNumberFormat="0" applyFont="1" applyFill="1" applyBorder="1" applyAlignment="1" applyProtection="0">
      <alignment vertical="bottom"/>
    </xf>
    <xf numFmtId="0" fontId="0" fillId="2" borderId="93" applyNumberFormat="0" applyFont="1" applyFill="1" applyBorder="1" applyAlignment="1" applyProtection="0">
      <alignment vertical="bottom"/>
    </xf>
    <xf numFmtId="0" fontId="0" fillId="2" borderId="94" applyNumberFormat="0" applyFont="1" applyFill="1" applyBorder="1" applyAlignment="1" applyProtection="0">
      <alignment vertical="bottom"/>
    </xf>
    <xf numFmtId="0" fontId="0" fillId="2" borderId="9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3f3f76"/>
      <rgbColor rgb="ffffcc99"/>
      <rgbColor rgb="ff00b050"/>
      <rgbColor rgb="ffffff00"/>
      <rgbColor rgb="ff002060"/>
      <rgbColor rgb="ff595959"/>
      <rgbColor rgb="ff00b0f0"/>
      <rgbColor rgb="ff800080"/>
      <rgbColor rgb="ffd8d8d8"/>
      <rgbColor rgb="fffbbc04"/>
      <rgbColor rgb="ffa5a5a5"/>
      <rgbColor rgb="ffbfbfbf"/>
      <rgbColor rgb="ffff85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141768</xdr:colOff>
      <xdr:row>0</xdr:row>
      <xdr:rowOff>29869</xdr:rowOff>
    </xdr:from>
    <xdr:to>
      <xdr:col>10</xdr:col>
      <xdr:colOff>266700</xdr:colOff>
      <xdr:row>15</xdr:row>
      <xdr:rowOff>171450</xdr:rowOff>
    </xdr:to>
    <xdr:pic>
      <xdr:nvPicPr>
        <xdr:cNvPr id="2" name="pasted-image.png" descr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5056668" y="29869"/>
          <a:ext cx="4087332" cy="410398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Pr/>
  <sheetViews>
    <sheetView workbookViewId="0" showGridLines="0" defaultGridColor="1"/>
  </sheetViews>
  <sheetFormatPr defaultColWidth="12.6667" defaultRowHeight="15" customHeight="1" outlineLevelRow="0" outlineLevelCol="0"/>
  <cols>
    <col min="1" max="1" width="16.5" style="1" customWidth="1"/>
    <col min="2" max="5" width="12" style="1" customWidth="1"/>
    <col min="6" max="6" width="6.5" style="1" customWidth="1"/>
    <col min="7" max="7" width="12" style="1" customWidth="1"/>
    <col min="8" max="8" width="15.6719" style="1" customWidth="1"/>
    <col min="9" max="9" width="15.5" style="1" customWidth="1"/>
    <col min="10" max="10" width="2.35156" style="1" customWidth="1"/>
    <col min="11" max="11" width="3.5" style="1" customWidth="1"/>
    <col min="12" max="12" width="8.67188" style="1" customWidth="1"/>
    <col min="13" max="13" width="3.5" style="1" customWidth="1"/>
    <col min="14" max="14" width="21.8516" style="1" customWidth="1"/>
    <col min="15" max="15" width="11.6719" style="1" customWidth="1"/>
    <col min="16" max="16" width="14.5" style="1" customWidth="1"/>
    <col min="17" max="17" width="17" style="1" customWidth="1"/>
    <col min="18" max="18" width="27" style="1" customWidth="1"/>
    <col min="19" max="19" width="11" style="1" customWidth="1"/>
    <col min="20" max="20" width="26.8516" style="1" customWidth="1"/>
    <col min="21" max="21" width="34.1719" style="1" customWidth="1"/>
    <col min="22" max="16384" width="12.6719" style="1" customWidth="1"/>
  </cols>
  <sheetData>
    <row r="1" ht="23" customHeight="1">
      <c r="A1" t="s" s="2">
        <v>0</v>
      </c>
      <c r="B1" s="3"/>
      <c r="C1" s="3"/>
      <c r="D1" s="3"/>
      <c r="E1" s="4"/>
      <c r="F1" s="5"/>
      <c r="G1" s="6"/>
      <c r="H1" s="6"/>
      <c r="I1" s="6"/>
      <c r="J1" s="6"/>
      <c r="K1" s="6"/>
      <c r="L1" s="6"/>
      <c r="M1" s="6"/>
      <c r="N1" s="7"/>
      <c r="O1" s="8"/>
      <c r="P1" s="8"/>
      <c r="Q1" s="8"/>
      <c r="R1" s="8"/>
      <c r="S1" s="8"/>
      <c r="T1" s="8"/>
      <c r="U1" s="8"/>
    </row>
    <row r="2" ht="18" customHeight="1">
      <c r="A2" t="s" s="9">
        <v>1</v>
      </c>
      <c r="B2" s="10"/>
      <c r="C2" s="10"/>
      <c r="D2" s="11">
        <v>10</v>
      </c>
      <c r="E2" s="12"/>
      <c r="F2" s="13"/>
      <c r="G2" s="13"/>
      <c r="H2" s="14"/>
      <c r="I2" s="15"/>
      <c r="J2" s="13"/>
      <c r="K2" s="13"/>
      <c r="L2" s="13"/>
      <c r="M2" s="13"/>
      <c r="N2" s="8"/>
      <c r="O2" s="8"/>
      <c r="P2" s="8"/>
      <c r="Q2" s="8"/>
      <c r="R2" s="8"/>
      <c r="S2" s="8"/>
      <c r="T2" s="8"/>
      <c r="U2" s="8"/>
    </row>
    <row r="3" ht="18" customHeight="1">
      <c r="A3" t="s" s="16">
        <v>3</v>
      </c>
      <c r="B3" s="17"/>
      <c r="C3" s="18"/>
      <c r="D3" t="s" s="19">
        <v>42</v>
      </c>
      <c r="E3" s="20"/>
      <c r="F3" s="21"/>
      <c r="G3" s="21"/>
      <c r="H3" s="8"/>
      <c r="I3" s="15"/>
      <c r="J3" s="21"/>
      <c r="K3" s="21"/>
      <c r="L3" s="21"/>
      <c r="M3" s="21"/>
      <c r="N3" s="8"/>
      <c r="O3" s="8"/>
      <c r="P3" s="8"/>
      <c r="Q3" s="8"/>
      <c r="R3" s="8"/>
      <c r="S3" s="8"/>
      <c r="T3" s="8"/>
      <c r="U3" s="8"/>
    </row>
    <row r="4" ht="18" customHeight="1">
      <c r="A4" t="s" s="16">
        <v>4</v>
      </c>
      <c r="B4" s="17"/>
      <c r="C4" s="18"/>
      <c r="D4" t="s" s="22">
        <v>5</v>
      </c>
      <c r="E4" s="20"/>
      <c r="F4" s="23"/>
      <c r="G4" s="24"/>
      <c r="H4" s="24"/>
      <c r="I4" s="25"/>
      <c r="J4" s="24"/>
      <c r="K4" s="24"/>
      <c r="L4" s="24"/>
      <c r="M4" s="24"/>
      <c r="N4" s="26"/>
      <c r="O4" s="27"/>
      <c r="P4" s="8"/>
      <c r="Q4" s="8"/>
      <c r="R4" s="8"/>
      <c r="S4" s="8"/>
      <c r="T4" s="8"/>
      <c r="U4" s="8"/>
    </row>
    <row r="5" ht="18" customHeight="1">
      <c r="A5" t="s" s="16">
        <v>6</v>
      </c>
      <c r="B5" s="17"/>
      <c r="C5" s="18"/>
      <c r="D5" t="s" s="22">
        <v>42</v>
      </c>
      <c r="E5" s="20"/>
      <c r="F5" s="28"/>
      <c r="G5" s="25"/>
      <c r="H5" s="25"/>
      <c r="I5" s="25"/>
      <c r="J5" s="25"/>
      <c r="K5" s="25"/>
      <c r="L5" s="25"/>
      <c r="M5" s="25"/>
      <c r="N5" s="26"/>
      <c r="O5" s="27"/>
      <c r="P5" s="8"/>
      <c r="Q5" s="8"/>
      <c r="R5" s="8"/>
      <c r="S5" s="8"/>
      <c r="T5" s="8"/>
      <c r="U5" s="8"/>
    </row>
    <row r="6" ht="18" customHeight="1">
      <c r="A6" t="s" s="16">
        <v>7</v>
      </c>
      <c r="B6" s="17"/>
      <c r="C6" s="18"/>
      <c r="D6" s="22">
        <v>150</v>
      </c>
      <c r="E6" s="20"/>
      <c r="F6" s="28"/>
      <c r="G6" s="25"/>
      <c r="H6" s="25"/>
      <c r="I6" s="25"/>
      <c r="J6" s="25"/>
      <c r="K6" s="25"/>
      <c r="L6" s="25"/>
      <c r="M6" s="25"/>
      <c r="N6" s="26"/>
      <c r="O6" s="27"/>
      <c r="P6" s="8"/>
      <c r="Q6" s="8"/>
      <c r="R6" s="8"/>
      <c r="S6" s="8"/>
      <c r="T6" s="8"/>
      <c r="U6" s="8"/>
    </row>
    <row r="7" ht="18" customHeight="1">
      <c r="A7" t="s" s="29">
        <v>8</v>
      </c>
      <c r="B7" s="30"/>
      <c r="C7" s="31"/>
      <c r="D7" s="32">
        <v>150</v>
      </c>
      <c r="E7" s="20"/>
      <c r="F7" s="33"/>
      <c r="G7" s="34"/>
      <c r="H7" s="34"/>
      <c r="I7" s="25"/>
      <c r="J7" s="25"/>
      <c r="K7" s="25"/>
      <c r="L7" s="25"/>
      <c r="M7" s="25"/>
      <c r="N7" s="26"/>
      <c r="O7" s="27"/>
      <c r="P7" s="8"/>
      <c r="Q7" s="8"/>
      <c r="R7" s="8"/>
      <c r="S7" s="8"/>
      <c r="T7" s="8"/>
      <c r="U7" s="8"/>
    </row>
    <row r="8" ht="15.75" customHeight="1">
      <c r="A8" s="35"/>
      <c r="B8" s="36"/>
      <c r="C8" s="36"/>
      <c r="D8" s="36"/>
      <c r="E8" s="37"/>
      <c r="F8" s="37"/>
      <c r="G8" s="37"/>
      <c r="H8" s="38"/>
      <c r="I8" s="39"/>
      <c r="J8" s="39"/>
      <c r="K8" s="39"/>
      <c r="L8" s="39"/>
      <c r="M8" s="39"/>
      <c r="N8" s="40"/>
      <c r="O8" s="27"/>
      <c r="P8" s="8"/>
      <c r="Q8" s="8"/>
      <c r="R8" s="8"/>
      <c r="S8" s="8"/>
      <c r="T8" s="8"/>
      <c r="U8" s="37"/>
    </row>
    <row r="9" ht="35" customHeight="1">
      <c r="A9" t="s" s="41">
        <v>9</v>
      </c>
      <c r="B9" t="s" s="42">
        <v>10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/>
      <c r="P9" s="8"/>
      <c r="Q9" s="8"/>
      <c r="R9" s="37"/>
      <c r="S9" s="37"/>
      <c r="T9" s="23"/>
      <c r="U9" s="43"/>
    </row>
    <row r="10" ht="15.75" customHeight="1">
      <c r="A10" s="44"/>
      <c r="B10" s="25"/>
      <c r="C10" s="45"/>
      <c r="D10" s="45"/>
      <c r="E10" s="45"/>
      <c r="F10" s="25"/>
      <c r="G10" s="25"/>
      <c r="H10" s="25"/>
      <c r="I10" s="25"/>
      <c r="J10" s="25"/>
      <c r="K10" s="25"/>
      <c r="L10" s="25"/>
      <c r="M10" s="25"/>
      <c r="N10" s="25"/>
      <c r="O10" s="46"/>
      <c r="P10" s="37"/>
      <c r="Q10" s="23"/>
      <c r="R10" s="25"/>
      <c r="S10" s="25"/>
      <c r="T10" s="25"/>
      <c r="U10" s="43"/>
    </row>
    <row r="11" ht="15.75" customHeight="1">
      <c r="A11" t="s" s="47">
        <v>11</v>
      </c>
      <c r="B11" s="48">
        <v>2</v>
      </c>
      <c r="C11" t="s" s="49">
        <v>12</v>
      </c>
      <c r="D11" s="50"/>
      <c r="E11" s="51"/>
      <c r="F11" s="52"/>
      <c r="G11" s="25"/>
      <c r="H11" s="25"/>
      <c r="I11" s="25"/>
      <c r="J11" s="25"/>
      <c r="K11" s="25"/>
      <c r="L11" s="25"/>
      <c r="M11" s="25"/>
      <c r="N11" s="25"/>
      <c r="O11" s="53"/>
      <c r="P11" s="25"/>
      <c r="Q11" s="25"/>
      <c r="R11" s="25"/>
      <c r="S11" s="25"/>
      <c r="T11" s="25"/>
      <c r="U11" s="43"/>
    </row>
    <row r="12" ht="15.75" customHeight="1">
      <c r="A12" s="54"/>
      <c r="B12" s="55">
        <v>1</v>
      </c>
      <c r="C12" s="56">
        <v>2</v>
      </c>
      <c r="D12" s="57">
        <v>3</v>
      </c>
      <c r="E12" s="58">
        <v>4</v>
      </c>
      <c r="F12" s="52"/>
      <c r="G12" s="25"/>
      <c r="H12" s="25"/>
      <c r="I12" s="25"/>
      <c r="J12" s="25"/>
      <c r="K12" s="25"/>
      <c r="L12" s="25"/>
      <c r="M12" s="25"/>
      <c r="N12" s="25"/>
      <c r="O12" s="53"/>
      <c r="P12" s="25"/>
      <c r="Q12" s="25"/>
      <c r="R12" s="25"/>
      <c r="S12" s="25"/>
      <c r="T12" s="25"/>
      <c r="U12" s="43"/>
    </row>
    <row r="13" ht="38" customHeight="1">
      <c r="A13" t="s" s="59">
        <v>13</v>
      </c>
      <c r="B13" s="60">
        <f>IF(B$12&lt;=$D$3,"Sample 1","")</f>
      </c>
      <c r="C13" s="61">
        <f>IF(C$12&lt;=$D$3,"Sample 2","")</f>
      </c>
      <c r="D13" s="61">
        <f>IF(D$12&lt;=$D$3,"Sample 3","")</f>
      </c>
      <c r="E13" s="62">
        <f>IF(E$12&lt;=$D$3,"Sample 4","")</f>
      </c>
      <c r="F13" s="52"/>
      <c r="G13" s="25"/>
      <c r="H13" s="25"/>
      <c r="I13" s="25"/>
      <c r="J13" s="25"/>
      <c r="K13" s="25"/>
      <c r="L13" s="25"/>
      <c r="M13" s="25"/>
      <c r="N13" s="25"/>
      <c r="O13" s="63"/>
      <c r="P13" s="25"/>
      <c r="Q13" s="25"/>
      <c r="R13" s="25"/>
      <c r="S13" s="25"/>
      <c r="T13" s="25"/>
      <c r="U13" s="43"/>
    </row>
    <row r="14" ht="25" customHeight="1">
      <c r="A14" t="s" s="59">
        <v>18</v>
      </c>
      <c r="B14" s="64">
        <f>IF(B$12+4&lt;=$D$3,"Sample 5","")</f>
      </c>
      <c r="C14" s="65">
        <f>IF(C$12+4&lt;=$D$3,"Sample 6","")</f>
      </c>
      <c r="D14" s="65">
        <f>IF(D$12+4&lt;=$D$3,"Sample 7","")</f>
      </c>
      <c r="E14" s="66">
        <f>IF(E$12+4&lt;=$D$3,"Sample 8","")</f>
      </c>
      <c r="F14" s="52"/>
      <c r="G14" s="25"/>
      <c r="H14" s="25"/>
      <c r="I14" s="25"/>
      <c r="J14" s="25"/>
      <c r="K14" s="25"/>
      <c r="L14" s="25"/>
      <c r="M14" s="25"/>
      <c r="N14" s="67"/>
      <c r="O14" s="63"/>
      <c r="P14" s="25"/>
      <c r="Q14" s="25"/>
      <c r="R14" s="25"/>
      <c r="S14" s="25"/>
      <c r="T14" s="25"/>
      <c r="U14" s="43"/>
    </row>
    <row r="15" ht="20" customHeight="1">
      <c r="A15" t="s" s="68">
        <v>23</v>
      </c>
      <c r="B15" s="69">
        <f>IF(B$12+8&lt;=$D$3,"Sample 9","")</f>
      </c>
      <c r="C15" s="70">
        <f>IF(C$12+8&lt;=$D$3,"Sample 10","")</f>
      </c>
      <c r="D15" s="70">
        <f>IF(D$12+8&lt;=$D$3,"Sample 11","")</f>
      </c>
      <c r="E15" s="71">
        <f>IF(E$12+8&lt;=$D$3,"Sample 12","")</f>
      </c>
      <c r="F15" s="72"/>
      <c r="G15" s="25"/>
      <c r="H15" s="25"/>
      <c r="I15" s="25"/>
      <c r="J15" s="25"/>
      <c r="K15" s="25"/>
      <c r="L15" s="25"/>
      <c r="M15" s="34"/>
      <c r="N15" s="34"/>
      <c r="O15" s="34"/>
      <c r="P15" s="34"/>
      <c r="Q15" s="34"/>
      <c r="R15" s="34"/>
      <c r="S15" s="34"/>
      <c r="T15" s="34"/>
      <c r="U15" s="73"/>
    </row>
    <row r="16" ht="13.5" customHeight="1">
      <c r="A16" s="74"/>
      <c r="B16" s="75"/>
      <c r="C16" s="76"/>
      <c r="D16" s="76"/>
      <c r="E16" s="77"/>
      <c r="F16" s="8"/>
      <c r="G16" s="28"/>
      <c r="H16" s="25"/>
      <c r="I16" s="25"/>
      <c r="J16" s="25"/>
      <c r="K16" s="25"/>
      <c r="L16" s="78"/>
      <c r="M16" s="8"/>
      <c r="N16" s="8"/>
      <c r="O16" s="8"/>
      <c r="P16" s="8"/>
      <c r="Q16" s="8"/>
      <c r="R16" s="8"/>
      <c r="S16" s="8"/>
      <c r="T16" s="8"/>
      <c r="U16" s="8"/>
    </row>
    <row r="17" ht="26" customHeight="1">
      <c r="A17" t="s" s="41">
        <v>28</v>
      </c>
      <c r="B17" s="79">
        <v>6</v>
      </c>
      <c r="C17" t="s" s="80">
        <v>29</v>
      </c>
      <c r="D17" s="81"/>
      <c r="E17" s="82"/>
      <c r="F17" s="83"/>
      <c r="G17" s="28"/>
      <c r="H17" s="25"/>
      <c r="I17" s="25"/>
      <c r="J17" s="25"/>
      <c r="K17" s="25"/>
      <c r="L17" s="78"/>
      <c r="M17" s="8"/>
      <c r="N17" s="8"/>
      <c r="O17" s="8"/>
      <c r="P17" s="8"/>
      <c r="Q17" s="8"/>
      <c r="R17" s="8"/>
      <c r="S17" s="8"/>
      <c r="T17" s="8"/>
      <c r="U17" s="8"/>
    </row>
    <row r="18" ht="15.75" customHeight="1">
      <c r="A18" s="44"/>
      <c r="B18" s="25"/>
      <c r="C18" s="84"/>
      <c r="D18" s="84"/>
      <c r="E18" s="84"/>
      <c r="F18" s="85"/>
      <c r="G18" s="86"/>
      <c r="H18" s="87"/>
      <c r="I18" s="87"/>
      <c r="J18" s="87"/>
      <c r="K18" s="87"/>
      <c r="L18" s="88"/>
      <c r="M18" s="89"/>
      <c r="N18" s="8"/>
      <c r="O18" s="8"/>
      <c r="P18" s="8"/>
      <c r="Q18" s="8"/>
      <c r="R18" s="8"/>
      <c r="S18" s="8"/>
      <c r="T18" s="8"/>
      <c r="U18" s="8"/>
    </row>
    <row r="19" ht="15.75" customHeight="1">
      <c r="A19" t="s" s="90">
        <v>30</v>
      </c>
      <c r="B19" s="91">
        <v>3</v>
      </c>
      <c r="C19" t="s" s="92">
        <v>31</v>
      </c>
      <c r="D19" s="93"/>
      <c r="E19" s="94"/>
      <c r="F19" s="94"/>
      <c r="G19" s="94"/>
      <c r="H19" s="94"/>
      <c r="I19" s="94"/>
      <c r="J19" s="94"/>
      <c r="K19" s="94"/>
      <c r="L19" s="94"/>
      <c r="M19" s="95"/>
      <c r="N19" s="8"/>
      <c r="O19" s="8"/>
      <c r="P19" s="8"/>
      <c r="Q19" s="8"/>
      <c r="R19" s="8"/>
      <c r="S19" s="8"/>
      <c r="T19" s="8"/>
      <c r="U19" s="8"/>
    </row>
    <row r="20" ht="15.75" customHeight="1">
      <c r="A20" s="96"/>
      <c r="B20" s="97">
        <v>1</v>
      </c>
      <c r="C20" s="98">
        <v>2</v>
      </c>
      <c r="D20" s="98">
        <v>3</v>
      </c>
      <c r="E20" s="98">
        <v>4</v>
      </c>
      <c r="F20" s="98">
        <v>5</v>
      </c>
      <c r="G20" s="98">
        <v>6</v>
      </c>
      <c r="H20" s="99">
        <v>7</v>
      </c>
      <c r="I20" s="99">
        <v>8</v>
      </c>
      <c r="J20" s="99">
        <v>9</v>
      </c>
      <c r="K20" s="99">
        <v>10</v>
      </c>
      <c r="L20" s="100">
        <v>11</v>
      </c>
      <c r="M20" s="101">
        <v>12</v>
      </c>
      <c r="N20" s="8"/>
      <c r="O20" s="8"/>
      <c r="P20" s="8"/>
      <c r="Q20" s="8"/>
      <c r="R20" s="8"/>
      <c r="S20" s="8"/>
      <c r="T20" s="8"/>
      <c r="U20" s="8"/>
    </row>
    <row r="21" ht="15.75" customHeight="1">
      <c r="A21" t="s" s="102">
        <v>13</v>
      </c>
      <c r="B21" s="103">
        <f>IF(D4="Yes","Dewax"," ")</f>
      </c>
      <c r="C21" t="s" s="103">
        <v>32</v>
      </c>
      <c r="D21" t="s" s="103">
        <v>33</v>
      </c>
      <c r="E21" t="s" s="103">
        <v>34</v>
      </c>
      <c r="F21" t="s" s="103">
        <v>35</v>
      </c>
      <c r="G21" t="s" s="103">
        <v>36</v>
      </c>
      <c r="H21" t="s" s="103">
        <v>37</v>
      </c>
      <c r="I21" s="103">
        <f>IF(D6="Yes","Clarifying agent"," ")</f>
      </c>
      <c r="J21" s="104"/>
      <c r="K21" s="104"/>
      <c r="L21" t="s" s="105">
        <v>39</v>
      </c>
      <c r="M21" s="106"/>
      <c r="N21" s="8"/>
      <c r="O21" s="8"/>
      <c r="P21" s="8"/>
      <c r="Q21" s="8"/>
      <c r="R21" s="8"/>
      <c r="S21" s="8"/>
      <c r="T21" s="8"/>
      <c r="U21" s="8"/>
    </row>
    <row r="22" ht="15.75" customHeight="1">
      <c r="A22" t="s" s="107">
        <v>40</v>
      </c>
      <c r="B22" s="108">
        <f>IF(D4="Yes",(B23*$D$3+2000)/1000," ")</f>
      </c>
      <c r="C22" s="108">
        <f>(C23*$D$3+2000)/1000</f>
      </c>
      <c r="D22" s="108">
        <f>(D23*$D$3+2000)/1000</f>
      </c>
      <c r="E22" s="108">
        <f>(E23*$D$3+2000)/1000</f>
      </c>
      <c r="F22" s="108">
        <f>(F23*$D$3+2000)/1000</f>
      </c>
      <c r="G22" s="108">
        <f>(G23*$D$3+2000)/1000</f>
      </c>
      <c r="H22" s="108">
        <f>(H23*$D$3+2000)/1000</f>
      </c>
      <c r="I22" s="108">
        <f>IF(D6="Yes",(I23*$D$3+2000)/1000," ")</f>
      </c>
      <c r="J22" s="109"/>
      <c r="K22" s="109"/>
      <c r="L22" s="108">
        <f>(L23*$D$3+2000)/1000</f>
      </c>
      <c r="M22" s="110"/>
      <c r="N22" s="8"/>
      <c r="O22" s="8"/>
      <c r="P22" s="8"/>
      <c r="Q22" s="8"/>
      <c r="R22" s="8"/>
      <c r="S22" s="8"/>
      <c r="T22" s="8"/>
      <c r="U22" s="8"/>
    </row>
    <row r="23" ht="15.75" customHeight="1">
      <c r="A23" t="s" s="111">
        <v>41</v>
      </c>
      <c r="B23" s="112">
        <v>300</v>
      </c>
      <c r="C23" s="112">
        <v>1050</v>
      </c>
      <c r="D23" s="112">
        <v>450</v>
      </c>
      <c r="E23" s="112">
        <v>300</v>
      </c>
      <c r="F23" s="113">
        <v>1200</v>
      </c>
      <c r="G23" s="112">
        <v>300</v>
      </c>
      <c r="H23" s="112">
        <v>150</v>
      </c>
      <c r="I23" s="112">
        <v>150</v>
      </c>
      <c r="J23" s="112">
        <v>0</v>
      </c>
      <c r="K23" s="112">
        <v>0</v>
      </c>
      <c r="L23" s="112">
        <v>300</v>
      </c>
      <c r="M23" s="114">
        <v>0</v>
      </c>
      <c r="N23" s="8"/>
      <c r="O23" s="8"/>
      <c r="P23" s="8"/>
      <c r="Q23" s="8"/>
      <c r="R23" s="8"/>
      <c r="S23" s="8"/>
      <c r="T23" s="8"/>
      <c r="U23" s="8"/>
    </row>
    <row r="24" ht="15.75" customHeight="1">
      <c r="A24" s="115"/>
      <c r="B24" s="25"/>
      <c r="C24" s="25"/>
      <c r="D24" s="25"/>
      <c r="E24" s="78"/>
      <c r="F24" s="8"/>
      <c r="G24" s="28"/>
      <c r="H24" s="25"/>
      <c r="I24" s="25"/>
      <c r="J24" s="25"/>
      <c r="K24" s="25"/>
      <c r="L24" s="78"/>
      <c r="M24" s="8"/>
      <c r="N24" s="23"/>
      <c r="O24" s="24"/>
      <c r="P24" s="24"/>
      <c r="Q24" s="24"/>
      <c r="R24" s="24"/>
      <c r="S24" s="24"/>
      <c r="T24" s="24"/>
      <c r="U24" s="116"/>
    </row>
    <row r="25" ht="15.75" customHeight="1">
      <c r="A25" s="117"/>
      <c r="B25" s="118"/>
      <c r="C25" s="118"/>
      <c r="D25" s="118"/>
      <c r="E25" s="118"/>
      <c r="F25" s="119"/>
      <c r="G25" s="118"/>
      <c r="H25" s="118"/>
      <c r="I25" s="118"/>
      <c r="J25" s="118"/>
      <c r="K25" s="118"/>
      <c r="L25" s="118"/>
      <c r="M25" s="119"/>
      <c r="N25" s="118"/>
      <c r="O25" s="118"/>
      <c r="P25" s="118"/>
      <c r="Q25" s="118"/>
      <c r="R25" s="118"/>
      <c r="S25" s="118"/>
      <c r="T25" s="118"/>
      <c r="U25" s="120"/>
    </row>
  </sheetData>
  <mergeCells count="7">
    <mergeCell ref="A7:C7"/>
    <mergeCell ref="A1:E1"/>
    <mergeCell ref="A2:C2"/>
    <mergeCell ref="A3:C3"/>
    <mergeCell ref="A4:C4"/>
    <mergeCell ref="A6:C6"/>
    <mergeCell ref="A5:C5"/>
  </mergeCells>
  <dataValidations count="3">
    <dataValidation type="list" allowBlank="1" showInputMessage="1" showErrorMessage="1" sqref="D2">
      <formula1>"S12,C12"</formula1>
    </dataValidation>
    <dataValidation type="list" allowBlank="1" showInputMessage="1" showErrorMessage="1" sqref="D3">
      <formula1>"1,2,3,4,5,6,7,8,9,10,11,12"</formula1>
    </dataValidation>
    <dataValidation type="list" allowBlank="1" showInputMessage="1" showErrorMessage="1" sqref="D4:D6">
      <formula1>"Yes,No"</formula1>
    </dataValidation>
  </dataValidation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&amp;C&amp;"Arial,Regular"&amp;10&amp;K000000000000&amp;P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