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Downloads\"/>
    </mc:Choice>
  </mc:AlternateContent>
  <bookViews>
    <workbookView xWindow="0" yWindow="0" windowWidth="28800" windowHeight="12300" activeTab="1"/>
  </bookViews>
  <sheets>
    <sheet name="Thesis Results - Copy of Confid" sheetId="1" r:id="rId1"/>
    <sheet name="PLOTS" sheetId="2" r:id="rId2"/>
  </sheets>
  <calcPr calcId="162913"/>
</workbook>
</file>

<file path=xl/calcChain.xml><?xml version="1.0" encoding="utf-8"?>
<calcChain xmlns="http://schemas.openxmlformats.org/spreadsheetml/2006/main">
  <c r="F24" i="2" l="1"/>
  <c r="F27" i="2" s="1"/>
  <c r="E24" i="2"/>
  <c r="E27" i="2" s="1"/>
  <c r="D24" i="2"/>
  <c r="D27" i="2" s="1"/>
  <c r="C24" i="2"/>
  <c r="C27" i="2" s="1"/>
  <c r="F17" i="2"/>
  <c r="F20" i="2" s="1"/>
  <c r="E17" i="2"/>
  <c r="E20" i="2" s="1"/>
  <c r="D17" i="2"/>
  <c r="D20" i="2" s="1"/>
  <c r="C17" i="2"/>
  <c r="C20" i="2" s="1"/>
  <c r="F10" i="2"/>
  <c r="F13" i="2" s="1"/>
  <c r="E10" i="2"/>
  <c r="E13" i="2" s="1"/>
  <c r="D10" i="2"/>
  <c r="D13" i="2" s="1"/>
  <c r="C10" i="2"/>
  <c r="C13" i="2" s="1"/>
  <c r="F3" i="2"/>
  <c r="F6" i="2" s="1"/>
  <c r="E3" i="2"/>
  <c r="E6" i="2" s="1"/>
  <c r="D3" i="2"/>
  <c r="D6" i="2" s="1"/>
  <c r="C3" i="2"/>
  <c r="C6" i="2" s="1"/>
  <c r="Z27" i="1"/>
  <c r="Y27" i="1"/>
  <c r="X27" i="1"/>
  <c r="W27" i="1"/>
  <c r="T27" i="1"/>
  <c r="S27" i="1"/>
  <c r="R27" i="1"/>
  <c r="Q27" i="1"/>
  <c r="N27" i="1"/>
  <c r="M27" i="1"/>
  <c r="L27" i="1"/>
  <c r="K27" i="1"/>
  <c r="H27" i="1"/>
  <c r="G27" i="1"/>
  <c r="F27" i="1"/>
  <c r="E27" i="1"/>
  <c r="V24" i="1"/>
  <c r="V27" i="1" s="1"/>
  <c r="P24" i="1"/>
  <c r="P27" i="1" s="1"/>
  <c r="J24" i="1"/>
  <c r="J27" i="1" s="1"/>
  <c r="D24" i="1"/>
  <c r="D27" i="1" s="1"/>
  <c r="Z20" i="1"/>
  <c r="Y20" i="1"/>
  <c r="X20" i="1"/>
  <c r="W20" i="1"/>
  <c r="T20" i="1"/>
  <c r="S20" i="1"/>
  <c r="R20" i="1"/>
  <c r="Q20" i="1"/>
  <c r="P20" i="1"/>
  <c r="N20" i="1"/>
  <c r="M20" i="1"/>
  <c r="L20" i="1"/>
  <c r="K20" i="1"/>
  <c r="H20" i="1"/>
  <c r="G20" i="1"/>
  <c r="F20" i="1"/>
  <c r="E20" i="1"/>
  <c r="V17" i="1"/>
  <c r="V20" i="1" s="1"/>
  <c r="P17" i="1"/>
  <c r="J17" i="1"/>
  <c r="J20" i="1" s="1"/>
  <c r="D17" i="1"/>
  <c r="D20" i="1" s="1"/>
  <c r="Z13" i="1"/>
  <c r="Y13" i="1"/>
  <c r="X13" i="1"/>
  <c r="W13" i="1"/>
  <c r="T13" i="1"/>
  <c r="S13" i="1"/>
  <c r="R13" i="1"/>
  <c r="Q13" i="1"/>
  <c r="P13" i="1"/>
  <c r="N13" i="1"/>
  <c r="M13" i="1"/>
  <c r="L13" i="1"/>
  <c r="K13" i="1"/>
  <c r="H13" i="1"/>
  <c r="G13" i="1"/>
  <c r="F13" i="1"/>
  <c r="E13" i="1"/>
  <c r="D13" i="1"/>
  <c r="V10" i="1"/>
  <c r="V13" i="1" s="1"/>
  <c r="P10" i="1"/>
  <c r="J10" i="1"/>
  <c r="J13" i="1" s="1"/>
  <c r="D10" i="1"/>
  <c r="Z6" i="1"/>
  <c r="Y6" i="1"/>
  <c r="X6" i="1"/>
  <c r="W6" i="1"/>
  <c r="T6" i="1"/>
  <c r="S6" i="1"/>
  <c r="R6" i="1"/>
  <c r="Q6" i="1"/>
  <c r="N6" i="1"/>
  <c r="M6" i="1"/>
  <c r="L6" i="1"/>
  <c r="K6" i="1"/>
  <c r="H6" i="1"/>
  <c r="G6" i="1"/>
  <c r="F6" i="1"/>
  <c r="E6" i="1"/>
  <c r="D6" i="1"/>
  <c r="V3" i="1"/>
  <c r="V6" i="1" s="1"/>
  <c r="P3" i="1"/>
  <c r="P6" i="1" s="1"/>
  <c r="J3" i="1"/>
  <c r="J6" i="1" s="1"/>
  <c r="D3" i="1"/>
</calcChain>
</file>

<file path=xl/sharedStrings.xml><?xml version="1.0" encoding="utf-8"?>
<sst xmlns="http://schemas.openxmlformats.org/spreadsheetml/2006/main" count="203" uniqueCount="17">
  <si>
    <t>CoAP</t>
  </si>
  <si>
    <t>Service</t>
  </si>
  <si>
    <t>Arrival</t>
  </si>
  <si>
    <t>Mean</t>
  </si>
  <si>
    <t>95th Percentile</t>
  </si>
  <si>
    <t>SD</t>
  </si>
  <si>
    <t>Confidence</t>
  </si>
  <si>
    <t>Delete</t>
  </si>
  <si>
    <t>Put</t>
  </si>
  <si>
    <t>Get</t>
  </si>
  <si>
    <t>OverAll</t>
  </si>
  <si>
    <t>MQTT</t>
  </si>
  <si>
    <t>XMPP</t>
  </si>
  <si>
    <t>MQTTWS</t>
  </si>
  <si>
    <t>COAP</t>
  </si>
  <si>
    <t>Server Utilization (in percentage)</t>
  </si>
  <si>
    <t>Mean Service Time 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</si>
</sst>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9"/>
      <color rgb="FF000000"/>
      <name val="Arial"/>
      <family val="2"/>
    </font>
    <font>
      <sz val="9.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11" fontId="19" fillId="0" borderId="0" xfId="0" applyNumberFormat="1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PLOTS!$G$3</c:f>
              <c:strCache>
                <c:ptCount val="1"/>
                <c:pt idx="0">
                  <c:v>Delete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PLOTS!$J$3:$J$6</c:f>
                <c:numCache>
                  <c:formatCode>General</c:formatCode>
                  <c:ptCount val="4"/>
                  <c:pt idx="0">
                    <c:v>2.9187867342307201E-3</c:v>
                  </c:pt>
                  <c:pt idx="1">
                    <c:v>3.8770415207775698E-3</c:v>
                  </c:pt>
                  <c:pt idx="2">
                    <c:v>0.109430867455686</c:v>
                  </c:pt>
                  <c:pt idx="3">
                    <c:v>8.6250253266541094E-2</c:v>
                  </c:pt>
                </c:numCache>
              </c:numRef>
            </c:plus>
            <c:minus>
              <c:numRef>
                <c:f>PLOTS!$J$3:$J$6</c:f>
                <c:numCache>
                  <c:formatCode>General</c:formatCode>
                  <c:ptCount val="4"/>
                  <c:pt idx="0">
                    <c:v>2.9187867342307201E-3</c:v>
                  </c:pt>
                  <c:pt idx="1">
                    <c:v>3.8770415207775698E-3</c:v>
                  </c:pt>
                  <c:pt idx="2">
                    <c:v>0.109430867455686</c:v>
                  </c:pt>
                  <c:pt idx="3">
                    <c:v>8.6250253266541094E-2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PLOTS!$H$3:$H$6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PLOTS!$I$3:$I$6</c:f>
              <c:numCache>
                <c:formatCode>General</c:formatCode>
                <c:ptCount val="4"/>
                <c:pt idx="0">
                  <c:v>0.13384270954131999</c:v>
                </c:pt>
                <c:pt idx="1">
                  <c:v>0.143355063438415</c:v>
                </c:pt>
                <c:pt idx="2">
                  <c:v>3.2897958192825301</c:v>
                </c:pt>
                <c:pt idx="3">
                  <c:v>4.77288890218734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F-4E31-B270-B9A35BE6E103}"/>
            </c:ext>
          </c:extLst>
        </c:ser>
        <c:ser>
          <c:idx val="1"/>
          <c:order val="1"/>
          <c:tx>
            <c:strRef>
              <c:f>PLOTS!$G$7</c:f>
              <c:strCache>
                <c:ptCount val="1"/>
                <c:pt idx="0">
                  <c:v>Put</c:v>
                </c:pt>
              </c:strCache>
            </c:strRef>
          </c:tx>
          <c:spPr>
            <a:ln w="2540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PLOTS!$J$7:$J$10</c:f>
                <c:numCache>
                  <c:formatCode>General</c:formatCode>
                  <c:ptCount val="4"/>
                  <c:pt idx="0">
                    <c:v>3.3834051499893598E-3</c:v>
                  </c:pt>
                  <c:pt idx="1">
                    <c:v>3.6757752764782301E-3</c:v>
                  </c:pt>
                  <c:pt idx="2">
                    <c:v>0.16110070409480701</c:v>
                  </c:pt>
                  <c:pt idx="3">
                    <c:v>0.120259483350539</c:v>
                  </c:pt>
                </c:numCache>
              </c:numRef>
            </c:plus>
            <c:minus>
              <c:numRef>
                <c:f>PLOTS!$J$7:$J$10</c:f>
                <c:numCache>
                  <c:formatCode>General</c:formatCode>
                  <c:ptCount val="4"/>
                  <c:pt idx="0">
                    <c:v>3.3834051499893598E-3</c:v>
                  </c:pt>
                  <c:pt idx="1">
                    <c:v>3.6757752764782301E-3</c:v>
                  </c:pt>
                  <c:pt idx="2">
                    <c:v>0.16110070409480701</c:v>
                  </c:pt>
                  <c:pt idx="3">
                    <c:v>0.120259483350539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PLOTS!$H$7:$H$10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PLOTS!$I$7:$I$10</c:f>
              <c:numCache>
                <c:formatCode>General</c:formatCode>
                <c:ptCount val="4"/>
                <c:pt idx="0">
                  <c:v>0.119023069143295</c:v>
                </c:pt>
                <c:pt idx="1">
                  <c:v>0.123653021097183</c:v>
                </c:pt>
                <c:pt idx="2">
                  <c:v>3.3765635523795998</c:v>
                </c:pt>
                <c:pt idx="3">
                  <c:v>4.6397375097274702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F-4E31-B270-B9A35BE6E103}"/>
            </c:ext>
          </c:extLst>
        </c:ser>
        <c:ser>
          <c:idx val="2"/>
          <c:order val="2"/>
          <c:tx>
            <c:strRef>
              <c:f>PLOTS!$G$11</c:f>
              <c:strCache>
                <c:ptCount val="1"/>
                <c:pt idx="0">
                  <c:v>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PLOTS!$J$11:$J$14</c:f>
                <c:numCache>
                  <c:formatCode>General</c:formatCode>
                  <c:ptCount val="4"/>
                  <c:pt idx="0">
                    <c:v>6.6255720570252497E-3</c:v>
                  </c:pt>
                  <c:pt idx="1">
                    <c:v>5.0177612168720003E-3</c:v>
                  </c:pt>
                  <c:pt idx="2">
                    <c:v>5.1634364988988102E-2</c:v>
                  </c:pt>
                  <c:pt idx="3">
                    <c:v>4.6145419442885603E-2</c:v>
                  </c:pt>
                </c:numCache>
              </c:numRef>
            </c:plus>
            <c:minus>
              <c:numRef>
                <c:f>PLOTS!$J$11:$J$14</c:f>
                <c:numCache>
                  <c:formatCode>General</c:formatCode>
                  <c:ptCount val="4"/>
                  <c:pt idx="0">
                    <c:v>6.6255720570252497E-3</c:v>
                  </c:pt>
                  <c:pt idx="1">
                    <c:v>5.0177612168720003E-3</c:v>
                  </c:pt>
                  <c:pt idx="2">
                    <c:v>5.1634364988988102E-2</c:v>
                  </c:pt>
                  <c:pt idx="3">
                    <c:v>4.6145419442885603E-2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PLOTS!$H$11:$H$14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PLOTS!$I$11:$I$14</c:f>
              <c:numCache>
                <c:formatCode>General</c:formatCode>
                <c:ptCount val="4"/>
                <c:pt idx="0">
                  <c:v>0.124463227272033</c:v>
                </c:pt>
                <c:pt idx="1">
                  <c:v>7.5170989751815798E-2</c:v>
                </c:pt>
                <c:pt idx="2">
                  <c:v>0.19309864902496299</c:v>
                </c:pt>
                <c:pt idx="3">
                  <c:v>0.16631121253967199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0F-4E31-B270-B9A35BE6E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06704"/>
        <c:axId val="5262985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PLOTS!$H$3:$H$6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10F-4E31-B270-B9A35BE6E103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0F-4E31-B270-B9A35BE6E103}"/>
                  </c:ext>
                </c:extLst>
              </c15:ser>
            </c15:filteredScatterSeries>
          </c:ext>
        </c:extLst>
      </c:scatterChart>
      <c:valAx>
        <c:axId val="52630670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Server Utilization (in percentage)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8504"/>
        <c:crosses val="autoZero"/>
        <c:crossBetween val="midCat"/>
      </c:valAx>
      <c:valAx>
        <c:axId val="526298504"/>
        <c:scaling>
          <c:orientation val="minMax"/>
          <c:max val="5"/>
        </c:scaling>
        <c:delete val="0"/>
        <c:axPos val="l"/>
        <c:majorGridlines>
          <c:spPr>
            <a:ln w="19050" cap="flat" cmpd="sng" algn="ctr">
              <a:solidFill>
                <a:schemeClr val="bg2">
                  <a:lumMod val="90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 (in Seconds)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6704"/>
        <c:crosses val="autoZero"/>
        <c:crossBetween val="midCat"/>
        <c:majorUnit val="1"/>
        <c:minorUnit val="0.5"/>
      </c:valAx>
      <c:spPr>
        <a:noFill/>
        <a:ln>
          <a:noFill/>
        </a:ln>
        <a:effectLst>
          <a:softEdge rad="635000"/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MQTTWS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PLOTS!$G$45</c:f>
              <c:strCache>
                <c:ptCount val="1"/>
                <c:pt idx="0">
                  <c:v>Delete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PLOTS!$J$45:$J$48</c:f>
                <c:numCache>
                  <c:formatCode>General</c:formatCode>
                  <c:ptCount val="4"/>
                  <c:pt idx="0">
                    <c:v>5.3453076230555103E-5</c:v>
                  </c:pt>
                  <c:pt idx="1">
                    <c:v>6.1432296694914002E-5</c:v>
                  </c:pt>
                  <c:pt idx="2">
                    <c:v>6.7186201982638097E-5</c:v>
                  </c:pt>
                  <c:pt idx="3">
                    <c:v>7.8528241722775603E-4</c:v>
                  </c:pt>
                </c:numCache>
              </c:numRef>
            </c:plus>
            <c:minus>
              <c:numRef>
                <c:f>PLOTS!$J$45:$J$48</c:f>
                <c:numCache>
                  <c:formatCode>General</c:formatCode>
                  <c:ptCount val="4"/>
                  <c:pt idx="0">
                    <c:v>5.3453076230555103E-5</c:v>
                  </c:pt>
                  <c:pt idx="1">
                    <c:v>6.1432296694914002E-5</c:v>
                  </c:pt>
                  <c:pt idx="2">
                    <c:v>6.7186201982638097E-5</c:v>
                  </c:pt>
                  <c:pt idx="3">
                    <c:v>7.8528241722775603E-4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PLOTS!$H$45:$H$48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PLOTS!$I$45:$I$48</c:f>
              <c:numCache>
                <c:formatCode>General</c:formatCode>
                <c:ptCount val="4"/>
                <c:pt idx="0">
                  <c:v>1.93849698E-3</c:v>
                </c:pt>
                <c:pt idx="1">
                  <c:v>2.032524744669E-3</c:v>
                </c:pt>
                <c:pt idx="2">
                  <c:v>2.1781956843840702E-3</c:v>
                </c:pt>
                <c:pt idx="3">
                  <c:v>2.7846686463606899E-3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F-40BF-9279-2F1AA7DB0A8F}"/>
            </c:ext>
          </c:extLst>
        </c:ser>
        <c:ser>
          <c:idx val="1"/>
          <c:order val="1"/>
          <c:tx>
            <c:strRef>
              <c:f>PLOTS!$G$49</c:f>
              <c:strCache>
                <c:ptCount val="1"/>
                <c:pt idx="0">
                  <c:v>Put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PLOTS!$J$49:$J$52</c:f>
                <c:numCache>
                  <c:formatCode>General</c:formatCode>
                  <c:ptCount val="4"/>
                  <c:pt idx="0">
                    <c:v>8.0848291473399995E-3</c:v>
                  </c:pt>
                  <c:pt idx="1">
                    <c:v>4.1926429700000004E-3</c:v>
                  </c:pt>
                  <c:pt idx="2">
                    <c:v>2.95027492970611E-3</c:v>
                  </c:pt>
                  <c:pt idx="3">
                    <c:v>2.87072860197489E-3</c:v>
                  </c:pt>
                </c:numCache>
              </c:numRef>
            </c:plus>
            <c:minus>
              <c:numRef>
                <c:f>PLOTS!$J$49:$J$52</c:f>
                <c:numCache>
                  <c:formatCode>General</c:formatCode>
                  <c:ptCount val="4"/>
                  <c:pt idx="0">
                    <c:v>8.0848291473399995E-3</c:v>
                  </c:pt>
                  <c:pt idx="1">
                    <c:v>4.1926429700000004E-3</c:v>
                  </c:pt>
                  <c:pt idx="2">
                    <c:v>2.95027492970611E-3</c:v>
                  </c:pt>
                  <c:pt idx="3">
                    <c:v>2.87072860197489E-3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PLOTS!$H$49:$H$52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PLOTS!$I$49:$I$52</c:f>
              <c:numCache>
                <c:formatCode>General</c:formatCode>
                <c:ptCount val="4"/>
                <c:pt idx="0">
                  <c:v>0.15080011400000001</c:v>
                </c:pt>
                <c:pt idx="1">
                  <c:v>7.5704469679999997E-2</c:v>
                </c:pt>
                <c:pt idx="2">
                  <c:v>5.4699335575103702E-2</c:v>
                </c:pt>
                <c:pt idx="3">
                  <c:v>4.4395464658737102E-2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F-40BF-9279-2F1AA7DB0A8F}"/>
            </c:ext>
          </c:extLst>
        </c:ser>
        <c:ser>
          <c:idx val="2"/>
          <c:order val="2"/>
          <c:tx>
            <c:strRef>
              <c:f>PLOTS!$G$53</c:f>
              <c:strCache>
                <c:ptCount val="1"/>
                <c:pt idx="0">
                  <c:v>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PLOTS!$J$53:$J$56</c:f>
                <c:numCache>
                  <c:formatCode>General</c:formatCode>
                  <c:ptCount val="4"/>
                  <c:pt idx="0">
                    <c:v>9.4125964800000003E-3</c:v>
                  </c:pt>
                  <c:pt idx="1">
                    <c:v>5.3092267299999999E-3</c:v>
                  </c:pt>
                  <c:pt idx="2">
                    <c:v>3.8633340261423101E-3</c:v>
                  </c:pt>
                  <c:pt idx="3">
                    <c:v>3.7095003155270798E-3</c:v>
                  </c:pt>
                </c:numCache>
              </c:numRef>
            </c:plus>
            <c:minus>
              <c:numRef>
                <c:f>PLOTS!$J$53:$J$56</c:f>
                <c:numCache>
                  <c:formatCode>General</c:formatCode>
                  <c:ptCount val="4"/>
                  <c:pt idx="0">
                    <c:v>9.4125964800000003E-3</c:v>
                  </c:pt>
                  <c:pt idx="1">
                    <c:v>5.3092267299999999E-3</c:v>
                  </c:pt>
                  <c:pt idx="2">
                    <c:v>3.8633340261423101E-3</c:v>
                  </c:pt>
                  <c:pt idx="3">
                    <c:v>3.7095003155270798E-3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PLOTS!$H$53:$H$56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PLOTS!$I$53:$I$56</c:f>
              <c:numCache>
                <c:formatCode>General</c:formatCode>
                <c:ptCount val="4"/>
                <c:pt idx="0">
                  <c:v>0.2442038399</c:v>
                </c:pt>
                <c:pt idx="1">
                  <c:v>0.13229623213110001</c:v>
                </c:pt>
                <c:pt idx="2">
                  <c:v>9.9608741656388305E-2</c:v>
                </c:pt>
                <c:pt idx="3">
                  <c:v>8.4796991404585895E-2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BF-40BF-9279-2F1AA7DB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06704"/>
        <c:axId val="5262985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PLOTS!$H$3:$H$6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8BF-40BF-9279-2F1AA7DB0A8F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BF-40BF-9279-2F1AA7DB0A8F}"/>
                  </c:ext>
                </c:extLst>
              </c15:ser>
            </c15:filteredScatterSeries>
          </c:ext>
        </c:extLst>
      </c:scatterChart>
      <c:valAx>
        <c:axId val="52630670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Server Utilization (in percentage)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8504"/>
        <c:crosses val="autoZero"/>
        <c:crossBetween val="midCat"/>
      </c:valAx>
      <c:valAx>
        <c:axId val="526298504"/>
        <c:scaling>
          <c:orientation val="minMax"/>
          <c:max val="0.30000000000000004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 (in Seconds)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6704"/>
        <c:crosses val="autoZero"/>
        <c:crossBetween val="midCat"/>
        <c:majorUnit val="0.1"/>
      </c:valAx>
      <c:spPr>
        <a:noFill/>
        <a:ln>
          <a:noFill/>
        </a:ln>
        <a:effectLst>
          <a:softEdge rad="635000"/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Protocol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PLOTS!$G$60</c:f>
              <c:strCache>
                <c:ptCount val="1"/>
                <c:pt idx="0">
                  <c:v>CoAP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PLOTS!$J$60:$J$63</c:f>
                <c:numCache>
                  <c:formatCode>General</c:formatCode>
                  <c:ptCount val="4"/>
                  <c:pt idx="0">
                    <c:v>2.3722636090000001E-3</c:v>
                  </c:pt>
                  <c:pt idx="1">
                    <c:v>2.6309220109999999E-3</c:v>
                  </c:pt>
                  <c:pt idx="2">
                    <c:v>8.0888489920000001E-2</c:v>
                  </c:pt>
                  <c:pt idx="3">
                    <c:v>8.1532875199999993E-2</c:v>
                  </c:pt>
                </c:numCache>
              </c:numRef>
            </c:plus>
            <c:minus>
              <c:numRef>
                <c:f>PLOTS!$J$60:$J$63</c:f>
                <c:numCache>
                  <c:formatCode>General</c:formatCode>
                  <c:ptCount val="4"/>
                  <c:pt idx="0">
                    <c:v>2.3722636090000001E-3</c:v>
                  </c:pt>
                  <c:pt idx="1">
                    <c:v>2.6309220109999999E-3</c:v>
                  </c:pt>
                  <c:pt idx="2">
                    <c:v>8.0888489920000001E-2</c:v>
                  </c:pt>
                  <c:pt idx="3">
                    <c:v>8.1532875199999993E-2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PLOTS!$H$60:$H$63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PLOTS!$I$60:$I$63</c:f>
              <c:numCache>
                <c:formatCode>General</c:formatCode>
                <c:ptCount val="4"/>
                <c:pt idx="0">
                  <c:v>0.12779292887449201</c:v>
                </c:pt>
                <c:pt idx="1">
                  <c:v>0.1213835344314572</c:v>
                </c:pt>
                <c:pt idx="2">
                  <c:v>2.5373134599924061</c:v>
                </c:pt>
                <c:pt idx="3">
                  <c:v>3.5879566316604561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1-4821-9057-93859A1311D8}"/>
            </c:ext>
          </c:extLst>
        </c:ser>
        <c:ser>
          <c:idx val="1"/>
          <c:order val="1"/>
          <c:tx>
            <c:strRef>
              <c:f>PLOTS!$G$64</c:f>
              <c:strCache>
                <c:ptCount val="1"/>
                <c:pt idx="0">
                  <c:v>MQTT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PLOTS!$J$64:$J$67</c:f>
                <c:numCache>
                  <c:formatCode>General</c:formatCode>
                  <c:ptCount val="4"/>
                  <c:pt idx="0">
                    <c:v>4.356286685E-2</c:v>
                  </c:pt>
                  <c:pt idx="1">
                    <c:v>5.2989105449999997E-2</c:v>
                  </c:pt>
                  <c:pt idx="2">
                    <c:v>7.1710478229999999E-2</c:v>
                  </c:pt>
                  <c:pt idx="3">
                    <c:v>7.1512879769999996E-2</c:v>
                  </c:pt>
                </c:numCache>
              </c:numRef>
            </c:plus>
            <c:minus>
              <c:numRef>
                <c:f>PLOTS!$J$64:$J$67</c:f>
                <c:numCache>
                  <c:formatCode>General</c:formatCode>
                  <c:ptCount val="4"/>
                  <c:pt idx="0">
                    <c:v>4.356286685E-2</c:v>
                  </c:pt>
                  <c:pt idx="1">
                    <c:v>5.2989105449999997E-2</c:v>
                  </c:pt>
                  <c:pt idx="2">
                    <c:v>7.1710478229999999E-2</c:v>
                  </c:pt>
                  <c:pt idx="3">
                    <c:v>7.1512879769999996E-2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PLOTS!$H$64:$H$67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PLOTS!$I$64:$I$67</c:f>
              <c:numCache>
                <c:formatCode>General</c:formatCode>
                <c:ptCount val="4"/>
                <c:pt idx="0">
                  <c:v>0.25268701946735328</c:v>
                </c:pt>
                <c:pt idx="1">
                  <c:v>0.20953763490915248</c:v>
                </c:pt>
                <c:pt idx="2">
                  <c:v>0.36285765618085819</c:v>
                </c:pt>
                <c:pt idx="3">
                  <c:v>0.31274412730000001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1-4821-9057-93859A1311D8}"/>
            </c:ext>
          </c:extLst>
        </c:ser>
        <c:ser>
          <c:idx val="2"/>
          <c:order val="2"/>
          <c:tx>
            <c:strRef>
              <c:f>PLOTS!$G$68</c:f>
              <c:strCache>
                <c:ptCount val="1"/>
                <c:pt idx="0">
                  <c:v>XMPP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PLOTS!$J$68:$J$71</c:f>
                <c:numCache>
                  <c:formatCode>General</c:formatCode>
                  <c:ptCount val="4"/>
                  <c:pt idx="0">
                    <c:v>7.4200000000000004E-4</c:v>
                  </c:pt>
                  <c:pt idx="1">
                    <c:v>8.7600000000000004E-4</c:v>
                  </c:pt>
                  <c:pt idx="2">
                    <c:v>8.2299999999999995E-4</c:v>
                  </c:pt>
                  <c:pt idx="3">
                    <c:v>9.3499999999999996E-4</c:v>
                  </c:pt>
                </c:numCache>
              </c:numRef>
            </c:plus>
            <c:minus>
              <c:numRef>
                <c:f>PLOTS!$J$68:$J$71</c:f>
                <c:numCache>
                  <c:formatCode>General</c:formatCode>
                  <c:ptCount val="4"/>
                  <c:pt idx="0">
                    <c:v>7.4200000000000004E-4</c:v>
                  </c:pt>
                  <c:pt idx="1">
                    <c:v>8.7600000000000004E-4</c:v>
                  </c:pt>
                  <c:pt idx="2">
                    <c:v>8.2299999999999995E-4</c:v>
                  </c:pt>
                  <c:pt idx="3">
                    <c:v>9.3499999999999996E-4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PLOTS!$J$68:$J$71</c:f>
                <c:numCache>
                  <c:formatCode>General</c:formatCode>
                  <c:ptCount val="4"/>
                  <c:pt idx="0">
                    <c:v>7.4200000000000004E-4</c:v>
                  </c:pt>
                  <c:pt idx="1">
                    <c:v>8.7600000000000004E-4</c:v>
                  </c:pt>
                  <c:pt idx="2">
                    <c:v>8.2299999999999995E-4</c:v>
                  </c:pt>
                  <c:pt idx="3">
                    <c:v>9.3499999999999996E-4</c:v>
                  </c:pt>
                </c:numCache>
              </c:numRef>
            </c:plus>
            <c:minus>
              <c:numRef>
                <c:f>PLOTS!$J$68:$J$71</c:f>
                <c:numCache>
                  <c:formatCode>General</c:formatCode>
                  <c:ptCount val="4"/>
                  <c:pt idx="0">
                    <c:v>7.4200000000000004E-4</c:v>
                  </c:pt>
                  <c:pt idx="1">
                    <c:v>8.7600000000000004E-4</c:v>
                  </c:pt>
                  <c:pt idx="2">
                    <c:v>8.2299999999999995E-4</c:v>
                  </c:pt>
                  <c:pt idx="3">
                    <c:v>9.3499999999999996E-4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PLOTS!$H$68:$H$71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PLOTS!$I$68:$I$71</c:f>
              <c:numCache>
                <c:formatCode>General</c:formatCode>
                <c:ptCount val="4"/>
                <c:pt idx="0">
                  <c:v>3.5362025291138834E-2</c:v>
                </c:pt>
                <c:pt idx="1">
                  <c:v>3.6548101265822586E-2</c:v>
                </c:pt>
                <c:pt idx="2">
                  <c:v>3.8754430379744152E-2</c:v>
                </c:pt>
                <c:pt idx="3">
                  <c:v>3.7353670886075753E-2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61-4821-9057-93859A1311D8}"/>
            </c:ext>
          </c:extLst>
        </c:ser>
        <c:ser>
          <c:idx val="3"/>
          <c:order val="3"/>
          <c:tx>
            <c:strRef>
              <c:f>PLOTS!$G$72</c:f>
              <c:strCache>
                <c:ptCount val="1"/>
                <c:pt idx="0">
                  <c:v>MQTTWS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plus>
            <c:min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plus>
            <c:min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PLOTS!$H$72:$H$75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PLOTS!$I$72:$I$75</c:f>
              <c:numCache>
                <c:formatCode>General</c:formatCode>
                <c:ptCount val="4"/>
                <c:pt idx="0">
                  <c:v>0.1013072143</c:v>
                </c:pt>
                <c:pt idx="1">
                  <c:v>5.3899969669999999E-2</c:v>
                </c:pt>
                <c:pt idx="2">
                  <c:v>4.0290819759999999E-2</c:v>
                </c:pt>
                <c:pt idx="3">
                  <c:v>3.4688477619999998E-2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61-4821-9057-93859A131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06704"/>
        <c:axId val="5262985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PLOTS!$H$3:$H$6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361-4821-9057-93859A1311D8}"/>
                  </c:ext>
                </c:extLst>
              </c15:ser>
            </c15:filteredScatterSeries>
          </c:ext>
        </c:extLst>
      </c:scatterChart>
      <c:valAx>
        <c:axId val="52630670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Server Utilization (in percentage)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8504"/>
        <c:crosses val="autoZero"/>
        <c:crossBetween val="midCat"/>
      </c:valAx>
      <c:valAx>
        <c:axId val="526298504"/>
        <c:scaling>
          <c:orientation val="minMax"/>
          <c:max val="0.5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 (in Seconds)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6704"/>
        <c:crosses val="autoZero"/>
        <c:crossBetween val="midCat"/>
        <c:majorUnit val="0.1"/>
      </c:valAx>
      <c:spPr>
        <a:noFill/>
        <a:ln>
          <a:noFill/>
        </a:ln>
        <a:effectLst>
          <a:softEdge rad="635000"/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PLOTS!$G$17</c:f>
              <c:strCache>
                <c:ptCount val="1"/>
                <c:pt idx="0">
                  <c:v>Delete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PLOTS!$J$17:$J$20</c:f>
                <c:numCache>
                  <c:formatCode>General</c:formatCode>
                  <c:ptCount val="4"/>
                  <c:pt idx="0">
                    <c:v>5.1374762697067901E-2</c:v>
                  </c:pt>
                  <c:pt idx="1">
                    <c:v>6.4751100900477296E-2</c:v>
                  </c:pt>
                  <c:pt idx="2">
                    <c:v>0.101356450073566</c:v>
                  </c:pt>
                  <c:pt idx="3">
                    <c:v>5.0942542096190001E-2</c:v>
                  </c:pt>
                </c:numCache>
              </c:numRef>
            </c:plus>
            <c:minus>
              <c:numRef>
                <c:f>PLOTS!$J$17:$J$20</c:f>
                <c:numCache>
                  <c:formatCode>General</c:formatCode>
                  <c:ptCount val="4"/>
                  <c:pt idx="0">
                    <c:v>5.1374762697067901E-2</c:v>
                  </c:pt>
                  <c:pt idx="1">
                    <c:v>6.4751100900477296E-2</c:v>
                  </c:pt>
                  <c:pt idx="2">
                    <c:v>0.101356450073566</c:v>
                  </c:pt>
                  <c:pt idx="3">
                    <c:v>5.0942542096190001E-2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PLOTS!$H$17:$H$20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PLOTS!$I$17:$I$20</c:f>
              <c:numCache>
                <c:formatCode>General</c:formatCode>
                <c:ptCount val="4"/>
                <c:pt idx="0">
                  <c:v>0.174811336755752</c:v>
                </c:pt>
                <c:pt idx="1">
                  <c:v>0.197130419492721</c:v>
                </c:pt>
                <c:pt idx="2">
                  <c:v>0.272484779596328</c:v>
                </c:pt>
                <c:pt idx="3">
                  <c:v>0.24244414319999999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6-46D1-8C0F-5293344096EE}"/>
            </c:ext>
          </c:extLst>
        </c:ser>
        <c:ser>
          <c:idx val="1"/>
          <c:order val="1"/>
          <c:tx>
            <c:strRef>
              <c:f>PLOTS!$G$21</c:f>
              <c:strCache>
                <c:ptCount val="1"/>
                <c:pt idx="0">
                  <c:v>Put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PLOTS!$J$21:$J$24</c:f>
                <c:numCache>
                  <c:formatCode>General</c:formatCode>
                  <c:ptCount val="4"/>
                  <c:pt idx="0">
                    <c:v>7.4753198999933004E-2</c:v>
                  </c:pt>
                  <c:pt idx="1">
                    <c:v>0.13178876192285499</c:v>
                  </c:pt>
                  <c:pt idx="2">
                    <c:v>9.6442554705857095E-2</c:v>
                  </c:pt>
                  <c:pt idx="3">
                    <c:v>8.5214383815999994E-2</c:v>
                  </c:pt>
                </c:numCache>
              </c:numRef>
            </c:plus>
            <c:minus>
              <c:numRef>
                <c:f>PLOTS!$J$21:$J$24</c:f>
                <c:numCache>
                  <c:formatCode>General</c:formatCode>
                  <c:ptCount val="4"/>
                  <c:pt idx="0">
                    <c:v>7.4753198999933004E-2</c:v>
                  </c:pt>
                  <c:pt idx="1">
                    <c:v>0.13178876192285499</c:v>
                  </c:pt>
                  <c:pt idx="2">
                    <c:v>9.6442554705857095E-2</c:v>
                  </c:pt>
                  <c:pt idx="3">
                    <c:v>8.5214383815999994E-2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PLOTS!$H$21:$H$24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PLOTS!$I$21:$I$24</c:f>
              <c:numCache>
                <c:formatCode>General</c:formatCode>
                <c:ptCount val="4"/>
                <c:pt idx="0">
                  <c:v>0.20968020939826901</c:v>
                </c:pt>
                <c:pt idx="1">
                  <c:v>0.170873657941818</c:v>
                </c:pt>
                <c:pt idx="2">
                  <c:v>0.27628247690200802</c:v>
                </c:pt>
                <c:pt idx="3">
                  <c:v>0.2062138848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6-46D1-8C0F-5293344096EE}"/>
            </c:ext>
          </c:extLst>
        </c:ser>
        <c:ser>
          <c:idx val="2"/>
          <c:order val="2"/>
          <c:tx>
            <c:strRef>
              <c:f>PLOTS!$G$25</c:f>
              <c:strCache>
                <c:ptCount val="1"/>
                <c:pt idx="0">
                  <c:v>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PLOTS!$J$25:$J$28</c:f>
                <c:numCache>
                  <c:formatCode>General</c:formatCode>
                  <c:ptCount val="4"/>
                  <c:pt idx="0">
                    <c:v>0.118374851199944</c:v>
                  </c:pt>
                  <c:pt idx="1">
                    <c:v>0.10374980184532701</c:v>
                  </c:pt>
                  <c:pt idx="2">
                    <c:v>0.177534587405348</c:v>
                  </c:pt>
                  <c:pt idx="3">
                    <c:v>0.12883956495500001</c:v>
                  </c:pt>
                </c:numCache>
              </c:numRef>
            </c:plus>
            <c:minus>
              <c:numRef>
                <c:f>PLOTS!$J$25:$J$28</c:f>
                <c:numCache>
                  <c:formatCode>General</c:formatCode>
                  <c:ptCount val="4"/>
                  <c:pt idx="0">
                    <c:v>0.118374851199944</c:v>
                  </c:pt>
                  <c:pt idx="1">
                    <c:v>0.10374980184532701</c:v>
                  </c:pt>
                  <c:pt idx="2">
                    <c:v>0.177534587405348</c:v>
                  </c:pt>
                  <c:pt idx="3">
                    <c:v>0.12883956495500001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PLOTS!$H$25:$H$28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PLOTS!$I$25:$I$28</c:f>
              <c:numCache>
                <c:formatCode>General</c:formatCode>
                <c:ptCount val="4"/>
                <c:pt idx="0">
                  <c:v>0.45144519495963997</c:v>
                </c:pt>
                <c:pt idx="1">
                  <c:v>0.27301604270934998</c:v>
                </c:pt>
                <c:pt idx="2">
                  <c:v>0.63017858862876897</c:v>
                </c:pt>
                <c:pt idx="3">
                  <c:v>0.55987433789999996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6-46D1-8C0F-52933440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06704"/>
        <c:axId val="5262985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PLOTS!$H$3:$H$6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996-46D1-8C0F-5293344096EE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96-46D1-8C0F-5293344096EE}"/>
                  </c:ext>
                </c:extLst>
              </c15:ser>
            </c15:filteredScatterSeries>
          </c:ext>
        </c:extLst>
      </c:scatterChart>
      <c:valAx>
        <c:axId val="52630670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Server Utilization (in percentage)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 w="222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8504"/>
        <c:crosses val="autoZero"/>
        <c:crossBetween val="midCat"/>
      </c:valAx>
      <c:valAx>
        <c:axId val="526298504"/>
        <c:scaling>
          <c:orientation val="minMax"/>
          <c:max val="1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 (in Seconds)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6704"/>
        <c:crosses val="autoZero"/>
        <c:crossBetween val="midCat"/>
        <c:majorUnit val="0.5"/>
        <c:minorUnit val="0.5"/>
      </c:valAx>
      <c:spPr>
        <a:noFill/>
        <a:ln>
          <a:noFill/>
        </a:ln>
        <a:effectLst>
          <a:softEdge rad="635000"/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Protocol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PLOTS!$G$60</c:f>
              <c:strCache>
                <c:ptCount val="1"/>
                <c:pt idx="0">
                  <c:v>CoAP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PLOTS!$J$60:$J$63</c:f>
                <c:numCache>
                  <c:formatCode>General</c:formatCode>
                  <c:ptCount val="4"/>
                  <c:pt idx="0">
                    <c:v>2.3722636090000001E-3</c:v>
                  </c:pt>
                  <c:pt idx="1">
                    <c:v>2.6309220109999999E-3</c:v>
                  </c:pt>
                  <c:pt idx="2">
                    <c:v>8.0888489920000001E-2</c:v>
                  </c:pt>
                  <c:pt idx="3">
                    <c:v>8.1532875199999993E-2</c:v>
                  </c:pt>
                </c:numCache>
              </c:numRef>
            </c:plus>
            <c:minus>
              <c:numRef>
                <c:f>PLOTS!$J$60:$J$63</c:f>
                <c:numCache>
                  <c:formatCode>General</c:formatCode>
                  <c:ptCount val="4"/>
                  <c:pt idx="0">
                    <c:v>2.3722636090000001E-3</c:v>
                  </c:pt>
                  <c:pt idx="1">
                    <c:v>2.6309220109999999E-3</c:v>
                  </c:pt>
                  <c:pt idx="2">
                    <c:v>8.0888489920000001E-2</c:v>
                  </c:pt>
                  <c:pt idx="3">
                    <c:v>8.1532875199999993E-2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PLOTS!$H$60:$H$63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PLOTS!$I$60:$I$63</c:f>
              <c:numCache>
                <c:formatCode>General</c:formatCode>
                <c:ptCount val="4"/>
                <c:pt idx="0">
                  <c:v>0.12779292887449201</c:v>
                </c:pt>
                <c:pt idx="1">
                  <c:v>0.1213835344314572</c:v>
                </c:pt>
                <c:pt idx="2">
                  <c:v>2.5373134599924061</c:v>
                </c:pt>
                <c:pt idx="3">
                  <c:v>3.5879566316604561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A-4A9B-95CC-B74006361EAD}"/>
            </c:ext>
          </c:extLst>
        </c:ser>
        <c:ser>
          <c:idx val="1"/>
          <c:order val="1"/>
          <c:tx>
            <c:strRef>
              <c:f>PLOTS!$G$64</c:f>
              <c:strCache>
                <c:ptCount val="1"/>
                <c:pt idx="0">
                  <c:v>MQTT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PLOTS!$J$64:$J$67</c:f>
                <c:numCache>
                  <c:formatCode>General</c:formatCode>
                  <c:ptCount val="4"/>
                  <c:pt idx="0">
                    <c:v>4.356286685E-2</c:v>
                  </c:pt>
                  <c:pt idx="1">
                    <c:v>5.2989105449999997E-2</c:v>
                  </c:pt>
                  <c:pt idx="2">
                    <c:v>7.1710478229999999E-2</c:v>
                  </c:pt>
                  <c:pt idx="3">
                    <c:v>7.1512879769999996E-2</c:v>
                  </c:pt>
                </c:numCache>
              </c:numRef>
            </c:plus>
            <c:minus>
              <c:numRef>
                <c:f>PLOTS!$J$64:$J$67</c:f>
                <c:numCache>
                  <c:formatCode>General</c:formatCode>
                  <c:ptCount val="4"/>
                  <c:pt idx="0">
                    <c:v>4.356286685E-2</c:v>
                  </c:pt>
                  <c:pt idx="1">
                    <c:v>5.2989105449999997E-2</c:v>
                  </c:pt>
                  <c:pt idx="2">
                    <c:v>7.1710478229999999E-2</c:v>
                  </c:pt>
                  <c:pt idx="3">
                    <c:v>7.1512879769999996E-2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PLOTS!$H$64:$H$67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PLOTS!$I$64:$I$67</c:f>
              <c:numCache>
                <c:formatCode>General</c:formatCode>
                <c:ptCount val="4"/>
                <c:pt idx="0">
                  <c:v>0.25268701946735328</c:v>
                </c:pt>
                <c:pt idx="1">
                  <c:v>0.20953763490915248</c:v>
                </c:pt>
                <c:pt idx="2">
                  <c:v>0.36285765618085819</c:v>
                </c:pt>
                <c:pt idx="3">
                  <c:v>0.31274412730000001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A-4A9B-95CC-B74006361EAD}"/>
            </c:ext>
          </c:extLst>
        </c:ser>
        <c:ser>
          <c:idx val="2"/>
          <c:order val="2"/>
          <c:tx>
            <c:strRef>
              <c:f>PLOTS!$G$68</c:f>
              <c:strCache>
                <c:ptCount val="1"/>
                <c:pt idx="0">
                  <c:v>XMPP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PLOTS!$J$68:$J$71</c:f>
                <c:numCache>
                  <c:formatCode>General</c:formatCode>
                  <c:ptCount val="4"/>
                  <c:pt idx="0">
                    <c:v>7.4200000000000004E-4</c:v>
                  </c:pt>
                  <c:pt idx="1">
                    <c:v>8.7600000000000004E-4</c:v>
                  </c:pt>
                  <c:pt idx="2">
                    <c:v>8.2299999999999995E-4</c:v>
                  </c:pt>
                  <c:pt idx="3">
                    <c:v>9.3499999999999996E-4</c:v>
                  </c:pt>
                </c:numCache>
              </c:numRef>
            </c:plus>
            <c:minus>
              <c:numRef>
                <c:f>PLOTS!$J$68:$J$71</c:f>
                <c:numCache>
                  <c:formatCode>General</c:formatCode>
                  <c:ptCount val="4"/>
                  <c:pt idx="0">
                    <c:v>7.4200000000000004E-4</c:v>
                  </c:pt>
                  <c:pt idx="1">
                    <c:v>8.7600000000000004E-4</c:v>
                  </c:pt>
                  <c:pt idx="2">
                    <c:v>8.2299999999999995E-4</c:v>
                  </c:pt>
                  <c:pt idx="3">
                    <c:v>9.3499999999999996E-4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PLOTS!$J$68:$J$71</c:f>
                <c:numCache>
                  <c:formatCode>General</c:formatCode>
                  <c:ptCount val="4"/>
                  <c:pt idx="0">
                    <c:v>7.4200000000000004E-4</c:v>
                  </c:pt>
                  <c:pt idx="1">
                    <c:v>8.7600000000000004E-4</c:v>
                  </c:pt>
                  <c:pt idx="2">
                    <c:v>8.2299999999999995E-4</c:v>
                  </c:pt>
                  <c:pt idx="3">
                    <c:v>9.3499999999999996E-4</c:v>
                  </c:pt>
                </c:numCache>
              </c:numRef>
            </c:plus>
            <c:minus>
              <c:numRef>
                <c:f>PLOTS!$J$68:$J$71</c:f>
                <c:numCache>
                  <c:formatCode>General</c:formatCode>
                  <c:ptCount val="4"/>
                  <c:pt idx="0">
                    <c:v>7.4200000000000004E-4</c:v>
                  </c:pt>
                  <c:pt idx="1">
                    <c:v>8.7600000000000004E-4</c:v>
                  </c:pt>
                  <c:pt idx="2">
                    <c:v>8.2299999999999995E-4</c:v>
                  </c:pt>
                  <c:pt idx="3">
                    <c:v>9.3499999999999996E-4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PLOTS!$H$68:$H$71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PLOTS!$I$68:$I$71</c:f>
              <c:numCache>
                <c:formatCode>General</c:formatCode>
                <c:ptCount val="4"/>
                <c:pt idx="0">
                  <c:v>3.5362025291138834E-2</c:v>
                </c:pt>
                <c:pt idx="1">
                  <c:v>3.6548101265822586E-2</c:v>
                </c:pt>
                <c:pt idx="2">
                  <c:v>3.8754430379744152E-2</c:v>
                </c:pt>
                <c:pt idx="3">
                  <c:v>3.7353670886075753E-2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A-4A9B-95CC-B74006361EAD}"/>
            </c:ext>
          </c:extLst>
        </c:ser>
        <c:ser>
          <c:idx val="3"/>
          <c:order val="3"/>
          <c:tx>
            <c:strRef>
              <c:f>PLOTS!$G$72</c:f>
              <c:strCache>
                <c:ptCount val="1"/>
                <c:pt idx="0">
                  <c:v>MQTTWS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plus>
            <c:min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plus>
            <c:min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PLOTS!$H$72:$H$75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PLOTS!$I$72:$I$75</c:f>
              <c:numCache>
                <c:formatCode>General</c:formatCode>
                <c:ptCount val="4"/>
                <c:pt idx="0">
                  <c:v>0.1013072143</c:v>
                </c:pt>
                <c:pt idx="1">
                  <c:v>5.3899969669999999E-2</c:v>
                </c:pt>
                <c:pt idx="2">
                  <c:v>4.0290819759999999E-2</c:v>
                </c:pt>
                <c:pt idx="3">
                  <c:v>3.4688477619999998E-2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A-4A9B-95CC-B74006361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06704"/>
        <c:axId val="5262985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PLOTS!$H$3:$H$6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63A-4A9B-95CC-B74006361EAD}"/>
                  </c:ext>
                </c:extLst>
              </c15:ser>
            </c15:filteredScatterSeries>
          </c:ext>
        </c:extLst>
      </c:scatterChart>
      <c:valAx>
        <c:axId val="52630670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Server Utilization (in percentage)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8504"/>
        <c:crosses val="autoZero"/>
        <c:crossBetween val="midCat"/>
      </c:valAx>
      <c:valAx>
        <c:axId val="526298504"/>
        <c:scaling>
          <c:orientation val="minMax"/>
          <c:max val="4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 (in Seconds)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6704"/>
        <c:crosses val="autoZero"/>
        <c:crossBetween val="midCat"/>
        <c:majorUnit val="1"/>
        <c:minorUnit val="0.5"/>
      </c:valAx>
      <c:spPr>
        <a:noFill/>
        <a:ln>
          <a:noFill/>
        </a:ln>
        <a:effectLst>
          <a:softEdge rad="635000"/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Protocol</a:t>
            </a:r>
            <a:r>
              <a:rPr lang="en-US" baseline="0"/>
              <a:t> Delete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PLOTS!$U$3</c:f>
              <c:strCache>
                <c:ptCount val="1"/>
                <c:pt idx="0">
                  <c:v>CoAP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PLOTS!$X$3:$X$6</c:f>
                <c:numCache>
                  <c:formatCode>General</c:formatCode>
                  <c:ptCount val="4"/>
                  <c:pt idx="0">
                    <c:v>2.9187867342307201E-3</c:v>
                  </c:pt>
                  <c:pt idx="1">
                    <c:v>3.8770415207775698E-3</c:v>
                  </c:pt>
                  <c:pt idx="2">
                    <c:v>0.109430867455686</c:v>
                  </c:pt>
                  <c:pt idx="3">
                    <c:v>8.6250253266541094E-2</c:v>
                  </c:pt>
                </c:numCache>
              </c:numRef>
            </c:plus>
            <c:minus>
              <c:numRef>
                <c:f>PLOTS!$X$3:$X$6</c:f>
                <c:numCache>
                  <c:formatCode>General</c:formatCode>
                  <c:ptCount val="4"/>
                  <c:pt idx="0">
                    <c:v>2.9187867342307201E-3</c:v>
                  </c:pt>
                  <c:pt idx="1">
                    <c:v>3.8770415207775698E-3</c:v>
                  </c:pt>
                  <c:pt idx="2">
                    <c:v>0.109430867455686</c:v>
                  </c:pt>
                  <c:pt idx="3">
                    <c:v>8.6250253266541094E-2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PLOTS!$V$3:$V$6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PLOTS!$W$3:$W$6</c:f>
              <c:numCache>
                <c:formatCode>General</c:formatCode>
                <c:ptCount val="4"/>
                <c:pt idx="0">
                  <c:v>0.13384270954131999</c:v>
                </c:pt>
                <c:pt idx="1">
                  <c:v>0.143355063438415</c:v>
                </c:pt>
                <c:pt idx="2">
                  <c:v>3.2897958192825301</c:v>
                </c:pt>
                <c:pt idx="3">
                  <c:v>4.77288890218734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B-45BF-9F20-075EAA95DBEA}"/>
            </c:ext>
          </c:extLst>
        </c:ser>
        <c:ser>
          <c:idx val="1"/>
          <c:order val="1"/>
          <c:tx>
            <c:strRef>
              <c:f>PLOTS!$U$7</c:f>
              <c:strCache>
                <c:ptCount val="1"/>
                <c:pt idx="0">
                  <c:v>MQTT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PLOTS!$X$7:$X$10</c:f>
                <c:numCache>
                  <c:formatCode>General</c:formatCode>
                  <c:ptCount val="4"/>
                  <c:pt idx="0">
                    <c:v>5.1374762697067901E-2</c:v>
                  </c:pt>
                  <c:pt idx="1">
                    <c:v>6.4751100900477296E-2</c:v>
                  </c:pt>
                  <c:pt idx="2">
                    <c:v>0.101356450073566</c:v>
                  </c:pt>
                  <c:pt idx="3">
                    <c:v>5.0942542096190001E-2</c:v>
                  </c:pt>
                </c:numCache>
              </c:numRef>
            </c:plus>
            <c:minus>
              <c:numRef>
                <c:f>PLOTS!$X$7:$X$10</c:f>
                <c:numCache>
                  <c:formatCode>General</c:formatCode>
                  <c:ptCount val="4"/>
                  <c:pt idx="0">
                    <c:v>5.1374762697067901E-2</c:v>
                  </c:pt>
                  <c:pt idx="1">
                    <c:v>6.4751100900477296E-2</c:v>
                  </c:pt>
                  <c:pt idx="2">
                    <c:v>0.101356450073566</c:v>
                  </c:pt>
                  <c:pt idx="3">
                    <c:v>5.0942542096190001E-2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PLOTS!$V$7:$V$10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PLOTS!$W$7:$W$10</c:f>
              <c:numCache>
                <c:formatCode>General</c:formatCode>
                <c:ptCount val="4"/>
                <c:pt idx="0">
                  <c:v>0.174811336755752</c:v>
                </c:pt>
                <c:pt idx="1">
                  <c:v>0.197130419492721</c:v>
                </c:pt>
                <c:pt idx="2">
                  <c:v>0.272484779596328</c:v>
                </c:pt>
                <c:pt idx="3">
                  <c:v>0.13677725386619499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B-45BF-9F20-075EAA95DBEA}"/>
            </c:ext>
          </c:extLst>
        </c:ser>
        <c:ser>
          <c:idx val="2"/>
          <c:order val="2"/>
          <c:tx>
            <c:strRef>
              <c:f>PLOTS!$U$11</c:f>
              <c:strCache>
                <c:ptCount val="1"/>
                <c:pt idx="0">
                  <c:v>XMPP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PLOTS!$X$11:$X$14</c:f>
                <c:numCache>
                  <c:formatCode>General</c:formatCode>
                  <c:ptCount val="4"/>
                  <c:pt idx="0">
                    <c:v>8.9213624643979703E-4</c:v>
                  </c:pt>
                  <c:pt idx="1">
                    <c:v>1.0181239821E-3</c:v>
                  </c:pt>
                  <c:pt idx="2">
                    <c:v>9.76916656299866E-4</c:v>
                  </c:pt>
                  <c:pt idx="3">
                    <c:v>1.210443142482E-3</c:v>
                  </c:pt>
                </c:numCache>
              </c:numRef>
            </c:plus>
            <c:minus>
              <c:numRef>
                <c:f>PLOTS!$X$11:$X$14</c:f>
                <c:numCache>
                  <c:formatCode>General</c:formatCode>
                  <c:ptCount val="4"/>
                  <c:pt idx="0">
                    <c:v>8.9213624643979703E-4</c:v>
                  </c:pt>
                  <c:pt idx="1">
                    <c:v>1.0181239821E-3</c:v>
                  </c:pt>
                  <c:pt idx="2">
                    <c:v>9.76916656299866E-4</c:v>
                  </c:pt>
                  <c:pt idx="3">
                    <c:v>1.210443142482E-3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PLOTS!$V$11:$V$14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PLOTS!$W$11:$W$14</c:f>
              <c:numCache>
                <c:formatCode>General</c:formatCode>
                <c:ptCount val="4"/>
                <c:pt idx="0">
                  <c:v>3.3540512820512E-2</c:v>
                </c:pt>
                <c:pt idx="1">
                  <c:v>3.1361538461538101E-2</c:v>
                </c:pt>
                <c:pt idx="2">
                  <c:v>3.4326153846153597E-2</c:v>
                </c:pt>
                <c:pt idx="3">
                  <c:v>3.2799999999999697E-2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B-45BF-9F20-075EAA95DBEA}"/>
            </c:ext>
          </c:extLst>
        </c:ser>
        <c:ser>
          <c:idx val="3"/>
          <c:order val="3"/>
          <c:tx>
            <c:strRef>
              <c:f>PLOTS!$U$15</c:f>
              <c:strCache>
                <c:ptCount val="1"/>
                <c:pt idx="0">
                  <c:v>MQTTWS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plus>
            <c:min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PLOTS!$X$15:$X$18</c:f>
                <c:numCache>
                  <c:formatCode>General</c:formatCode>
                  <c:ptCount val="4"/>
                  <c:pt idx="0">
                    <c:v>5.3453076230555103E-5</c:v>
                  </c:pt>
                  <c:pt idx="1">
                    <c:v>6.1432296694914002E-5</c:v>
                  </c:pt>
                  <c:pt idx="2">
                    <c:v>6.7186201982638097E-5</c:v>
                  </c:pt>
                  <c:pt idx="3">
                    <c:v>7.8528241722775603E-4</c:v>
                  </c:pt>
                </c:numCache>
              </c:numRef>
            </c:plus>
            <c:minus>
              <c:numRef>
                <c:f>PLOTS!$X$15:$X$18</c:f>
                <c:numCache>
                  <c:formatCode>General</c:formatCode>
                  <c:ptCount val="4"/>
                  <c:pt idx="0">
                    <c:v>5.3453076230555103E-5</c:v>
                  </c:pt>
                  <c:pt idx="1">
                    <c:v>6.1432296694914002E-5</c:v>
                  </c:pt>
                  <c:pt idx="2">
                    <c:v>6.7186201982638097E-5</c:v>
                  </c:pt>
                  <c:pt idx="3">
                    <c:v>7.8528241722775603E-4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PLOTS!$V$15:$V$18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PLOTS!$W$15:$W$18</c:f>
              <c:numCache>
                <c:formatCode>General</c:formatCode>
                <c:ptCount val="4"/>
                <c:pt idx="0">
                  <c:v>1.93849698E-3</c:v>
                </c:pt>
                <c:pt idx="1">
                  <c:v>2.032524744669E-3</c:v>
                </c:pt>
                <c:pt idx="2">
                  <c:v>2.1781956843840702E-3</c:v>
                </c:pt>
                <c:pt idx="3">
                  <c:v>2.7846686463606899E-3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B-45BF-9F20-075EAA95D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06704"/>
        <c:axId val="5262985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PLOTS!$H$3:$H$6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E4B-45BF-9F20-075EAA95DBEA}"/>
                  </c:ext>
                </c:extLst>
              </c15:ser>
            </c15:filteredScatterSeries>
          </c:ext>
        </c:extLst>
      </c:scatterChart>
      <c:valAx>
        <c:axId val="52630670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Server Utilization (in percentage)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8504"/>
        <c:crosses val="autoZero"/>
        <c:crossBetween val="midCat"/>
      </c:valAx>
      <c:valAx>
        <c:axId val="526298504"/>
        <c:scaling>
          <c:orientation val="minMax"/>
          <c:max val="5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 (in Seconds)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6704"/>
        <c:crosses val="autoZero"/>
        <c:crossBetween val="midCat"/>
        <c:majorUnit val="1"/>
        <c:minorUnit val="0.5"/>
      </c:valAx>
      <c:spPr>
        <a:noFill/>
        <a:ln>
          <a:noFill/>
        </a:ln>
        <a:effectLst>
          <a:softEdge rad="635000"/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Protocol</a:t>
            </a:r>
            <a:r>
              <a:rPr lang="en-US" baseline="0"/>
              <a:t> Put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PLOTS!$U$22</c:f>
              <c:strCache>
                <c:ptCount val="1"/>
                <c:pt idx="0">
                  <c:v>CoAP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PLOTS!$X$22:$X$25</c:f>
                <c:numCache>
                  <c:formatCode>General</c:formatCode>
                  <c:ptCount val="4"/>
                  <c:pt idx="0">
                    <c:v>3.3834051499893598E-3</c:v>
                  </c:pt>
                  <c:pt idx="1">
                    <c:v>3.6757752764782301E-3</c:v>
                  </c:pt>
                  <c:pt idx="2">
                    <c:v>0.16110070409480701</c:v>
                  </c:pt>
                  <c:pt idx="3">
                    <c:v>0.120259483350539</c:v>
                  </c:pt>
                </c:numCache>
              </c:numRef>
            </c:plus>
            <c:minus>
              <c:numRef>
                <c:f>PLOTS!$X$22:$X$25</c:f>
                <c:numCache>
                  <c:formatCode>General</c:formatCode>
                  <c:ptCount val="4"/>
                  <c:pt idx="0">
                    <c:v>3.3834051499893598E-3</c:v>
                  </c:pt>
                  <c:pt idx="1">
                    <c:v>3.6757752764782301E-3</c:v>
                  </c:pt>
                  <c:pt idx="2">
                    <c:v>0.16110070409480701</c:v>
                  </c:pt>
                  <c:pt idx="3">
                    <c:v>0.120259483350539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PLOTS!$V$22:$V$25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PLOTS!$W$22:$W$25</c:f>
              <c:numCache>
                <c:formatCode>General</c:formatCode>
                <c:ptCount val="4"/>
                <c:pt idx="0">
                  <c:v>0.119023069143295</c:v>
                </c:pt>
                <c:pt idx="1">
                  <c:v>0.123653021097183</c:v>
                </c:pt>
                <c:pt idx="2">
                  <c:v>3.3765635523795998</c:v>
                </c:pt>
                <c:pt idx="3">
                  <c:v>4.6397375097274702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4-4C51-84F4-A7C2301263EB}"/>
            </c:ext>
          </c:extLst>
        </c:ser>
        <c:ser>
          <c:idx val="1"/>
          <c:order val="1"/>
          <c:tx>
            <c:strRef>
              <c:f>PLOTS!$U$26</c:f>
              <c:strCache>
                <c:ptCount val="1"/>
                <c:pt idx="0">
                  <c:v>MQTT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PLOTS!$X$26:$X$29</c:f>
                <c:numCache>
                  <c:formatCode>General</c:formatCode>
                  <c:ptCount val="4"/>
                  <c:pt idx="0">
                    <c:v>7.4753198999933004E-2</c:v>
                  </c:pt>
                  <c:pt idx="1">
                    <c:v>0.13178876192285499</c:v>
                  </c:pt>
                  <c:pt idx="2">
                    <c:v>9.6442554705857095E-2</c:v>
                  </c:pt>
                  <c:pt idx="3">
                    <c:v>8.5214383815999994E-2</c:v>
                  </c:pt>
                </c:numCache>
              </c:numRef>
            </c:plus>
            <c:minus>
              <c:numRef>
                <c:f>PLOTS!$X$26:$X$29</c:f>
                <c:numCache>
                  <c:formatCode>General</c:formatCode>
                  <c:ptCount val="4"/>
                  <c:pt idx="0">
                    <c:v>7.4753198999933004E-2</c:v>
                  </c:pt>
                  <c:pt idx="1">
                    <c:v>0.13178876192285499</c:v>
                  </c:pt>
                  <c:pt idx="2">
                    <c:v>9.6442554705857095E-2</c:v>
                  </c:pt>
                  <c:pt idx="3">
                    <c:v>8.5214383815999994E-2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PLOTS!$V$26:$V$29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PLOTS!$W$26:$W$29</c:f>
              <c:numCache>
                <c:formatCode>General</c:formatCode>
                <c:ptCount val="4"/>
                <c:pt idx="0">
                  <c:v>0.20968020939826901</c:v>
                </c:pt>
                <c:pt idx="1">
                  <c:v>0.170873657941818</c:v>
                </c:pt>
                <c:pt idx="2">
                  <c:v>0.27628247690200802</c:v>
                </c:pt>
                <c:pt idx="3">
                  <c:v>0.16461232781410201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4-4C51-84F4-A7C2301263EB}"/>
            </c:ext>
          </c:extLst>
        </c:ser>
        <c:ser>
          <c:idx val="2"/>
          <c:order val="2"/>
          <c:tx>
            <c:strRef>
              <c:f>PLOTS!$U$30</c:f>
              <c:strCache>
                <c:ptCount val="1"/>
                <c:pt idx="0">
                  <c:v>XMPP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PLOTS!$X$30:$X$33</c:f>
                <c:numCache>
                  <c:formatCode>General</c:formatCode>
                  <c:ptCount val="4"/>
                  <c:pt idx="0">
                    <c:v>1.6731632730370199E-3</c:v>
                  </c:pt>
                  <c:pt idx="1">
                    <c:v>1.9585592271000002E-3</c:v>
                  </c:pt>
                  <c:pt idx="2">
                    <c:v>1.7813699739048E-3</c:v>
                  </c:pt>
                  <c:pt idx="3">
                    <c:v>2.0207079471666299E-3</c:v>
                  </c:pt>
                </c:numCache>
              </c:numRef>
            </c:plus>
            <c:minus>
              <c:numRef>
                <c:f>PLOTS!$X$30:$X$33</c:f>
                <c:numCache>
                  <c:formatCode>General</c:formatCode>
                  <c:ptCount val="4"/>
                  <c:pt idx="0">
                    <c:v>1.6731632730370199E-3</c:v>
                  </c:pt>
                  <c:pt idx="1">
                    <c:v>1.9585592271000002E-3</c:v>
                  </c:pt>
                  <c:pt idx="2">
                    <c:v>1.7813699739048E-3</c:v>
                  </c:pt>
                  <c:pt idx="3">
                    <c:v>2.0207079471666299E-3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PLOTS!$V$30:$V$33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PLOTS!$W$30:$W$33</c:f>
              <c:numCache>
                <c:formatCode>General</c:formatCode>
                <c:ptCount val="4"/>
                <c:pt idx="0">
                  <c:v>3.7060000000000003E-2</c:v>
                </c:pt>
                <c:pt idx="1">
                  <c:v>4.1806000000000003E-2</c:v>
                </c:pt>
                <c:pt idx="2">
                  <c:v>4.3037999999999903E-2</c:v>
                </c:pt>
                <c:pt idx="3">
                  <c:v>4.2068999999999898E-2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4-4C51-84F4-A7C2301263EB}"/>
            </c:ext>
          </c:extLst>
        </c:ser>
        <c:ser>
          <c:idx val="3"/>
          <c:order val="3"/>
          <c:tx>
            <c:strRef>
              <c:f>PLOTS!$U$34</c:f>
              <c:strCache>
                <c:ptCount val="1"/>
                <c:pt idx="0">
                  <c:v>MQTTWS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plus>
            <c:min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PLOTS!$X$34:$X$37</c:f>
                <c:numCache>
                  <c:formatCode>General</c:formatCode>
                  <c:ptCount val="4"/>
                  <c:pt idx="0">
                    <c:v>8.0848291473399995E-3</c:v>
                  </c:pt>
                  <c:pt idx="1">
                    <c:v>4.1926429700000004E-3</c:v>
                  </c:pt>
                  <c:pt idx="2">
                    <c:v>2.95027492970611E-3</c:v>
                  </c:pt>
                  <c:pt idx="3">
                    <c:v>2.87072860197489E-3</c:v>
                  </c:pt>
                </c:numCache>
              </c:numRef>
            </c:plus>
            <c:minus>
              <c:numRef>
                <c:f>PLOTS!$X$34:$X$37</c:f>
                <c:numCache>
                  <c:formatCode>General</c:formatCode>
                  <c:ptCount val="4"/>
                  <c:pt idx="0">
                    <c:v>8.0848291473399995E-3</c:v>
                  </c:pt>
                  <c:pt idx="1">
                    <c:v>4.1926429700000004E-3</c:v>
                  </c:pt>
                  <c:pt idx="2">
                    <c:v>2.95027492970611E-3</c:v>
                  </c:pt>
                  <c:pt idx="3">
                    <c:v>2.87072860197489E-3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PLOTS!$V$34:$V$37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PLOTS!$W$34:$W$37</c:f>
              <c:numCache>
                <c:formatCode>General</c:formatCode>
                <c:ptCount val="4"/>
                <c:pt idx="0">
                  <c:v>0.15080011400000001</c:v>
                </c:pt>
                <c:pt idx="1">
                  <c:v>7.5704469679999997E-2</c:v>
                </c:pt>
                <c:pt idx="2">
                  <c:v>5.4699335575103702E-2</c:v>
                </c:pt>
                <c:pt idx="3">
                  <c:v>4.4395464658737102E-2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4-4C51-84F4-A7C23012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06704"/>
        <c:axId val="5262985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PLOTS!$H$3:$H$6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544-4C51-84F4-A7C2301263EB}"/>
                  </c:ext>
                </c:extLst>
              </c15:ser>
            </c15:filteredScatterSeries>
          </c:ext>
        </c:extLst>
      </c:scatterChart>
      <c:valAx>
        <c:axId val="52630670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Server Utilization (in percentage)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8504"/>
        <c:crosses val="autoZero"/>
        <c:crossBetween val="midCat"/>
      </c:valAx>
      <c:valAx>
        <c:axId val="526298504"/>
        <c:scaling>
          <c:orientation val="minMax"/>
          <c:max val="5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 (in Seconds)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6704"/>
        <c:crosses val="autoZero"/>
        <c:crossBetween val="midCat"/>
        <c:majorUnit val="1"/>
        <c:minorUnit val="0.5"/>
      </c:valAx>
      <c:spPr>
        <a:noFill/>
        <a:ln>
          <a:noFill/>
        </a:ln>
        <a:effectLst>
          <a:softEdge rad="635000"/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Protocol</a:t>
            </a:r>
            <a:r>
              <a:rPr lang="en-US" baseline="0"/>
              <a:t> Get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PLOTS!$U$41</c:f>
              <c:strCache>
                <c:ptCount val="1"/>
                <c:pt idx="0">
                  <c:v>CoAP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PLOTS!$X$41:$X$44</c:f>
                <c:numCache>
                  <c:formatCode>General</c:formatCode>
                  <c:ptCount val="4"/>
                  <c:pt idx="0">
                    <c:v>6.6255720570252497E-3</c:v>
                  </c:pt>
                  <c:pt idx="1">
                    <c:v>5.0177612168720003E-3</c:v>
                  </c:pt>
                  <c:pt idx="2">
                    <c:v>5.1634364988988102E-2</c:v>
                  </c:pt>
                  <c:pt idx="3">
                    <c:v>4.6145419442885603E-2</c:v>
                  </c:pt>
                </c:numCache>
              </c:numRef>
            </c:plus>
            <c:minus>
              <c:numRef>
                <c:f>PLOTS!$X$41:$X$44</c:f>
                <c:numCache>
                  <c:formatCode>General</c:formatCode>
                  <c:ptCount val="4"/>
                  <c:pt idx="0">
                    <c:v>6.6255720570252497E-3</c:v>
                  </c:pt>
                  <c:pt idx="1">
                    <c:v>5.0177612168720003E-3</c:v>
                  </c:pt>
                  <c:pt idx="2">
                    <c:v>5.1634364988988102E-2</c:v>
                  </c:pt>
                  <c:pt idx="3">
                    <c:v>4.6145419442885603E-2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PLOTS!$V$41:$V$44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PLOTS!$W$41:$W$44</c:f>
              <c:numCache>
                <c:formatCode>General</c:formatCode>
                <c:ptCount val="4"/>
                <c:pt idx="0">
                  <c:v>0.124463227272033</c:v>
                </c:pt>
                <c:pt idx="1">
                  <c:v>7.5170989751815798E-2</c:v>
                </c:pt>
                <c:pt idx="2">
                  <c:v>0.19309864902496299</c:v>
                </c:pt>
                <c:pt idx="3">
                  <c:v>0.16631121253967199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E-4EAD-8A72-1BDAA630A165}"/>
            </c:ext>
          </c:extLst>
        </c:ser>
        <c:ser>
          <c:idx val="1"/>
          <c:order val="1"/>
          <c:tx>
            <c:strRef>
              <c:f>PLOTS!$U$45</c:f>
              <c:strCache>
                <c:ptCount val="1"/>
                <c:pt idx="0">
                  <c:v>MQTT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PLOTS!$X$45:$X$48</c:f>
                <c:numCache>
                  <c:formatCode>General</c:formatCode>
                  <c:ptCount val="4"/>
                  <c:pt idx="0">
                    <c:v>0.118374851199944</c:v>
                  </c:pt>
                  <c:pt idx="1">
                    <c:v>0.10374980184532701</c:v>
                  </c:pt>
                  <c:pt idx="2">
                    <c:v>0.177534587405348</c:v>
                  </c:pt>
                  <c:pt idx="3">
                    <c:v>0.12883956495500001</c:v>
                  </c:pt>
                </c:numCache>
              </c:numRef>
            </c:plus>
            <c:minus>
              <c:numRef>
                <c:f>PLOTS!$X$45:$X$48</c:f>
                <c:numCache>
                  <c:formatCode>General</c:formatCode>
                  <c:ptCount val="4"/>
                  <c:pt idx="0">
                    <c:v>0.118374851199944</c:v>
                  </c:pt>
                  <c:pt idx="1">
                    <c:v>0.10374980184532701</c:v>
                  </c:pt>
                  <c:pt idx="2">
                    <c:v>0.177534587405348</c:v>
                  </c:pt>
                  <c:pt idx="3">
                    <c:v>0.12883956495500001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PLOTS!$V$45:$V$48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PLOTS!$W$45:$W$48</c:f>
              <c:numCache>
                <c:formatCode>General</c:formatCode>
                <c:ptCount val="4"/>
                <c:pt idx="0">
                  <c:v>0.45144519495963997</c:v>
                </c:pt>
                <c:pt idx="1">
                  <c:v>0.27301604270934998</c:v>
                </c:pt>
                <c:pt idx="2">
                  <c:v>0.63017858862876897</c:v>
                </c:pt>
                <c:pt idx="3">
                  <c:v>0.32872260451316798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E-4EAD-8A72-1BDAA630A165}"/>
            </c:ext>
          </c:extLst>
        </c:ser>
        <c:ser>
          <c:idx val="2"/>
          <c:order val="2"/>
          <c:tx>
            <c:strRef>
              <c:f>PLOTS!$U$49</c:f>
              <c:strCache>
                <c:ptCount val="1"/>
                <c:pt idx="0">
                  <c:v>XMPP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PLOTS!$X$49:$X$52</c:f>
                <c:numCache>
                  <c:formatCode>General</c:formatCode>
                  <c:ptCount val="4"/>
                  <c:pt idx="0">
                    <c:v>1.64964170992E-3</c:v>
                  </c:pt>
                  <c:pt idx="1">
                    <c:v>1.9465541280460001E-3</c:v>
                  </c:pt>
                  <c:pt idx="2">
                    <c:v>1.8661369503287801E-3</c:v>
                  </c:pt>
                  <c:pt idx="3">
                    <c:v>1.9150811625936999E-3</c:v>
                  </c:pt>
                </c:numCache>
              </c:numRef>
            </c:plus>
            <c:minus>
              <c:numRef>
                <c:f>PLOTS!$X$49:$X$52</c:f>
                <c:numCache>
                  <c:formatCode>General</c:formatCode>
                  <c:ptCount val="4"/>
                  <c:pt idx="0">
                    <c:v>1.64964170992E-3</c:v>
                  </c:pt>
                  <c:pt idx="1">
                    <c:v>1.9465541280460001E-3</c:v>
                  </c:pt>
                  <c:pt idx="2">
                    <c:v>1.8661369503287801E-3</c:v>
                  </c:pt>
                  <c:pt idx="3">
                    <c:v>1.9150811625936999E-3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PLOTS!$V$49:$V$52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PLOTS!$W$49:$W$52</c:f>
              <c:numCache>
                <c:formatCode>General</c:formatCode>
                <c:ptCount val="4"/>
                <c:pt idx="0">
                  <c:v>3.7215999899999998E-2</c:v>
                </c:pt>
                <c:pt idx="1">
                  <c:v>4.1403999999999899E-2</c:v>
                </c:pt>
                <c:pt idx="2">
                  <c:v>4.310599999999E-2</c:v>
                </c:pt>
                <c:pt idx="3">
                  <c:v>4.1517999999999902E-2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E-4EAD-8A72-1BDAA630A165}"/>
            </c:ext>
          </c:extLst>
        </c:ser>
        <c:ser>
          <c:idx val="3"/>
          <c:order val="3"/>
          <c:tx>
            <c:strRef>
              <c:f>PLOTS!$U$53</c:f>
              <c:strCache>
                <c:ptCount val="1"/>
                <c:pt idx="0">
                  <c:v>MQTTWS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plus>
            <c:min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PLOTS!$X$53:$X$56</c:f>
                <c:numCache>
                  <c:formatCode>General</c:formatCode>
                  <c:ptCount val="4"/>
                  <c:pt idx="0">
                    <c:v>9.4125964800000003E-3</c:v>
                  </c:pt>
                  <c:pt idx="1">
                    <c:v>5.3092267299999999E-3</c:v>
                  </c:pt>
                  <c:pt idx="2">
                    <c:v>3.8633340261423101E-3</c:v>
                  </c:pt>
                  <c:pt idx="3">
                    <c:v>3.7095003155270798E-3</c:v>
                  </c:pt>
                </c:numCache>
              </c:numRef>
            </c:plus>
            <c:minus>
              <c:numRef>
                <c:f>PLOTS!$X$53:$X$56</c:f>
                <c:numCache>
                  <c:formatCode>General</c:formatCode>
                  <c:ptCount val="4"/>
                  <c:pt idx="0">
                    <c:v>9.4125964800000003E-3</c:v>
                  </c:pt>
                  <c:pt idx="1">
                    <c:v>5.3092267299999999E-3</c:v>
                  </c:pt>
                  <c:pt idx="2">
                    <c:v>3.8633340261423101E-3</c:v>
                  </c:pt>
                  <c:pt idx="3">
                    <c:v>3.7095003155270798E-3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PLOTS!$V$53:$V$56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PLOTS!$W$53:$W$56</c:f>
              <c:numCache>
                <c:formatCode>General</c:formatCode>
                <c:ptCount val="4"/>
                <c:pt idx="0">
                  <c:v>0.2442038399</c:v>
                </c:pt>
                <c:pt idx="1">
                  <c:v>0.13229623213110001</c:v>
                </c:pt>
                <c:pt idx="2">
                  <c:v>9.9608741656388305E-2</c:v>
                </c:pt>
                <c:pt idx="3">
                  <c:v>8.4796991404585895E-2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8E-4EAD-8A72-1BDAA630A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06704"/>
        <c:axId val="5262985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PLOTS!$H$3:$H$6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F8E-4EAD-8A72-1BDAA630A165}"/>
                  </c:ext>
                </c:extLst>
              </c15:ser>
            </c15:filteredScatterSeries>
          </c:ext>
        </c:extLst>
      </c:scatterChart>
      <c:valAx>
        <c:axId val="52630670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Server Utilization (in percentage)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8504"/>
        <c:crosses val="autoZero"/>
        <c:crossBetween val="midCat"/>
      </c:valAx>
      <c:valAx>
        <c:axId val="526298504"/>
        <c:scaling>
          <c:orientation val="minMax"/>
          <c:max val="1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 (in Seconds)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6704"/>
        <c:crosses val="autoZero"/>
        <c:crossBetween val="midCat"/>
        <c:majorUnit val="0.5"/>
        <c:minorUnit val="0.1"/>
      </c:valAx>
      <c:spPr>
        <a:noFill/>
        <a:ln>
          <a:noFill/>
        </a:ln>
        <a:effectLst>
          <a:softEdge rad="635000"/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Protocol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PLOTS!$G$60</c:f>
              <c:strCache>
                <c:ptCount val="1"/>
                <c:pt idx="0">
                  <c:v>CoAP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PLOTS!$J$60:$J$63</c:f>
                <c:numCache>
                  <c:formatCode>General</c:formatCode>
                  <c:ptCount val="4"/>
                  <c:pt idx="0">
                    <c:v>2.3722636090000001E-3</c:v>
                  </c:pt>
                  <c:pt idx="1">
                    <c:v>2.6309220109999999E-3</c:v>
                  </c:pt>
                  <c:pt idx="2">
                    <c:v>8.0888489920000001E-2</c:v>
                  </c:pt>
                  <c:pt idx="3">
                    <c:v>8.1532875199999993E-2</c:v>
                  </c:pt>
                </c:numCache>
              </c:numRef>
            </c:plus>
            <c:minus>
              <c:numRef>
                <c:f>PLOTS!$J$60:$J$63</c:f>
                <c:numCache>
                  <c:formatCode>General</c:formatCode>
                  <c:ptCount val="4"/>
                  <c:pt idx="0">
                    <c:v>2.3722636090000001E-3</c:v>
                  </c:pt>
                  <c:pt idx="1">
                    <c:v>2.6309220109999999E-3</c:v>
                  </c:pt>
                  <c:pt idx="2">
                    <c:v>8.0888489920000001E-2</c:v>
                  </c:pt>
                  <c:pt idx="3">
                    <c:v>8.1532875199999993E-2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PLOTS!$H$60:$H$63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PLOTS!$I$60:$I$63</c:f>
              <c:numCache>
                <c:formatCode>General</c:formatCode>
                <c:ptCount val="4"/>
                <c:pt idx="0">
                  <c:v>0.12779292887449201</c:v>
                </c:pt>
                <c:pt idx="1">
                  <c:v>0.1213835344314572</c:v>
                </c:pt>
                <c:pt idx="2">
                  <c:v>2.5373134599924061</c:v>
                </c:pt>
                <c:pt idx="3">
                  <c:v>3.5879566316604561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5-4B31-9DD5-D44A5E10FC00}"/>
            </c:ext>
          </c:extLst>
        </c:ser>
        <c:ser>
          <c:idx val="1"/>
          <c:order val="1"/>
          <c:tx>
            <c:strRef>
              <c:f>PLOTS!$G$64</c:f>
              <c:strCache>
                <c:ptCount val="1"/>
                <c:pt idx="0">
                  <c:v>MQTT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PLOTS!$J$64:$J$67</c:f>
                <c:numCache>
                  <c:formatCode>General</c:formatCode>
                  <c:ptCount val="4"/>
                  <c:pt idx="0">
                    <c:v>4.356286685E-2</c:v>
                  </c:pt>
                  <c:pt idx="1">
                    <c:v>5.2989105449999997E-2</c:v>
                  </c:pt>
                  <c:pt idx="2">
                    <c:v>7.1710478229999999E-2</c:v>
                  </c:pt>
                  <c:pt idx="3">
                    <c:v>7.1512879769999996E-2</c:v>
                  </c:pt>
                </c:numCache>
              </c:numRef>
            </c:plus>
            <c:minus>
              <c:numRef>
                <c:f>PLOTS!$J$64:$J$67</c:f>
                <c:numCache>
                  <c:formatCode>General</c:formatCode>
                  <c:ptCount val="4"/>
                  <c:pt idx="0">
                    <c:v>4.356286685E-2</c:v>
                  </c:pt>
                  <c:pt idx="1">
                    <c:v>5.2989105449999997E-2</c:v>
                  </c:pt>
                  <c:pt idx="2">
                    <c:v>7.1710478229999999E-2</c:v>
                  </c:pt>
                  <c:pt idx="3">
                    <c:v>7.1512879769999996E-2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PLOTS!$H$64:$H$67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PLOTS!$I$64:$I$67</c:f>
              <c:numCache>
                <c:formatCode>General</c:formatCode>
                <c:ptCount val="4"/>
                <c:pt idx="0">
                  <c:v>0.25268701946735328</c:v>
                </c:pt>
                <c:pt idx="1">
                  <c:v>0.20953763490915248</c:v>
                </c:pt>
                <c:pt idx="2">
                  <c:v>0.36285765618085819</c:v>
                </c:pt>
                <c:pt idx="3">
                  <c:v>0.31274412730000001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5-4B31-9DD5-D44A5E10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06704"/>
        <c:axId val="5262985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PLOTS!$G$68</c15:sqref>
                        </c15:formulaRef>
                      </c:ext>
                    </c:extLst>
                    <c:strCache>
                      <c:ptCount val="1"/>
                      <c:pt idx="0">
                        <c:v>XMPP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PLOTS!$J$68:$J$71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7.4200000000000004E-4</c:v>
                        </c:pt>
                        <c:pt idx="1">
                          <c:v>8.7600000000000004E-4</c:v>
                        </c:pt>
                        <c:pt idx="2">
                          <c:v>8.2299999999999995E-4</c:v>
                        </c:pt>
                        <c:pt idx="3">
                          <c:v>9.3499999999999996E-4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PLOTS!$I$68:$I$71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3.5362025291138834E-2</c:v>
                        </c:pt>
                        <c:pt idx="1">
                          <c:v>3.6548101265822586E-2</c:v>
                        </c:pt>
                        <c:pt idx="2">
                          <c:v>3.8754430379744152E-2</c:v>
                        </c:pt>
                        <c:pt idx="3">
                          <c:v>3.7353670886075753E-2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PLOTS!$H$68:$H$71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PLOTS!$I$68:$I$71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3.5362025291138834E-2</c:v>
                      </c:pt>
                      <c:pt idx="1">
                        <c:v>3.6548101265822586E-2</c:v>
                      </c:pt>
                      <c:pt idx="2">
                        <c:v>3.8754430379744152E-2</c:v>
                      </c:pt>
                      <c:pt idx="3">
                        <c:v>3.7353670886075753E-2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525-4B31-9DD5-D44A5E10FC0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PLOTS!$G$72</c15:sqref>
                        </c15:formulaRef>
                      </c:ext>
                    </c:extLst>
                    <c:strCache>
                      <c:ptCount val="1"/>
                      <c:pt idx="0">
                        <c:v>MQTTWS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PLOTS!$J$72:$J$75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4.5058610960000004E-3</c:v>
                        </c:pt>
                        <c:pt idx="1">
                          <c:v>2.4253055559999999E-3</c:v>
                        </c:pt>
                        <c:pt idx="2">
                          <c:v>1.772681415E-3</c:v>
                        </c:pt>
                        <c:pt idx="3">
                          <c:v>1.660110265E-3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PLOTS!$J$72:$J$75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4.5058610960000004E-3</c:v>
                        </c:pt>
                        <c:pt idx="1">
                          <c:v>2.4253055559999999E-3</c:v>
                        </c:pt>
                        <c:pt idx="2">
                          <c:v>1.772681415E-3</c:v>
                        </c:pt>
                        <c:pt idx="3">
                          <c:v>1.660110265E-3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PLOTS!$J$72:$J$75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4.5058610960000004E-3</c:v>
                        </c:pt>
                        <c:pt idx="1">
                          <c:v>2.4253055559999999E-3</c:v>
                        </c:pt>
                        <c:pt idx="2">
                          <c:v>1.772681415E-3</c:v>
                        </c:pt>
                        <c:pt idx="3">
                          <c:v>1.660110265E-3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PLOTS!$J$72:$J$75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4.5058610960000004E-3</c:v>
                        </c:pt>
                        <c:pt idx="1">
                          <c:v>2.4253055559999999E-3</c:v>
                        </c:pt>
                        <c:pt idx="2">
                          <c:v>1.772681415E-3</c:v>
                        </c:pt>
                        <c:pt idx="3">
                          <c:v>1.660110265E-3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PLOTS!$H$72:$H$75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PLOTS!$I$72:$I$75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0.1013072143</c:v>
                      </c:pt>
                      <c:pt idx="1">
                        <c:v>5.3899969669999999E-2</c:v>
                      </c:pt>
                      <c:pt idx="2">
                        <c:v>4.0290819759999999E-2</c:v>
                      </c:pt>
                      <c:pt idx="3">
                        <c:v>3.4688477619999998E-2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25-4B31-9DD5-D44A5E10FC00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25-4B31-9DD5-D44A5E10FC00}"/>
                  </c:ext>
                </c:extLst>
              </c15:ser>
            </c15:filteredScatterSeries>
          </c:ext>
        </c:extLst>
      </c:scatterChart>
      <c:valAx>
        <c:axId val="52630670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Server Utilization (in percentage)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8504"/>
        <c:crosses val="autoZero"/>
        <c:crossBetween val="midCat"/>
      </c:valAx>
      <c:valAx>
        <c:axId val="526298504"/>
        <c:scaling>
          <c:orientation val="minMax"/>
          <c:max val="4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 (in Seconds)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6704"/>
        <c:crosses val="autoZero"/>
        <c:crossBetween val="midCat"/>
        <c:majorUnit val="1"/>
        <c:minorUnit val="0.5"/>
      </c:valAx>
      <c:spPr>
        <a:noFill/>
        <a:ln>
          <a:noFill/>
        </a:ln>
        <a:effectLst>
          <a:softEdge rad="635000"/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Protocol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PLOTS!$G$68</c:f>
              <c:strCache>
                <c:ptCount val="1"/>
                <c:pt idx="0">
                  <c:v>XMPP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PLOTS!$J$68:$J$71</c:f>
                <c:numCache>
                  <c:formatCode>General</c:formatCode>
                  <c:ptCount val="4"/>
                  <c:pt idx="0">
                    <c:v>7.4200000000000004E-4</c:v>
                  </c:pt>
                  <c:pt idx="1">
                    <c:v>8.7600000000000004E-4</c:v>
                  </c:pt>
                  <c:pt idx="2">
                    <c:v>8.2299999999999995E-4</c:v>
                  </c:pt>
                  <c:pt idx="3">
                    <c:v>9.3499999999999996E-4</c:v>
                  </c:pt>
                </c:numCache>
              </c:numRef>
            </c:plus>
            <c:minus>
              <c:numRef>
                <c:f>PLOTS!$J$68:$J$71</c:f>
                <c:numCache>
                  <c:formatCode>General</c:formatCode>
                  <c:ptCount val="4"/>
                  <c:pt idx="0">
                    <c:v>7.4200000000000004E-4</c:v>
                  </c:pt>
                  <c:pt idx="1">
                    <c:v>8.7600000000000004E-4</c:v>
                  </c:pt>
                  <c:pt idx="2">
                    <c:v>8.2299999999999995E-4</c:v>
                  </c:pt>
                  <c:pt idx="3">
                    <c:v>9.3499999999999996E-4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PLOTS!$J$68:$J$71</c:f>
                <c:numCache>
                  <c:formatCode>General</c:formatCode>
                  <c:ptCount val="4"/>
                  <c:pt idx="0">
                    <c:v>7.4200000000000004E-4</c:v>
                  </c:pt>
                  <c:pt idx="1">
                    <c:v>8.7600000000000004E-4</c:v>
                  </c:pt>
                  <c:pt idx="2">
                    <c:v>8.2299999999999995E-4</c:v>
                  </c:pt>
                  <c:pt idx="3">
                    <c:v>9.3499999999999996E-4</c:v>
                  </c:pt>
                </c:numCache>
              </c:numRef>
            </c:plus>
            <c:minus>
              <c:numRef>
                <c:f>PLOTS!$J$68:$J$71</c:f>
                <c:numCache>
                  <c:formatCode>General</c:formatCode>
                  <c:ptCount val="4"/>
                  <c:pt idx="0">
                    <c:v>7.4200000000000004E-4</c:v>
                  </c:pt>
                  <c:pt idx="1">
                    <c:v>8.7600000000000004E-4</c:v>
                  </c:pt>
                  <c:pt idx="2">
                    <c:v>8.2299999999999995E-4</c:v>
                  </c:pt>
                  <c:pt idx="3">
                    <c:v>9.3499999999999996E-4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PLOTS!$H$68:$H$71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PLOTS!$I$68:$I$71</c:f>
              <c:numCache>
                <c:formatCode>General</c:formatCode>
                <c:ptCount val="4"/>
                <c:pt idx="0">
                  <c:v>3.5362025291138834E-2</c:v>
                </c:pt>
                <c:pt idx="1">
                  <c:v>3.6548101265822586E-2</c:v>
                </c:pt>
                <c:pt idx="2">
                  <c:v>3.8754430379744152E-2</c:v>
                </c:pt>
                <c:pt idx="3">
                  <c:v>3.7353670886075753E-2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01-472E-BF8A-AD4FF2BAC97B}"/>
            </c:ext>
          </c:extLst>
        </c:ser>
        <c:ser>
          <c:idx val="3"/>
          <c:order val="3"/>
          <c:tx>
            <c:strRef>
              <c:f>PLOTS!$G$72</c:f>
              <c:strCache>
                <c:ptCount val="1"/>
                <c:pt idx="0">
                  <c:v>MQTTWS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plus>
            <c:min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plus>
            <c:minus>
              <c:numRef>
                <c:f>PLOTS!$J$72:$J$75</c:f>
                <c:numCache>
                  <c:formatCode>General</c:formatCode>
                  <c:ptCount val="4"/>
                  <c:pt idx="0">
                    <c:v>4.5058610960000004E-3</c:v>
                  </c:pt>
                  <c:pt idx="1">
                    <c:v>2.4253055559999999E-3</c:v>
                  </c:pt>
                  <c:pt idx="2">
                    <c:v>1.772681415E-3</c:v>
                  </c:pt>
                  <c:pt idx="3">
                    <c:v>1.660110265E-3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PLOTS!$H$72:$H$75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PLOTS!$I$72:$I$75</c:f>
              <c:numCache>
                <c:formatCode>General</c:formatCode>
                <c:ptCount val="4"/>
                <c:pt idx="0">
                  <c:v>0.1013072143</c:v>
                </c:pt>
                <c:pt idx="1">
                  <c:v>5.3899969669999999E-2</c:v>
                </c:pt>
                <c:pt idx="2">
                  <c:v>4.0290819759999999E-2</c:v>
                </c:pt>
                <c:pt idx="3">
                  <c:v>3.4688477619999998E-2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01-472E-BF8A-AD4FF2BA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06704"/>
        <c:axId val="5262985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PLOTS!$G$60</c15:sqref>
                        </c15:formulaRef>
                      </c:ext>
                    </c:extLst>
                    <c:strCache>
                      <c:ptCount val="1"/>
                      <c:pt idx="0">
                        <c:v>CoAP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PLOTS!$J$60:$J$63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2.3722636090000001E-3</c:v>
                        </c:pt>
                        <c:pt idx="1">
                          <c:v>2.6309220109999999E-3</c:v>
                        </c:pt>
                        <c:pt idx="2">
                          <c:v>8.0888489920000001E-2</c:v>
                        </c:pt>
                        <c:pt idx="3">
                          <c:v>8.1532875199999993E-2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PLOTS!$J$60:$J$63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2.3722636090000001E-3</c:v>
                        </c:pt>
                        <c:pt idx="1">
                          <c:v>2.6309220109999999E-3</c:v>
                        </c:pt>
                        <c:pt idx="2">
                          <c:v>8.0888489920000001E-2</c:v>
                        </c:pt>
                        <c:pt idx="3">
                          <c:v>8.1532875199999993E-2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PLOTS!$H$60:$H$63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PLOTS!$I$60:$I$63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0.12779292887449201</c:v>
                      </c:pt>
                      <c:pt idx="1">
                        <c:v>0.1213835344314572</c:v>
                      </c:pt>
                      <c:pt idx="2">
                        <c:v>2.5373134599924061</c:v>
                      </c:pt>
                      <c:pt idx="3">
                        <c:v>3.5879566316604561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D01-472E-BF8A-AD4FF2BAC97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PLOTS!$G$64</c15:sqref>
                        </c15:formulaRef>
                      </c:ext>
                    </c:extLst>
                    <c:strCache>
                      <c:ptCount val="1"/>
                      <c:pt idx="0">
                        <c:v>MQTT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PLOTS!$J$64:$J$67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4.356286685E-2</c:v>
                        </c:pt>
                        <c:pt idx="1">
                          <c:v>5.2989105449999997E-2</c:v>
                        </c:pt>
                        <c:pt idx="2">
                          <c:v>7.1710478229999999E-2</c:v>
                        </c:pt>
                        <c:pt idx="3">
                          <c:v>7.1512879769999996E-2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PLOTS!$J$64:$J$67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4.356286685E-2</c:v>
                        </c:pt>
                        <c:pt idx="1">
                          <c:v>5.2989105449999997E-2</c:v>
                        </c:pt>
                        <c:pt idx="2">
                          <c:v>7.1710478229999999E-2</c:v>
                        </c:pt>
                        <c:pt idx="3">
                          <c:v>7.1512879769999996E-2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PLOTS!$H$64:$H$67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PLOTS!$I$64:$I$67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0.25268701946735328</c:v>
                      </c:pt>
                      <c:pt idx="1">
                        <c:v>0.20953763490915248</c:v>
                      </c:pt>
                      <c:pt idx="2">
                        <c:v>0.36285765618085819</c:v>
                      </c:pt>
                      <c:pt idx="3">
                        <c:v>0.31274412730000001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01-472E-BF8A-AD4FF2BAC97B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D01-472E-BF8A-AD4FF2BAC97B}"/>
                  </c:ext>
                </c:extLst>
              </c15:ser>
            </c15:filteredScatterSeries>
          </c:ext>
        </c:extLst>
      </c:scatterChart>
      <c:valAx>
        <c:axId val="52630670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Server Utilization (in percentage)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8504"/>
        <c:crosses val="autoZero"/>
        <c:crossBetween val="midCat"/>
      </c:valAx>
      <c:valAx>
        <c:axId val="526298504"/>
        <c:scaling>
          <c:orientation val="minMax"/>
          <c:max val="0.2"/>
          <c:min val="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 (in Seconds)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6704"/>
        <c:crosses val="autoZero"/>
        <c:crossBetween val="midCat"/>
        <c:majorUnit val="0.1"/>
      </c:valAx>
      <c:spPr>
        <a:noFill/>
        <a:ln>
          <a:noFill/>
        </a:ln>
        <a:effectLst>
          <a:softEdge rad="635000"/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XMPP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PLOTS!$G$31</c:f>
              <c:strCache>
                <c:ptCount val="1"/>
                <c:pt idx="0">
                  <c:v>Delete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PLOTS!$J$31:$J$34</c:f>
                <c:numCache>
                  <c:formatCode>General</c:formatCode>
                  <c:ptCount val="4"/>
                  <c:pt idx="0">
                    <c:v>8.9213624643979703E-4</c:v>
                  </c:pt>
                  <c:pt idx="1">
                    <c:v>1.0181239821E-3</c:v>
                  </c:pt>
                  <c:pt idx="2">
                    <c:v>9.76916656299866E-4</c:v>
                  </c:pt>
                  <c:pt idx="3">
                    <c:v>1.210443142482E-3</c:v>
                  </c:pt>
                </c:numCache>
              </c:numRef>
            </c:plus>
            <c:minus>
              <c:numRef>
                <c:f>PLOTS!$J$31:$J$34</c:f>
                <c:numCache>
                  <c:formatCode>General</c:formatCode>
                  <c:ptCount val="4"/>
                  <c:pt idx="0">
                    <c:v>8.9213624643979703E-4</c:v>
                  </c:pt>
                  <c:pt idx="1">
                    <c:v>1.0181239821E-3</c:v>
                  </c:pt>
                  <c:pt idx="2">
                    <c:v>9.76916656299866E-4</c:v>
                  </c:pt>
                  <c:pt idx="3">
                    <c:v>1.210443142482E-3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PLOTS!$H$31:$H$34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PLOTS!$I$31:$I$34</c:f>
              <c:numCache>
                <c:formatCode>General</c:formatCode>
                <c:ptCount val="4"/>
                <c:pt idx="0">
                  <c:v>3.3540512820512E-2</c:v>
                </c:pt>
                <c:pt idx="1">
                  <c:v>3.1361538461538101E-2</c:v>
                </c:pt>
                <c:pt idx="2">
                  <c:v>3.4326153846153597E-2</c:v>
                </c:pt>
                <c:pt idx="3">
                  <c:v>3.2799999999999697E-2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F-4073-81C2-750511B85865}"/>
            </c:ext>
          </c:extLst>
        </c:ser>
        <c:ser>
          <c:idx val="1"/>
          <c:order val="1"/>
          <c:tx>
            <c:strRef>
              <c:f>PLOTS!$G$35</c:f>
              <c:strCache>
                <c:ptCount val="1"/>
                <c:pt idx="0">
                  <c:v>Put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PLOTS!$J$35:$J$38</c:f>
                <c:numCache>
                  <c:formatCode>General</c:formatCode>
                  <c:ptCount val="4"/>
                  <c:pt idx="0">
                    <c:v>1.6731632730370199E-3</c:v>
                  </c:pt>
                  <c:pt idx="1">
                    <c:v>1.9585592271000002E-3</c:v>
                  </c:pt>
                  <c:pt idx="2">
                    <c:v>1.7813699739048E-3</c:v>
                  </c:pt>
                  <c:pt idx="3">
                    <c:v>2.0207079471666299E-3</c:v>
                  </c:pt>
                </c:numCache>
              </c:numRef>
            </c:plus>
            <c:minus>
              <c:numRef>
                <c:f>PLOTS!$J$35:$J$38</c:f>
                <c:numCache>
                  <c:formatCode>General</c:formatCode>
                  <c:ptCount val="4"/>
                  <c:pt idx="0">
                    <c:v>1.6731632730370199E-3</c:v>
                  </c:pt>
                  <c:pt idx="1">
                    <c:v>1.9585592271000002E-3</c:v>
                  </c:pt>
                  <c:pt idx="2">
                    <c:v>1.7813699739048E-3</c:v>
                  </c:pt>
                  <c:pt idx="3">
                    <c:v>2.0207079471666299E-3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PLOTS!$H$35:$H$38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PLOTS!$I$35:$I$38</c:f>
              <c:numCache>
                <c:formatCode>General</c:formatCode>
                <c:ptCount val="4"/>
                <c:pt idx="0">
                  <c:v>3.7060000000000003E-2</c:v>
                </c:pt>
                <c:pt idx="1">
                  <c:v>4.1806000000000003E-2</c:v>
                </c:pt>
                <c:pt idx="2">
                  <c:v>4.3037999999999903E-2</c:v>
                </c:pt>
                <c:pt idx="3">
                  <c:v>4.2068999999999898E-2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F-4073-81C2-750511B85865}"/>
            </c:ext>
          </c:extLst>
        </c:ser>
        <c:ser>
          <c:idx val="2"/>
          <c:order val="2"/>
          <c:tx>
            <c:strRef>
              <c:f>PLOTS!$G$39</c:f>
              <c:strCache>
                <c:ptCount val="1"/>
                <c:pt idx="0">
                  <c:v>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PLOTS!$J$39:$J$42</c:f>
                <c:numCache>
                  <c:formatCode>General</c:formatCode>
                  <c:ptCount val="4"/>
                  <c:pt idx="0">
                    <c:v>1.64964170992E-3</c:v>
                  </c:pt>
                  <c:pt idx="1">
                    <c:v>1.9465541280460001E-3</c:v>
                  </c:pt>
                  <c:pt idx="2">
                    <c:v>1.8661369503287801E-3</c:v>
                  </c:pt>
                  <c:pt idx="3">
                    <c:v>1.9150811625936999E-3</c:v>
                  </c:pt>
                </c:numCache>
              </c:numRef>
            </c:plus>
            <c:minus>
              <c:numRef>
                <c:f>PLOTS!$J$39:$J$42</c:f>
                <c:numCache>
                  <c:formatCode>General</c:formatCode>
                  <c:ptCount val="4"/>
                  <c:pt idx="0">
                    <c:v>1.64964170992E-3</c:v>
                  </c:pt>
                  <c:pt idx="1">
                    <c:v>1.9465541280460001E-3</c:v>
                  </c:pt>
                  <c:pt idx="2">
                    <c:v>1.8661369503287801E-3</c:v>
                  </c:pt>
                  <c:pt idx="3">
                    <c:v>1.9150811625936999E-3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PLOTS!$H$39:$H$42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PLOTS!$I$39:$I$42</c:f>
              <c:numCache>
                <c:formatCode>General</c:formatCode>
                <c:ptCount val="4"/>
                <c:pt idx="0">
                  <c:v>3.7215999899999998E-2</c:v>
                </c:pt>
                <c:pt idx="1">
                  <c:v>4.1403999999999899E-2</c:v>
                </c:pt>
                <c:pt idx="2">
                  <c:v>4.310599999999E-2</c:v>
                </c:pt>
                <c:pt idx="3">
                  <c:v>4.1517999999999902E-2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F-4073-81C2-750511B85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06704"/>
        <c:axId val="5262985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PLOTS!$H$3:$H$6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PLOTS!$H$2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47F-4073-81C2-750511B85865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7F-4073-81C2-750511B85865}"/>
                  </c:ext>
                </c:extLst>
              </c15:ser>
            </c15:filteredScatterSeries>
          </c:ext>
        </c:extLst>
      </c:scatterChart>
      <c:valAx>
        <c:axId val="526306704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Server Utilization (in percentage)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8504"/>
        <c:crosses val="autoZero"/>
        <c:crossBetween val="midCat"/>
      </c:valAx>
      <c:valAx>
        <c:axId val="526298504"/>
        <c:scaling>
          <c:orientation val="minMax"/>
          <c:max val="5.000000000000001E-2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 (in Seconds)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06704"/>
        <c:crosses val="autoZero"/>
        <c:crossBetween val="midCat"/>
        <c:majorUnit val="1.0000000000000002E-2"/>
      </c:valAx>
      <c:spPr>
        <a:noFill/>
        <a:ln>
          <a:noFill/>
        </a:ln>
        <a:effectLst>
          <a:softEdge rad="635000"/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285753</xdr:colOff>
      <xdr:row>0</xdr:row>
      <xdr:rowOff>28572</xdr:rowOff>
    </xdr:from>
    <xdr:to>
      <xdr:col>19</xdr:col>
      <xdr:colOff>295275</xdr:colOff>
      <xdr:row>28</xdr:row>
      <xdr:rowOff>10571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28</xdr:row>
      <xdr:rowOff>28575</xdr:rowOff>
    </xdr:from>
    <xdr:to>
      <xdr:col>19</xdr:col>
      <xdr:colOff>281369</xdr:colOff>
      <xdr:row>50</xdr:row>
      <xdr:rowOff>29624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514350</xdr:colOff>
      <xdr:row>61</xdr:row>
      <xdr:rowOff>152400</xdr:rowOff>
    </xdr:from>
    <xdr:to>
      <xdr:col>24</xdr:col>
      <xdr:colOff>529019</xdr:colOff>
      <xdr:row>89</xdr:row>
      <xdr:rowOff>134399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33</xdr:col>
      <xdr:colOff>567119</xdr:colOff>
      <xdr:row>28</xdr:row>
      <xdr:rowOff>172499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30</xdr:row>
      <xdr:rowOff>0</xdr:rowOff>
    </xdr:from>
    <xdr:to>
      <xdr:col>33</xdr:col>
      <xdr:colOff>567119</xdr:colOff>
      <xdr:row>57</xdr:row>
      <xdr:rowOff>172499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33</xdr:col>
      <xdr:colOff>567119</xdr:colOff>
      <xdr:row>88</xdr:row>
      <xdr:rowOff>172499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514350</xdr:colOff>
      <xdr:row>110</xdr:row>
      <xdr:rowOff>114300</xdr:rowOff>
    </xdr:from>
    <xdr:to>
      <xdr:col>24</xdr:col>
      <xdr:colOff>529019</xdr:colOff>
      <xdr:row>138</xdr:row>
      <xdr:rowOff>96299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523875</xdr:colOff>
      <xdr:row>89</xdr:row>
      <xdr:rowOff>171450</xdr:rowOff>
    </xdr:from>
    <xdr:to>
      <xdr:col>24</xdr:col>
      <xdr:colOff>533400</xdr:colOff>
      <xdr:row>110</xdr:row>
      <xdr:rowOff>67724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266700</xdr:colOff>
      <xdr:row>50</xdr:row>
      <xdr:rowOff>28575</xdr:rowOff>
    </xdr:from>
    <xdr:to>
      <xdr:col>19</xdr:col>
      <xdr:colOff>262319</xdr:colOff>
      <xdr:row>72</xdr:row>
      <xdr:rowOff>29624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266700</xdr:colOff>
      <xdr:row>72</xdr:row>
      <xdr:rowOff>28575</xdr:rowOff>
    </xdr:from>
    <xdr:to>
      <xdr:col>19</xdr:col>
      <xdr:colOff>262319</xdr:colOff>
      <xdr:row>94</xdr:row>
      <xdr:rowOff>29624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92</xdr:row>
      <xdr:rowOff>0</xdr:rowOff>
    </xdr:from>
    <xdr:to>
      <xdr:col>34</xdr:col>
      <xdr:colOff>567119</xdr:colOff>
      <xdr:row>119</xdr:row>
      <xdr:rowOff>172499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sqref="A1:XFD1048576"/>
    </sheetView>
  </sheetViews>
  <sheetFormatPr defaultRowHeight="15" x14ac:dyDescent="0.25"/>
  <cols>
    <col min="1" max="1" width="9.140625" style="1"/>
    <col min="2" max="2" width="7.7109375" style="1" customWidth="1"/>
    <col min="3" max="3" width="2" style="1" customWidth="1"/>
    <col min="4" max="4" width="10" style="1" bestFit="1" customWidth="1"/>
    <col min="5" max="5" width="12" style="1" bestFit="1" customWidth="1"/>
    <col min="6" max="6" width="14.5703125" style="1" bestFit="1" customWidth="1"/>
    <col min="7" max="8" width="12" style="1" bestFit="1" customWidth="1"/>
    <col min="9" max="9" width="2.140625" style="1" customWidth="1"/>
    <col min="10" max="10" width="10" style="1" bestFit="1" customWidth="1"/>
    <col min="11" max="11" width="12" style="1" bestFit="1" customWidth="1"/>
    <col min="12" max="12" width="14.5703125" style="1" bestFit="1" customWidth="1"/>
    <col min="13" max="14" width="12" style="1" bestFit="1" customWidth="1"/>
    <col min="15" max="15" width="2.5703125" style="1" customWidth="1"/>
    <col min="16" max="16" width="8" style="1" bestFit="1" customWidth="1"/>
    <col min="17" max="17" width="12" style="1" bestFit="1" customWidth="1"/>
    <col min="18" max="18" width="14.5703125" style="1" bestFit="1" customWidth="1"/>
    <col min="19" max="20" width="12" style="1" bestFit="1" customWidth="1"/>
    <col min="21" max="21" width="2.42578125" style="1" customWidth="1"/>
    <col min="22" max="22" width="7.28515625" style="1" customWidth="1"/>
    <col min="23" max="23" width="12" style="1" bestFit="1" customWidth="1"/>
    <col min="24" max="24" width="14.5703125" style="1" bestFit="1" customWidth="1"/>
    <col min="25" max="26" width="12" style="1" bestFit="1" customWidth="1"/>
    <col min="27" max="16384" width="9.140625" style="1"/>
  </cols>
  <sheetData>
    <row r="1" spans="1:26" x14ac:dyDescent="0.25">
      <c r="A1" s="1" t="s">
        <v>0</v>
      </c>
      <c r="E1" s="2">
        <v>0.2</v>
      </c>
      <c r="K1" s="2">
        <v>0.4</v>
      </c>
      <c r="Q1" s="2">
        <v>0.6</v>
      </c>
      <c r="W1" s="2">
        <v>0.8</v>
      </c>
    </row>
    <row r="2" spans="1:26" x14ac:dyDescent="0.25">
      <c r="B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</row>
    <row r="3" spans="1:26" x14ac:dyDescent="0.25">
      <c r="A3" s="1" t="s">
        <v>7</v>
      </c>
      <c r="B3" s="1">
        <v>5.8000000000000003E-2</v>
      </c>
      <c r="D3" s="1">
        <f>D4+D5</f>
        <v>2.2999999999999998</v>
      </c>
      <c r="E3" s="1">
        <v>0.13384270954131999</v>
      </c>
      <c r="F3" s="1">
        <v>0.257236957550048</v>
      </c>
      <c r="G3" s="1">
        <v>6.6598015811880004E-2</v>
      </c>
      <c r="H3" s="1">
        <v>2.9187867342307201E-3</v>
      </c>
      <c r="J3" s="1">
        <f>J4+J5</f>
        <v>4.5399799999999999</v>
      </c>
      <c r="K3" s="1">
        <v>0.143355063438415</v>
      </c>
      <c r="L3" s="1">
        <v>0.33292913436889598</v>
      </c>
      <c r="M3" s="1">
        <v>8.8462534612732902E-2</v>
      </c>
      <c r="N3" s="1">
        <v>3.8770415207775698E-3</v>
      </c>
      <c r="P3" s="1">
        <f>P4+P5</f>
        <v>6.8</v>
      </c>
      <c r="Q3" s="1">
        <v>3.2897958192825301</v>
      </c>
      <c r="R3" s="1">
        <v>6.5787839889526296</v>
      </c>
      <c r="S3" s="1">
        <v>2.4968863108947499</v>
      </c>
      <c r="T3" s="1">
        <v>0.109430867455686</v>
      </c>
      <c r="V3" s="1">
        <f>V4+V5</f>
        <v>9.2999800000000015</v>
      </c>
      <c r="W3" s="1">
        <v>4.77288890218734</v>
      </c>
      <c r="X3" s="1">
        <v>7.5051810741424498</v>
      </c>
      <c r="Y3" s="1">
        <v>1.9679737691893699</v>
      </c>
      <c r="Z3" s="1">
        <v>8.6250253266541094E-2</v>
      </c>
    </row>
    <row r="4" spans="1:26" x14ac:dyDescent="0.25">
      <c r="A4" s="1" t="s">
        <v>8</v>
      </c>
      <c r="B4" s="1">
        <v>5.8000000000000003E-2</v>
      </c>
      <c r="D4" s="1">
        <v>1.1000000000000001</v>
      </c>
      <c r="E4" s="1">
        <v>0.119023069143295</v>
      </c>
      <c r="F4" s="1">
        <v>0.222876787185668</v>
      </c>
      <c r="G4" s="1">
        <v>5.4588094495459198E-2</v>
      </c>
      <c r="H4" s="1">
        <v>3.3834051499893598E-3</v>
      </c>
      <c r="J4" s="1">
        <v>2.26999</v>
      </c>
      <c r="K4" s="1">
        <v>0.123653021097183</v>
      </c>
      <c r="L4" s="1">
        <v>0.224159955978393</v>
      </c>
      <c r="M4" s="1">
        <v>5.9305214492889599E-2</v>
      </c>
      <c r="N4" s="1">
        <v>3.6757752764782301E-3</v>
      </c>
      <c r="P4" s="1">
        <v>3.415</v>
      </c>
      <c r="Q4" s="1">
        <v>3.3765635523795998</v>
      </c>
      <c r="R4" s="1">
        <v>7.3810439109802202</v>
      </c>
      <c r="S4" s="1">
        <v>2.59920998773676</v>
      </c>
      <c r="T4" s="1">
        <v>0.16110070409480701</v>
      </c>
      <c r="V4" s="1">
        <v>4.2999900000000002</v>
      </c>
      <c r="W4" s="1">
        <v>4.6397375097274702</v>
      </c>
      <c r="X4" s="1">
        <v>7.0368449687957701</v>
      </c>
      <c r="Y4" s="1">
        <v>1.94027488583062</v>
      </c>
      <c r="Z4" s="1">
        <v>0.120259483350539</v>
      </c>
    </row>
    <row r="5" spans="1:26" x14ac:dyDescent="0.25">
      <c r="A5" s="1" t="s">
        <v>9</v>
      </c>
      <c r="B5" s="1">
        <v>2.2499999999999998E-3</v>
      </c>
      <c r="D5" s="1">
        <v>1.2</v>
      </c>
      <c r="E5" s="1">
        <v>0.124463227272033</v>
      </c>
      <c r="F5" s="1">
        <v>0.34931182861328097</v>
      </c>
      <c r="G5" s="1">
        <v>0.10689744133554401</v>
      </c>
      <c r="H5" s="1">
        <v>6.6255720570252497E-3</v>
      </c>
      <c r="J5" s="1">
        <v>2.26999</v>
      </c>
      <c r="K5" s="1">
        <v>7.5170989751815798E-2</v>
      </c>
      <c r="L5" s="1">
        <v>0.22836613655090299</v>
      </c>
      <c r="M5" s="1">
        <v>8.0956909184560402E-2</v>
      </c>
      <c r="N5" s="1">
        <v>5.0177612168720003E-3</v>
      </c>
      <c r="P5" s="1">
        <v>3.3849999999999998</v>
      </c>
      <c r="Q5" s="1">
        <v>0.19309864902496299</v>
      </c>
      <c r="R5" s="1">
        <v>0.196384906768798</v>
      </c>
      <c r="S5" s="1">
        <v>0.833072443375803</v>
      </c>
      <c r="T5" s="1">
        <v>5.1634364988988102E-2</v>
      </c>
      <c r="V5" s="1">
        <v>4.9999900000000004</v>
      </c>
      <c r="W5" s="1">
        <v>0.16631121253967199</v>
      </c>
      <c r="X5" s="1">
        <v>0.14430189132690399</v>
      </c>
      <c r="Y5" s="1">
        <v>0.74451341338437105</v>
      </c>
      <c r="Z5" s="1">
        <v>4.6145419442885603E-2</v>
      </c>
    </row>
    <row r="6" spans="1:26" x14ac:dyDescent="0.25">
      <c r="A6" s="1" t="s">
        <v>10</v>
      </c>
      <c r="D6" s="1">
        <f>SUM(D3:D5)</f>
        <v>4.5999999999999996</v>
      </c>
      <c r="E6" s="1">
        <f t="shared" ref="E6:H6" si="0">(E3*2000+E4*1000+E5*1000)/4000</f>
        <v>0.12779292887449201</v>
      </c>
      <c r="F6" s="1">
        <f t="shared" si="0"/>
        <v>0.27166563272476124</v>
      </c>
      <c r="G6" s="1">
        <f t="shared" si="0"/>
        <v>7.3670391863690801E-2</v>
      </c>
      <c r="H6" s="1">
        <f t="shared" si="0"/>
        <v>3.9616376688690119E-3</v>
      </c>
      <c r="J6" s="1">
        <f>SUM(J3:J5)</f>
        <v>9.0799599999999998</v>
      </c>
      <c r="K6" s="1">
        <f t="shared" ref="K6:N6" si="1">(K3*2000+K4*1000+K5*1000)/4000</f>
        <v>0.1213835344314572</v>
      </c>
      <c r="L6" s="1">
        <f t="shared" si="1"/>
        <v>0.27959609031677202</v>
      </c>
      <c r="M6" s="1">
        <f t="shared" si="1"/>
        <v>7.9296798225728951E-2</v>
      </c>
      <c r="N6" s="1">
        <f t="shared" si="1"/>
        <v>4.1119048837263425E-3</v>
      </c>
      <c r="P6" s="1">
        <f>SUM(P3:P5)</f>
        <v>13.6</v>
      </c>
      <c r="Q6" s="1">
        <f t="shared" ref="Q6:T6" si="2">(Q3*2000+Q4*1000+Q5*1000)/4000</f>
        <v>2.5373134599924061</v>
      </c>
      <c r="R6" s="1">
        <f t="shared" si="2"/>
        <v>5.1837491989135698</v>
      </c>
      <c r="S6" s="1">
        <f t="shared" si="2"/>
        <v>2.1065137632255153</v>
      </c>
      <c r="T6" s="1">
        <f t="shared" si="2"/>
        <v>0.10789920099879179</v>
      </c>
      <c r="V6" s="1">
        <f>SUM(V3:V5)</f>
        <v>18.599960000000003</v>
      </c>
      <c r="W6" s="1">
        <f t="shared" ref="W6:Z6" si="3">(W3*2000+W4*1000+W5*1000)/4000</f>
        <v>3.5879566316604561</v>
      </c>
      <c r="X6" s="1">
        <f t="shared" si="3"/>
        <v>5.5478772521018938</v>
      </c>
      <c r="Y6" s="1">
        <f t="shared" si="3"/>
        <v>1.6551839593984328</v>
      </c>
      <c r="Z6" s="1">
        <f t="shared" si="3"/>
        <v>8.4726352331626703E-2</v>
      </c>
    </row>
    <row r="8" spans="1:26" x14ac:dyDescent="0.25">
      <c r="A8" s="1" t="s">
        <v>11</v>
      </c>
      <c r="E8" s="2">
        <v>0.2</v>
      </c>
      <c r="K8" s="2">
        <v>0.4</v>
      </c>
      <c r="Q8" s="2">
        <v>0.6</v>
      </c>
      <c r="W8" s="2">
        <v>0.8</v>
      </c>
    </row>
    <row r="9" spans="1:26" x14ac:dyDescent="0.25">
      <c r="B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J9" s="1" t="s">
        <v>2</v>
      </c>
      <c r="K9" s="1" t="s">
        <v>3</v>
      </c>
      <c r="L9" s="1" t="s">
        <v>4</v>
      </c>
      <c r="M9" s="1" t="s">
        <v>5</v>
      </c>
      <c r="N9" s="1" t="s">
        <v>6</v>
      </c>
      <c r="P9" s="1" t="s">
        <v>2</v>
      </c>
      <c r="Q9" s="1" t="s">
        <v>3</v>
      </c>
      <c r="R9" s="1" t="s">
        <v>4</v>
      </c>
      <c r="S9" s="1" t="s">
        <v>5</v>
      </c>
      <c r="T9" s="1" t="s">
        <v>6</v>
      </c>
      <c r="V9" s="1" t="s">
        <v>2</v>
      </c>
      <c r="W9" s="1" t="s">
        <v>3</v>
      </c>
      <c r="X9" s="1" t="s">
        <v>4</v>
      </c>
      <c r="Y9" s="1" t="s">
        <v>5</v>
      </c>
      <c r="Z9" s="1" t="s">
        <v>6</v>
      </c>
    </row>
    <row r="10" spans="1:26" x14ac:dyDescent="0.25">
      <c r="A10" s="1" t="s">
        <v>7</v>
      </c>
      <c r="B10" s="1">
        <v>1.5E-3</v>
      </c>
      <c r="D10" s="1">
        <f>D11+D12</f>
        <v>75.5</v>
      </c>
      <c r="E10" s="1">
        <v>0.174811336755752</v>
      </c>
      <c r="F10" s="1">
        <v>8.0689907073974595E-2</v>
      </c>
      <c r="G10" s="1">
        <v>1.1722189971282</v>
      </c>
      <c r="H10" s="1">
        <v>5.1374762697067901E-2</v>
      </c>
      <c r="J10" s="1">
        <f>J11+J12</f>
        <v>150.89998</v>
      </c>
      <c r="K10" s="1">
        <v>0.197130419492721</v>
      </c>
      <c r="L10" s="1">
        <v>8.0319881439208901E-2</v>
      </c>
      <c r="M10" s="1">
        <v>1.47742717583076</v>
      </c>
      <c r="N10" s="1">
        <v>6.4751100900477296E-2</v>
      </c>
      <c r="P10" s="1">
        <f>P11+P12</f>
        <v>226.398</v>
      </c>
      <c r="Q10" s="1">
        <v>0.272484779596328</v>
      </c>
      <c r="R10" s="1">
        <v>0.107363939285278</v>
      </c>
      <c r="S10" s="1">
        <v>2.3126521665567199</v>
      </c>
      <c r="T10" s="1">
        <v>0.101356450073566</v>
      </c>
      <c r="V10" s="1">
        <f>V11+V12</f>
        <v>301.89999799999998</v>
      </c>
      <c r="W10" s="1">
        <v>0.13677725386619499</v>
      </c>
      <c r="X10" s="1">
        <v>8.5819005966185996E-2</v>
      </c>
      <c r="Y10" s="1">
        <v>1.1623570109563801</v>
      </c>
      <c r="Z10" s="1">
        <v>5.0942542096190001E-2</v>
      </c>
    </row>
    <row r="11" spans="1:26" x14ac:dyDescent="0.25">
      <c r="A11" s="1" t="s">
        <v>8</v>
      </c>
      <c r="B11" s="1">
        <v>1.5E-3</v>
      </c>
      <c r="D11" s="1">
        <v>37.799999999999997</v>
      </c>
      <c r="E11" s="1">
        <v>0.20968020939826901</v>
      </c>
      <c r="F11" s="1">
        <v>9.8124980926513602E-2</v>
      </c>
      <c r="G11" s="1">
        <v>1.20607332256943</v>
      </c>
      <c r="H11" s="1">
        <v>7.4753198999933004E-2</v>
      </c>
      <c r="J11" s="1">
        <v>75.399990000000003</v>
      </c>
      <c r="K11" s="1">
        <v>0.170873657941818</v>
      </c>
      <c r="L11" s="1">
        <v>8.2462072372436496E-2</v>
      </c>
      <c r="M11" s="1">
        <v>2.1262890698464099</v>
      </c>
      <c r="N11" s="1">
        <v>0.13178876192285499</v>
      </c>
      <c r="P11" s="1">
        <v>113.199</v>
      </c>
      <c r="Q11" s="1">
        <v>0.27628247690200802</v>
      </c>
      <c r="R11" s="1">
        <v>0.12373995780944801</v>
      </c>
      <c r="S11" s="1">
        <v>1.5560108991627399</v>
      </c>
      <c r="T11" s="1">
        <v>9.6442554705857095E-2</v>
      </c>
      <c r="V11" s="1">
        <v>150.999999</v>
      </c>
      <c r="W11" s="1">
        <v>0.16461232781410201</v>
      </c>
      <c r="X11" s="1">
        <v>8.8660001754760701E-2</v>
      </c>
      <c r="Y11" s="1">
        <v>1.37485480748249</v>
      </c>
      <c r="Z11" s="1">
        <v>8.5214383815999994E-2</v>
      </c>
    </row>
    <row r="12" spans="1:26" x14ac:dyDescent="0.25">
      <c r="A12" s="1" t="s">
        <v>9</v>
      </c>
      <c r="B12" s="1">
        <v>3.5000000000000001E-3</v>
      </c>
      <c r="D12" s="1">
        <v>37.700000000000003</v>
      </c>
      <c r="E12" s="1">
        <v>0.45144519495963997</v>
      </c>
      <c r="F12" s="1">
        <v>1.27438592910766</v>
      </c>
      <c r="G12" s="1">
        <v>1.9098680993639801</v>
      </c>
      <c r="H12" s="1">
        <v>0.118374851199944</v>
      </c>
      <c r="J12" s="1">
        <v>75.499989999999997</v>
      </c>
      <c r="K12" s="1">
        <v>0.27301604270934998</v>
      </c>
      <c r="L12" s="1">
        <v>0.120364904403686</v>
      </c>
      <c r="M12" s="1">
        <v>1.67390653378762</v>
      </c>
      <c r="N12" s="1">
        <v>0.10374980184532701</v>
      </c>
      <c r="P12" s="1">
        <v>113.199</v>
      </c>
      <c r="Q12" s="1">
        <v>0.63017858862876897</v>
      </c>
      <c r="R12" s="1">
        <v>5.3172659873962402</v>
      </c>
      <c r="S12" s="1">
        <v>2.8643554064241998</v>
      </c>
      <c r="T12" s="1">
        <v>0.177534587405348</v>
      </c>
      <c r="V12" s="1">
        <v>150.89999900000001</v>
      </c>
      <c r="W12" s="1">
        <v>0.32872260451316798</v>
      </c>
      <c r="X12" s="1">
        <v>0.117318868637084</v>
      </c>
      <c r="Y12" s="1">
        <v>2.0787065204316</v>
      </c>
      <c r="Z12" s="1">
        <v>0.12883956495500001</v>
      </c>
    </row>
    <row r="13" spans="1:26" x14ac:dyDescent="0.25">
      <c r="A13" s="1" t="s">
        <v>10</v>
      </c>
      <c r="D13" s="1">
        <f>SUM(D10:D12)</f>
        <v>151</v>
      </c>
      <c r="E13" s="1">
        <f t="shared" ref="E13:H13" si="4">(E10*2000+E11*1000+E12*1000)/4000</f>
        <v>0.25268701946735328</v>
      </c>
      <c r="F13" s="1">
        <f t="shared" si="4"/>
        <v>0.38347268104553073</v>
      </c>
      <c r="G13" s="1">
        <f t="shared" si="4"/>
        <v>1.3650948540474526</v>
      </c>
      <c r="H13" s="1">
        <f t="shared" si="4"/>
        <v>7.3969393898503197E-2</v>
      </c>
      <c r="J13" s="1">
        <f>SUM(J10:J12)</f>
        <v>301.79996</v>
      </c>
      <c r="K13" s="1">
        <f t="shared" ref="K13:N13" si="5">(K10*2000+K11*1000+K12*1000)/4000</f>
        <v>0.20953763490915248</v>
      </c>
      <c r="L13" s="1">
        <f t="shared" si="5"/>
        <v>9.0866684913635073E-2</v>
      </c>
      <c r="M13" s="1">
        <f t="shared" si="5"/>
        <v>1.6887624888238875</v>
      </c>
      <c r="N13" s="1">
        <f t="shared" si="5"/>
        <v>9.126019139228414E-2</v>
      </c>
      <c r="P13" s="1">
        <f>SUM(P10:P12)</f>
        <v>452.79599999999999</v>
      </c>
      <c r="Q13" s="1">
        <f t="shared" ref="Q13:T13" si="6">(Q10*2000+Q11*1000+Q12*1000)/4000</f>
        <v>0.36285765618085819</v>
      </c>
      <c r="R13" s="1">
        <f t="shared" si="6"/>
        <v>1.4139334559440611</v>
      </c>
      <c r="S13" s="1">
        <f t="shared" si="6"/>
        <v>2.2614176596750948</v>
      </c>
      <c r="T13" s="1">
        <f t="shared" si="6"/>
        <v>0.11917251056458426</v>
      </c>
      <c r="V13" s="1">
        <f>SUM(V10:V12)</f>
        <v>603.79999599999996</v>
      </c>
      <c r="W13" s="1">
        <f t="shared" ref="W13:Z13" si="7">(W10*2000+W11*1000+W12*1000)/4000</f>
        <v>0.19172236001491502</v>
      </c>
      <c r="X13" s="1">
        <f t="shared" si="7"/>
        <v>9.4404220581054174E-2</v>
      </c>
      <c r="Y13" s="1">
        <f t="shared" si="7"/>
        <v>1.4445688374567125</v>
      </c>
      <c r="Z13" s="1">
        <f t="shared" si="7"/>
        <v>7.8984758240844999E-2</v>
      </c>
    </row>
    <row r="15" spans="1:26" x14ac:dyDescent="0.25">
      <c r="A15" s="1" t="s">
        <v>12</v>
      </c>
      <c r="E15" s="2">
        <v>0.2</v>
      </c>
      <c r="K15" s="2">
        <v>0.4</v>
      </c>
      <c r="Q15" s="2">
        <v>0.6</v>
      </c>
      <c r="W15" s="2">
        <v>0.8</v>
      </c>
    </row>
    <row r="16" spans="1:26" x14ac:dyDescent="0.25">
      <c r="B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J16" s="1" t="s">
        <v>2</v>
      </c>
      <c r="K16" s="1" t="s">
        <v>3</v>
      </c>
      <c r="L16" s="1" t="s">
        <v>4</v>
      </c>
      <c r="M16" s="1" t="s">
        <v>5</v>
      </c>
      <c r="N16" s="1" t="s">
        <v>6</v>
      </c>
      <c r="P16" s="1" t="s">
        <v>2</v>
      </c>
      <c r="Q16" s="1" t="s">
        <v>3</v>
      </c>
      <c r="R16" s="1" t="s">
        <v>4</v>
      </c>
      <c r="S16" s="1" t="s">
        <v>5</v>
      </c>
      <c r="T16" s="1" t="s">
        <v>6</v>
      </c>
      <c r="V16" s="1" t="s">
        <v>2</v>
      </c>
      <c r="W16" s="1" t="s">
        <v>3</v>
      </c>
      <c r="X16" s="1" t="s">
        <v>4</v>
      </c>
      <c r="Y16" s="1" t="s">
        <v>5</v>
      </c>
      <c r="Z16" s="1" t="s">
        <v>6</v>
      </c>
    </row>
    <row r="17" spans="1:26" x14ac:dyDescent="0.25">
      <c r="A17" s="1" t="s">
        <v>7</v>
      </c>
      <c r="B17" s="1">
        <v>2.5000000000000001E-2</v>
      </c>
      <c r="D17" s="1">
        <f>D18+D19</f>
        <v>4</v>
      </c>
      <c r="E17" s="1">
        <v>3.3540512820512E-2</v>
      </c>
      <c r="F17" s="1">
        <v>6.0999999999999999E-2</v>
      </c>
      <c r="G17" s="1">
        <v>2.00998316E-2</v>
      </c>
      <c r="H17" s="3">
        <v>8.9213624643979703E-4</v>
      </c>
      <c r="J17" s="1">
        <f>J18+J19</f>
        <v>8</v>
      </c>
      <c r="K17" s="1">
        <v>3.1361538461538101E-2</v>
      </c>
      <c r="L17" s="1">
        <v>6.5000000000000002E-2</v>
      </c>
      <c r="M17" s="1">
        <v>2.2938335568623E-2</v>
      </c>
      <c r="N17" s="3">
        <v>1.0181239821E-3</v>
      </c>
      <c r="P17" s="1">
        <f>P18+P19</f>
        <v>11.9998</v>
      </c>
      <c r="Q17" s="1">
        <v>3.4326153846153597E-2</v>
      </c>
      <c r="R17" s="1">
        <v>6.9000000000000006E-2</v>
      </c>
      <c r="S17" s="1">
        <v>2.2009934425441299E-2</v>
      </c>
      <c r="T17" s="3">
        <v>9.76916656299866E-4</v>
      </c>
      <c r="V17" s="1">
        <f>V18+V19</f>
        <v>15.9998</v>
      </c>
      <c r="W17" s="1">
        <v>3.2799999999999697E-2</v>
      </c>
      <c r="X17" s="1">
        <v>6.8000000000000005E-2</v>
      </c>
      <c r="Y17" s="1">
        <v>2.7271286675229999E-2</v>
      </c>
      <c r="Z17" s="3">
        <v>1.210443142482E-3</v>
      </c>
    </row>
    <row r="18" spans="1:26" x14ac:dyDescent="0.25">
      <c r="A18" s="1" t="s">
        <v>8</v>
      </c>
      <c r="B18" s="1">
        <v>2.5000000000000001E-2</v>
      </c>
      <c r="D18" s="1">
        <v>2</v>
      </c>
      <c r="E18" s="1">
        <v>3.7060000000000003E-2</v>
      </c>
      <c r="F18" s="1">
        <v>6.6000000000000003E-2</v>
      </c>
      <c r="G18" s="1">
        <v>2.699493285E-2</v>
      </c>
      <c r="H18" s="1">
        <v>1.6731632730370199E-3</v>
      </c>
      <c r="J18" s="1">
        <v>4</v>
      </c>
      <c r="K18" s="1">
        <v>4.1806000000000003E-2</v>
      </c>
      <c r="L18" s="1">
        <v>0.08</v>
      </c>
      <c r="M18" s="1">
        <v>3.1599531072000003E-2</v>
      </c>
      <c r="N18" s="1">
        <v>1.9585592271000002E-3</v>
      </c>
      <c r="P18" s="1">
        <v>5.9999000000000002</v>
      </c>
      <c r="Q18" s="1">
        <v>4.3037999999999903E-2</v>
      </c>
      <c r="R18" s="1">
        <v>0.08</v>
      </c>
      <c r="S18" s="1">
        <v>2.8740747311090001E-2</v>
      </c>
      <c r="T18" s="1">
        <v>1.7813699739048E-3</v>
      </c>
      <c r="V18" s="1">
        <v>7.9999000000000002</v>
      </c>
      <c r="W18" s="1">
        <v>4.2068999999999898E-2</v>
      </c>
      <c r="X18" s="1">
        <v>0.08</v>
      </c>
      <c r="Y18" s="1">
        <v>3.2602242849999997E-2</v>
      </c>
      <c r="Z18" s="1">
        <v>2.0207079471666299E-3</v>
      </c>
    </row>
    <row r="19" spans="1:26" x14ac:dyDescent="0.25">
      <c r="A19" s="1" t="s">
        <v>9</v>
      </c>
      <c r="B19" s="1">
        <v>2.5000000000000001E-2</v>
      </c>
      <c r="D19" s="1">
        <v>2</v>
      </c>
      <c r="E19" s="1">
        <v>3.7215999899999998E-2</v>
      </c>
      <c r="F19" s="1">
        <v>6.9000000000000006E-2</v>
      </c>
      <c r="G19" s="1">
        <v>2.6615434310000002E-2</v>
      </c>
      <c r="H19" s="1">
        <v>1.64964170992E-3</v>
      </c>
      <c r="J19" s="1">
        <v>4</v>
      </c>
      <c r="K19" s="1">
        <v>4.1403999999999899E-2</v>
      </c>
      <c r="L19" s="1">
        <v>7.5999999999999998E-2</v>
      </c>
      <c r="M19" s="1">
        <v>3.14058399664E-2</v>
      </c>
      <c r="N19" s="1">
        <v>1.9465541280460001E-3</v>
      </c>
      <c r="P19" s="1">
        <v>5.9999000000000002</v>
      </c>
      <c r="Q19" s="1">
        <v>4.310599999999E-2</v>
      </c>
      <c r="R19" s="1">
        <v>8.3000000000000004E-2</v>
      </c>
      <c r="S19" s="1">
        <v>3.0108383616499999E-2</v>
      </c>
      <c r="T19" s="1">
        <v>1.8661369503287801E-3</v>
      </c>
      <c r="V19" s="1">
        <v>7.9999000000000002</v>
      </c>
      <c r="W19" s="1">
        <v>4.1517999999999902E-2</v>
      </c>
      <c r="X19" s="1">
        <v>0.08</v>
      </c>
      <c r="Y19" s="1">
        <v>3.0898052948365E-2</v>
      </c>
      <c r="Z19" s="1">
        <v>1.9150811625936999E-3</v>
      </c>
    </row>
    <row r="20" spans="1:26" x14ac:dyDescent="0.25">
      <c r="A20" s="1" t="s">
        <v>10</v>
      </c>
      <c r="D20" s="1">
        <f>SUM(D17:D19)</f>
        <v>8</v>
      </c>
      <c r="E20" s="1">
        <f t="shared" ref="E20:H20" si="8">(E17*1950+E18*1000+E19*1000)/3950</f>
        <v>3.5362025291138834E-2</v>
      </c>
      <c r="F20" s="1">
        <f t="shared" si="8"/>
        <v>6.429113924050632E-2</v>
      </c>
      <c r="G20" s="1">
        <f t="shared" si="8"/>
        <v>2.349494652658228E-2</v>
      </c>
      <c r="H20" s="3">
        <f t="shared" si="8"/>
        <v>1.2816381426619301E-3</v>
      </c>
      <c r="J20" s="1">
        <f>SUM(J17:J19)</f>
        <v>16</v>
      </c>
      <c r="K20" s="1">
        <f t="shared" ref="K20:N20" si="9">(K17*1950+K18*1000+K19*1000)/3950</f>
        <v>3.6548101265822586E-2</v>
      </c>
      <c r="L20" s="1">
        <f t="shared" si="9"/>
        <v>7.1582278481012659E-2</v>
      </c>
      <c r="M20" s="1">
        <f t="shared" si="9"/>
        <v>2.7274715290434137E-2</v>
      </c>
      <c r="N20" s="3">
        <f t="shared" si="9"/>
        <v>1.4912544608205066E-3</v>
      </c>
      <c r="P20" s="1">
        <f>SUM(P17:P19)</f>
        <v>23.999600000000001</v>
      </c>
      <c r="Q20" s="1">
        <f t="shared" ref="Q20:T20" si="10">(Q17*1950+Q18*1000+Q19*1000)/3950</f>
        <v>3.8754430379744152E-2</v>
      </c>
      <c r="R20" s="1">
        <f t="shared" si="10"/>
        <v>7.5329113924050631E-2</v>
      </c>
      <c r="S20" s="1">
        <f t="shared" si="10"/>
        <v>2.5764177989164687E-2</v>
      </c>
      <c r="T20" s="3">
        <f t="shared" si="10"/>
        <v>1.4056947858274225E-3</v>
      </c>
      <c r="V20" s="1">
        <f>SUM(V17:V19)</f>
        <v>31.999600000000001</v>
      </c>
      <c r="W20" s="1">
        <f t="shared" ref="W20:Z20" si="11">(W17*1950+W18*1000+W19*1000)/3950</f>
        <v>3.7353670886075753E-2</v>
      </c>
      <c r="X20" s="1">
        <f t="shared" si="11"/>
        <v>7.4075949367088612E-2</v>
      </c>
      <c r="Y20" s="1">
        <f t="shared" si="11"/>
        <v>2.9539064510142654E-2</v>
      </c>
      <c r="Z20" s="3">
        <f t="shared" si="11"/>
        <v>1.5939628449620836E-3</v>
      </c>
    </row>
    <row r="22" spans="1:26" x14ac:dyDescent="0.25">
      <c r="A22" s="1" t="s">
        <v>13</v>
      </c>
      <c r="E22" s="2">
        <v>0.2</v>
      </c>
      <c r="K22" s="2">
        <v>0.4</v>
      </c>
      <c r="Q22" s="2">
        <v>0.6</v>
      </c>
      <c r="W22" s="2">
        <v>0.8</v>
      </c>
    </row>
    <row r="23" spans="1:26" x14ac:dyDescent="0.25">
      <c r="B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J23" s="1" t="s">
        <v>2</v>
      </c>
      <c r="K23" s="1" t="s">
        <v>3</v>
      </c>
      <c r="L23" s="1" t="s">
        <v>4</v>
      </c>
      <c r="M23" s="1" t="s">
        <v>5</v>
      </c>
      <c r="N23" s="1" t="s">
        <v>6</v>
      </c>
      <c r="P23" s="1" t="s">
        <v>2</v>
      </c>
      <c r="Q23" s="1" t="s">
        <v>3</v>
      </c>
      <c r="R23" s="1" t="s">
        <v>4</v>
      </c>
      <c r="S23" s="1" t="s">
        <v>5</v>
      </c>
      <c r="T23" s="1" t="s">
        <v>6</v>
      </c>
      <c r="V23" s="1" t="s">
        <v>2</v>
      </c>
      <c r="W23" s="1" t="s">
        <v>3</v>
      </c>
      <c r="X23" s="1" t="s">
        <v>4</v>
      </c>
      <c r="Y23" s="1" t="s">
        <v>5</v>
      </c>
      <c r="Z23" s="1" t="s">
        <v>6</v>
      </c>
    </row>
    <row r="24" spans="1:26" x14ac:dyDescent="0.25">
      <c r="A24" s="1" t="s">
        <v>7</v>
      </c>
      <c r="B24" s="1">
        <v>2.5000000000000001E-3</v>
      </c>
      <c r="D24" s="1">
        <f>D25+D26</f>
        <v>6.9599979999999997</v>
      </c>
      <c r="E24" s="1">
        <v>1.93849698E-3</v>
      </c>
      <c r="F24" s="1">
        <v>3.4849643699999999E-3</v>
      </c>
      <c r="G24" s="1">
        <v>1.20429792E-3</v>
      </c>
      <c r="H24" s="3">
        <v>5.3453076230555103E-5</v>
      </c>
      <c r="J24" s="1">
        <f>J25+J26</f>
        <v>13.899799999999999</v>
      </c>
      <c r="K24" s="1">
        <v>2.032524744669E-3</v>
      </c>
      <c r="L24" s="1">
        <v>3.7910938262929999E-3</v>
      </c>
      <c r="M24" s="1">
        <v>1.3840697800000001E-3</v>
      </c>
      <c r="N24" s="3">
        <v>6.1432296694914002E-5</v>
      </c>
      <c r="P24" s="1">
        <f>P25+P26</f>
        <v>20.84</v>
      </c>
      <c r="Q24" s="1">
        <v>2.1781956843840702E-3</v>
      </c>
      <c r="R24" s="1">
        <v>4.08697128295898E-3</v>
      </c>
      <c r="S24" s="1">
        <v>1.51370527915168E-3</v>
      </c>
      <c r="T24" s="3">
        <v>6.7186201982638097E-5</v>
      </c>
      <c r="V24" s="1">
        <f>V25+V26</f>
        <v>27.86</v>
      </c>
      <c r="W24" s="1">
        <v>2.7846686463606899E-3</v>
      </c>
      <c r="X24" s="1">
        <v>4.8320293426513602E-3</v>
      </c>
      <c r="Y24" s="1">
        <v>1.7464115810383301E-2</v>
      </c>
      <c r="Z24" s="3">
        <v>7.8528241722775603E-4</v>
      </c>
    </row>
    <row r="25" spans="1:26" x14ac:dyDescent="0.25">
      <c r="A25" s="1" t="s">
        <v>8</v>
      </c>
      <c r="B25" s="1">
        <v>2.5000000000000001E-3</v>
      </c>
      <c r="D25" s="1">
        <v>3.4799989999999998</v>
      </c>
      <c r="E25" s="1">
        <v>0.15080011400000001</v>
      </c>
      <c r="F25" s="1">
        <v>0.40001010889999999</v>
      </c>
      <c r="G25" s="1">
        <v>0.13037596002144999</v>
      </c>
      <c r="H25" s="1">
        <v>8.0848291473399995E-3</v>
      </c>
      <c r="J25" s="1">
        <v>6.9398999999999997</v>
      </c>
      <c r="K25" s="1">
        <v>7.5704469679999997E-2</v>
      </c>
      <c r="L25" s="1">
        <v>0.188032865524</v>
      </c>
      <c r="M25" s="1">
        <v>6.7644393999999997E-2</v>
      </c>
      <c r="N25" s="1">
        <v>4.1926429700000004E-3</v>
      </c>
      <c r="P25" s="1">
        <v>10.4</v>
      </c>
      <c r="Q25" s="1">
        <v>5.4699335575103702E-2</v>
      </c>
      <c r="R25" s="1">
        <v>0.13519597053527799</v>
      </c>
      <c r="S25" s="1">
        <v>4.7599941334512598E-2</v>
      </c>
      <c r="T25" s="1">
        <v>2.95027492970611E-3</v>
      </c>
      <c r="V25" s="1">
        <v>13.95</v>
      </c>
      <c r="W25" s="1">
        <v>4.4395464658737102E-2</v>
      </c>
      <c r="X25" s="1">
        <v>0.11515307426452601</v>
      </c>
      <c r="Y25" s="1">
        <v>4.6316535338936801E-2</v>
      </c>
      <c r="Z25" s="1">
        <v>2.87072860197489E-3</v>
      </c>
    </row>
    <row r="26" spans="1:26" x14ac:dyDescent="0.25">
      <c r="A26" s="1" t="s">
        <v>9</v>
      </c>
      <c r="B26" s="1">
        <v>0.05</v>
      </c>
      <c r="D26" s="1">
        <v>3.4799989999999998</v>
      </c>
      <c r="E26" s="1">
        <v>0.2442038399</v>
      </c>
      <c r="F26" s="1">
        <v>0.52501296900000005</v>
      </c>
      <c r="G26" s="1">
        <v>0.15262091620000001</v>
      </c>
      <c r="H26" s="1">
        <v>9.4125964800000003E-3</v>
      </c>
      <c r="J26" s="1">
        <v>6.9599000000000002</v>
      </c>
      <c r="K26" s="1">
        <v>0.13229623213110001</v>
      </c>
      <c r="L26" s="1">
        <v>0.30009006999999999</v>
      </c>
      <c r="M26" s="1">
        <v>8.6171858000000004E-2</v>
      </c>
      <c r="N26" s="1">
        <v>5.3092267299999999E-3</v>
      </c>
      <c r="P26" s="1">
        <v>10.44</v>
      </c>
      <c r="Q26" s="1">
        <v>9.9608741656388305E-2</v>
      </c>
      <c r="R26" s="1">
        <v>0.21463108062744099</v>
      </c>
      <c r="S26" s="1">
        <v>6.2642181664258501E-2</v>
      </c>
      <c r="T26" s="1">
        <v>3.8633340261423101E-3</v>
      </c>
      <c r="V26" s="1">
        <v>13.91</v>
      </c>
      <c r="W26" s="1">
        <v>8.4796991404585895E-2</v>
      </c>
      <c r="X26" s="1">
        <v>0.17562699317932101</v>
      </c>
      <c r="Y26" s="1">
        <v>6.0326231307487897E-2</v>
      </c>
      <c r="Z26" s="1">
        <v>3.7095003155270798E-3</v>
      </c>
    </row>
    <row r="27" spans="1:26" x14ac:dyDescent="0.25">
      <c r="A27" s="1" t="s">
        <v>10</v>
      </c>
      <c r="D27" s="1">
        <f>SUM(D24:D26)</f>
        <v>13.919995999999999</v>
      </c>
      <c r="E27" s="1">
        <f t="shared" ref="E27:H27" si="12">(E24*1950+E25*1000+E26*1000)/3950</f>
        <v>0.10095798050911392</v>
      </c>
      <c r="F27" s="1">
        <f t="shared" si="12"/>
        <v>0.23590348314468354</v>
      </c>
      <c r="G27" s="1">
        <f t="shared" si="12"/>
        <v>7.2239305611506321E-2</v>
      </c>
      <c r="H27" s="3">
        <f t="shared" si="12"/>
        <v>4.4561162344277424E-3</v>
      </c>
      <c r="J27" s="1">
        <f>SUM(J24:J26)</f>
        <v>27.799600000000002</v>
      </c>
      <c r="K27" s="1">
        <f t="shared" ref="K27:N27" si="13">(K24*1950+K25*1000+K26*1000)/3950</f>
        <v>5.3661803813469508E-2</v>
      </c>
      <c r="L27" s="1">
        <f t="shared" si="13"/>
        <v>0.12544697936335983</v>
      </c>
      <c r="M27" s="1">
        <f t="shared" si="13"/>
        <v>3.9624098245822789E-2</v>
      </c>
      <c r="N27" s="3">
        <f t="shared" si="13"/>
        <v>2.4358639692544514E-3</v>
      </c>
      <c r="P27" s="1">
        <f>SUM(P24:P26)</f>
        <v>41.68</v>
      </c>
      <c r="Q27" s="1">
        <f t="shared" ref="Q27:T27" si="14">(Q24*1950+Q25*1000+Q26*1000)/3950</f>
        <v>4.0140647801529358E-2</v>
      </c>
      <c r="R27" s="1">
        <f t="shared" si="14"/>
        <v>9.0581429155566828E-2</v>
      </c>
      <c r="S27" s="1">
        <f t="shared" si="14"/>
        <v>2.8656670453953637E-2</v>
      </c>
      <c r="T27" s="3">
        <f t="shared" si="14"/>
        <v>1.7581321644846999E-3</v>
      </c>
      <c r="V27" s="1">
        <f>SUM(V24:V26)</f>
        <v>55.72</v>
      </c>
      <c r="W27" s="1">
        <f t="shared" ref="W27:Z27" si="15">(W24*1950+W25*1000+W26*1000)/3950</f>
        <v>3.4081660740183879E-2</v>
      </c>
      <c r="X27" s="1">
        <f t="shared" si="15"/>
        <v>7.6000639154941055E-2</v>
      </c>
      <c r="Y27" s="1">
        <f t="shared" si="15"/>
        <v>3.5619694297891677E-2</v>
      </c>
      <c r="Z27" s="3">
        <f t="shared" si="15"/>
        <v>2.053551805340783E-3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tabSelected="1" topLeftCell="S22" workbookViewId="0">
      <selection activeCell="AI76" sqref="AI76"/>
    </sheetView>
  </sheetViews>
  <sheetFormatPr defaultRowHeight="15" x14ac:dyDescent="0.25"/>
  <cols>
    <col min="1" max="1" width="9.140625" style="1"/>
    <col min="2" max="2" width="7.7109375" style="1" customWidth="1"/>
    <col min="3" max="4" width="10" style="1" bestFit="1" customWidth="1"/>
    <col min="5" max="5" width="8" style="1" bestFit="1" customWidth="1"/>
    <col min="6" max="6" width="7.28515625" style="1" customWidth="1"/>
    <col min="7" max="7" width="9.140625" style="1"/>
    <col min="8" max="8" width="31" style="1" bestFit="1" customWidth="1"/>
    <col min="9" max="9" width="29.42578125" style="1" bestFit="1" customWidth="1"/>
    <col min="10" max="10" width="11.140625" style="1" bestFit="1" customWidth="1"/>
    <col min="11" max="20" width="9.140625" style="1"/>
    <col min="21" max="21" width="9" style="1" bestFit="1" customWidth="1"/>
    <col min="22" max="22" width="31" style="1" bestFit="1" customWidth="1"/>
    <col min="23" max="23" width="29.42578125" style="1" bestFit="1" customWidth="1"/>
    <col min="24" max="24" width="12" style="1" bestFit="1" customWidth="1"/>
    <col min="25" max="16384" width="9.140625" style="1"/>
  </cols>
  <sheetData>
    <row r="1" spans="1:24" x14ac:dyDescent="0.25">
      <c r="A1" s="1" t="s">
        <v>0</v>
      </c>
      <c r="C1" s="1">
        <v>20</v>
      </c>
      <c r="D1" s="1">
        <v>40</v>
      </c>
      <c r="E1" s="1">
        <v>60</v>
      </c>
      <c r="F1" s="1">
        <v>80</v>
      </c>
      <c r="H1" s="1" t="s">
        <v>14</v>
      </c>
      <c r="V1" s="1" t="s">
        <v>7</v>
      </c>
    </row>
    <row r="2" spans="1:24" x14ac:dyDescent="0.25">
      <c r="B2" s="1" t="s">
        <v>1</v>
      </c>
      <c r="C2" s="1" t="s">
        <v>2</v>
      </c>
      <c r="D2" s="1" t="s">
        <v>2</v>
      </c>
      <c r="E2" s="1" t="s">
        <v>2</v>
      </c>
      <c r="F2" s="1" t="s">
        <v>2</v>
      </c>
      <c r="H2" s="1" t="s">
        <v>15</v>
      </c>
      <c r="I2" s="1" t="s">
        <v>16</v>
      </c>
      <c r="J2" s="1" t="s">
        <v>6</v>
      </c>
      <c r="V2" s="1" t="s">
        <v>15</v>
      </c>
      <c r="W2" s="1" t="s">
        <v>16</v>
      </c>
      <c r="X2" s="1" t="s">
        <v>6</v>
      </c>
    </row>
    <row r="3" spans="1:24" x14ac:dyDescent="0.25">
      <c r="A3" s="1" t="s">
        <v>7</v>
      </c>
      <c r="B3" s="1">
        <v>5.8000000000000003E-2</v>
      </c>
      <c r="C3" s="1">
        <f>C4+C5</f>
        <v>2.2999999999999998</v>
      </c>
      <c r="D3" s="1">
        <f>D4+D5</f>
        <v>4.5399799999999999</v>
      </c>
      <c r="E3" s="1">
        <f>E4+E5</f>
        <v>6.8</v>
      </c>
      <c r="F3" s="1">
        <f>F4+F5</f>
        <v>9.2999800000000015</v>
      </c>
      <c r="G3" s="1" t="s">
        <v>7</v>
      </c>
      <c r="H3" s="1">
        <v>20</v>
      </c>
      <c r="I3" s="1">
        <v>0.13384270954131999</v>
      </c>
      <c r="J3" s="1">
        <v>2.9187867342307201E-3</v>
      </c>
      <c r="U3" s="1" t="s">
        <v>0</v>
      </c>
      <c r="V3" s="1">
        <v>20</v>
      </c>
      <c r="W3" s="1">
        <v>0.13384270954131999</v>
      </c>
      <c r="X3" s="1">
        <v>2.9187867342307201E-3</v>
      </c>
    </row>
    <row r="4" spans="1:24" x14ac:dyDescent="0.25">
      <c r="A4" s="1" t="s">
        <v>8</v>
      </c>
      <c r="B4" s="1">
        <v>5.8000000000000003E-2</v>
      </c>
      <c r="C4" s="1">
        <v>1.1000000000000001</v>
      </c>
      <c r="D4" s="1">
        <v>2.26999</v>
      </c>
      <c r="E4" s="1">
        <v>3.415</v>
      </c>
      <c r="F4" s="1">
        <v>4.2999900000000002</v>
      </c>
      <c r="H4" s="1">
        <v>40</v>
      </c>
      <c r="I4" s="1">
        <v>0.143355063438415</v>
      </c>
      <c r="J4" s="1">
        <v>3.8770415207775698E-3</v>
      </c>
      <c r="V4" s="1">
        <v>40</v>
      </c>
      <c r="W4" s="1">
        <v>0.143355063438415</v>
      </c>
      <c r="X4" s="1">
        <v>3.8770415207775698E-3</v>
      </c>
    </row>
    <row r="5" spans="1:24" x14ac:dyDescent="0.25">
      <c r="A5" s="1" t="s">
        <v>9</v>
      </c>
      <c r="B5" s="1">
        <v>2.2499999999999998E-3</v>
      </c>
      <c r="C5" s="1">
        <v>1.2</v>
      </c>
      <c r="D5" s="1">
        <v>2.26999</v>
      </c>
      <c r="E5" s="1">
        <v>3.3849999999999998</v>
      </c>
      <c r="F5" s="1">
        <v>4.9999900000000004</v>
      </c>
      <c r="H5" s="1">
        <v>60</v>
      </c>
      <c r="I5" s="1">
        <v>3.2897958192825301</v>
      </c>
      <c r="J5" s="1">
        <v>0.109430867455686</v>
      </c>
      <c r="V5" s="1">
        <v>60</v>
      </c>
      <c r="W5" s="1">
        <v>3.2897958192825301</v>
      </c>
      <c r="X5" s="1">
        <v>0.109430867455686</v>
      </c>
    </row>
    <row r="6" spans="1:24" x14ac:dyDescent="0.25">
      <c r="A6" s="1" t="s">
        <v>10</v>
      </c>
      <c r="C6" s="1">
        <f>SUM(C3:C5)</f>
        <v>4.5999999999999996</v>
      </c>
      <c r="D6" s="1">
        <f>SUM(D3:D5)</f>
        <v>9.0799599999999998</v>
      </c>
      <c r="E6" s="1">
        <f>SUM(E3:E5)</f>
        <v>13.6</v>
      </c>
      <c r="F6" s="1">
        <f>SUM(F3:F5)</f>
        <v>18.599960000000003</v>
      </c>
      <c r="H6" s="1">
        <v>80</v>
      </c>
      <c r="I6" s="1">
        <v>4.77288890218734</v>
      </c>
      <c r="J6" s="1">
        <v>8.6250253266541094E-2</v>
      </c>
      <c r="V6" s="1">
        <v>80</v>
      </c>
      <c r="W6" s="1">
        <v>4.77288890218734</v>
      </c>
      <c r="X6" s="1">
        <v>8.6250253266541094E-2</v>
      </c>
    </row>
    <row r="7" spans="1:24" x14ac:dyDescent="0.25">
      <c r="G7" s="1" t="s">
        <v>8</v>
      </c>
      <c r="H7" s="1">
        <v>20</v>
      </c>
      <c r="I7" s="1">
        <v>0.119023069143295</v>
      </c>
      <c r="J7" s="1">
        <v>3.3834051499893598E-3</v>
      </c>
      <c r="U7" s="1" t="s">
        <v>11</v>
      </c>
      <c r="V7" s="1">
        <v>20</v>
      </c>
      <c r="W7" s="1">
        <v>0.174811336755752</v>
      </c>
      <c r="X7" s="1">
        <v>5.1374762697067901E-2</v>
      </c>
    </row>
    <row r="8" spans="1:24" x14ac:dyDescent="0.25">
      <c r="A8" s="1" t="s">
        <v>11</v>
      </c>
      <c r="H8" s="1">
        <v>40</v>
      </c>
      <c r="I8" s="1">
        <v>0.123653021097183</v>
      </c>
      <c r="J8" s="1">
        <v>3.6757752764782301E-3</v>
      </c>
      <c r="V8" s="1">
        <v>40</v>
      </c>
      <c r="W8" s="1">
        <v>0.197130419492721</v>
      </c>
      <c r="X8" s="1">
        <v>6.4751100900477296E-2</v>
      </c>
    </row>
    <row r="9" spans="1:24" x14ac:dyDescent="0.25">
      <c r="B9" s="1" t="s">
        <v>1</v>
      </c>
      <c r="C9" s="1" t="s">
        <v>2</v>
      </c>
      <c r="D9" s="1" t="s">
        <v>2</v>
      </c>
      <c r="E9" s="1" t="s">
        <v>2</v>
      </c>
      <c r="F9" s="1" t="s">
        <v>2</v>
      </c>
      <c r="H9" s="1">
        <v>60</v>
      </c>
      <c r="I9" s="1">
        <v>3.3765635523795998</v>
      </c>
      <c r="J9" s="1">
        <v>0.16110070409480701</v>
      </c>
      <c r="V9" s="1">
        <v>60</v>
      </c>
      <c r="W9" s="1">
        <v>0.272484779596328</v>
      </c>
      <c r="X9" s="1">
        <v>0.101356450073566</v>
      </c>
    </row>
    <row r="10" spans="1:24" x14ac:dyDescent="0.25">
      <c r="A10" s="1" t="s">
        <v>7</v>
      </c>
      <c r="B10" s="1">
        <v>1.5E-3</v>
      </c>
      <c r="C10" s="1">
        <f>C11+C12</f>
        <v>75.5</v>
      </c>
      <c r="D10" s="1">
        <f>D11+D12</f>
        <v>150.89998</v>
      </c>
      <c r="E10" s="1">
        <f>E11+E12</f>
        <v>226.398</v>
      </c>
      <c r="F10" s="1">
        <f>F11+F12</f>
        <v>301.89999799999998</v>
      </c>
      <c r="H10" s="1">
        <v>80</v>
      </c>
      <c r="I10" s="1">
        <v>4.6397375097274702</v>
      </c>
      <c r="J10" s="1">
        <v>0.120259483350539</v>
      </c>
      <c r="V10" s="1">
        <v>80</v>
      </c>
      <c r="W10" s="1">
        <v>0.13677725386619499</v>
      </c>
      <c r="X10" s="1">
        <v>5.0942542096190001E-2</v>
      </c>
    </row>
    <row r="11" spans="1:24" x14ac:dyDescent="0.25">
      <c r="A11" s="1" t="s">
        <v>8</v>
      </c>
      <c r="B11" s="1">
        <v>1.5E-3</v>
      </c>
      <c r="C11" s="1">
        <v>37.799999999999997</v>
      </c>
      <c r="D11" s="1">
        <v>75.399990000000003</v>
      </c>
      <c r="E11" s="1">
        <v>113.199</v>
      </c>
      <c r="F11" s="1">
        <v>150.999999</v>
      </c>
      <c r="G11" s="1" t="s">
        <v>9</v>
      </c>
      <c r="H11" s="1">
        <v>20</v>
      </c>
      <c r="I11" s="1">
        <v>0.124463227272033</v>
      </c>
      <c r="J11" s="1">
        <v>6.6255720570252497E-3</v>
      </c>
      <c r="U11" s="1" t="s">
        <v>12</v>
      </c>
      <c r="V11" s="1">
        <v>20</v>
      </c>
      <c r="W11" s="1">
        <v>3.3540512820512E-2</v>
      </c>
      <c r="X11" s="3">
        <v>8.9213624643979703E-4</v>
      </c>
    </row>
    <row r="12" spans="1:24" x14ac:dyDescent="0.25">
      <c r="A12" s="1" t="s">
        <v>9</v>
      </c>
      <c r="B12" s="1">
        <v>3.5000000000000001E-3</v>
      </c>
      <c r="C12" s="1">
        <v>37.700000000000003</v>
      </c>
      <c r="D12" s="1">
        <v>75.499989999999997</v>
      </c>
      <c r="E12" s="1">
        <v>113.199</v>
      </c>
      <c r="F12" s="1">
        <v>150.89999900000001</v>
      </c>
      <c r="H12" s="1">
        <v>40</v>
      </c>
      <c r="I12" s="1">
        <v>7.5170989751815798E-2</v>
      </c>
      <c r="J12" s="1">
        <v>5.0177612168720003E-3</v>
      </c>
      <c r="V12" s="1">
        <v>40</v>
      </c>
      <c r="W12" s="1">
        <v>3.1361538461538101E-2</v>
      </c>
      <c r="X12" s="3">
        <v>1.0181239821E-3</v>
      </c>
    </row>
    <row r="13" spans="1:24" x14ac:dyDescent="0.25">
      <c r="A13" s="1" t="s">
        <v>10</v>
      </c>
      <c r="C13" s="1">
        <f>SUM(C10:C12)</f>
        <v>151</v>
      </c>
      <c r="D13" s="1">
        <f>SUM(D10:D12)</f>
        <v>301.79996</v>
      </c>
      <c r="E13" s="1">
        <f>SUM(E10:E12)</f>
        <v>452.79599999999999</v>
      </c>
      <c r="F13" s="1">
        <f>SUM(F10:F12)</f>
        <v>603.79999599999996</v>
      </c>
      <c r="H13" s="1">
        <v>60</v>
      </c>
      <c r="I13" s="1">
        <v>0.19309864902496299</v>
      </c>
      <c r="J13" s="1">
        <v>5.1634364988988102E-2</v>
      </c>
      <c r="V13" s="1">
        <v>60</v>
      </c>
      <c r="W13" s="1">
        <v>3.4326153846153597E-2</v>
      </c>
      <c r="X13" s="3">
        <v>9.76916656299866E-4</v>
      </c>
    </row>
    <row r="14" spans="1:24" x14ac:dyDescent="0.25">
      <c r="H14" s="1">
        <v>80</v>
      </c>
      <c r="I14" s="1">
        <v>0.16631121253967199</v>
      </c>
      <c r="J14" s="1">
        <v>4.6145419442885603E-2</v>
      </c>
      <c r="V14" s="1">
        <v>80</v>
      </c>
      <c r="W14" s="1">
        <v>3.2799999999999697E-2</v>
      </c>
      <c r="X14" s="3">
        <v>1.210443142482E-3</v>
      </c>
    </row>
    <row r="15" spans="1:24" x14ac:dyDescent="0.25">
      <c r="A15" s="1" t="s">
        <v>12</v>
      </c>
      <c r="H15" s="1" t="s">
        <v>11</v>
      </c>
      <c r="U15" s="1" t="s">
        <v>13</v>
      </c>
      <c r="V15" s="1">
        <v>20</v>
      </c>
      <c r="W15" s="1">
        <v>1.93849698E-3</v>
      </c>
      <c r="X15" s="3">
        <v>5.3453076230555103E-5</v>
      </c>
    </row>
    <row r="16" spans="1:24" x14ac:dyDescent="0.25">
      <c r="B16" s="1" t="s">
        <v>1</v>
      </c>
      <c r="C16" s="1" t="s">
        <v>2</v>
      </c>
      <c r="D16" s="1" t="s">
        <v>2</v>
      </c>
      <c r="E16" s="1" t="s">
        <v>2</v>
      </c>
      <c r="F16" s="1" t="s">
        <v>2</v>
      </c>
      <c r="H16" s="1" t="s">
        <v>15</v>
      </c>
      <c r="I16" s="1" t="s">
        <v>16</v>
      </c>
      <c r="J16" s="1" t="s">
        <v>6</v>
      </c>
      <c r="V16" s="1">
        <v>40</v>
      </c>
      <c r="W16" s="1">
        <v>2.032524744669E-3</v>
      </c>
      <c r="X16" s="3">
        <v>6.1432296694914002E-5</v>
      </c>
    </row>
    <row r="17" spans="1:24" x14ac:dyDescent="0.25">
      <c r="A17" s="1" t="s">
        <v>7</v>
      </c>
      <c r="B17" s="1">
        <v>2.5000000000000001E-2</v>
      </c>
      <c r="C17" s="1">
        <f>C18+C19</f>
        <v>4</v>
      </c>
      <c r="D17" s="1">
        <f>D18+D19</f>
        <v>8</v>
      </c>
      <c r="E17" s="1">
        <f>E18+E19</f>
        <v>11.9998</v>
      </c>
      <c r="F17" s="1">
        <f>F18+F19</f>
        <v>15.9998</v>
      </c>
      <c r="G17" s="1" t="s">
        <v>7</v>
      </c>
      <c r="H17" s="1">
        <v>20</v>
      </c>
      <c r="I17" s="1">
        <v>0.174811336755752</v>
      </c>
      <c r="J17" s="1">
        <v>5.1374762697067901E-2</v>
      </c>
      <c r="V17" s="1">
        <v>60</v>
      </c>
      <c r="W17" s="1">
        <v>2.1781956843840702E-3</v>
      </c>
      <c r="X17" s="3">
        <v>6.7186201982638097E-5</v>
      </c>
    </row>
    <row r="18" spans="1:24" x14ac:dyDescent="0.25">
      <c r="A18" s="1" t="s">
        <v>8</v>
      </c>
      <c r="B18" s="1">
        <v>2.5000000000000001E-2</v>
      </c>
      <c r="C18" s="1">
        <v>2</v>
      </c>
      <c r="D18" s="1">
        <v>4</v>
      </c>
      <c r="E18" s="1">
        <v>5.9999000000000002</v>
      </c>
      <c r="F18" s="1">
        <v>7.9999000000000002</v>
      </c>
      <c r="H18" s="1">
        <v>40</v>
      </c>
      <c r="I18" s="1">
        <v>0.197130419492721</v>
      </c>
      <c r="J18" s="1">
        <v>6.4751100900477296E-2</v>
      </c>
      <c r="V18" s="1">
        <v>80</v>
      </c>
      <c r="W18" s="1">
        <v>2.7846686463606899E-3</v>
      </c>
      <c r="X18" s="3">
        <v>7.8528241722775603E-4</v>
      </c>
    </row>
    <row r="19" spans="1:24" x14ac:dyDescent="0.25">
      <c r="A19" s="1" t="s">
        <v>9</v>
      </c>
      <c r="B19" s="1">
        <v>2.5000000000000001E-2</v>
      </c>
      <c r="C19" s="1">
        <v>2</v>
      </c>
      <c r="D19" s="1">
        <v>4</v>
      </c>
      <c r="E19" s="1">
        <v>5.9999000000000002</v>
      </c>
      <c r="F19" s="1">
        <v>7.9999000000000002</v>
      </c>
      <c r="H19" s="1">
        <v>60</v>
      </c>
      <c r="I19" s="1">
        <v>0.272484779596328</v>
      </c>
      <c r="J19" s="1">
        <v>0.101356450073566</v>
      </c>
    </row>
    <row r="20" spans="1:24" x14ac:dyDescent="0.25">
      <c r="A20" s="1" t="s">
        <v>10</v>
      </c>
      <c r="C20" s="1">
        <f>SUM(C17:C19)</f>
        <v>8</v>
      </c>
      <c r="D20" s="1">
        <f>SUM(D17:D19)</f>
        <v>16</v>
      </c>
      <c r="E20" s="1">
        <f>SUM(E17:E19)</f>
        <v>23.999600000000001</v>
      </c>
      <c r="F20" s="1">
        <f>SUM(F17:F19)</f>
        <v>31.999600000000001</v>
      </c>
      <c r="H20" s="1">
        <v>80</v>
      </c>
      <c r="I20" s="5">
        <v>0.24244414319999999</v>
      </c>
      <c r="J20" s="1">
        <v>5.0942542096190001E-2</v>
      </c>
      <c r="V20" s="1" t="s">
        <v>8</v>
      </c>
    </row>
    <row r="21" spans="1:24" x14ac:dyDescent="0.25">
      <c r="G21" s="1" t="s">
        <v>8</v>
      </c>
      <c r="H21" s="1">
        <v>20</v>
      </c>
      <c r="I21" s="1">
        <v>0.20968020939826901</v>
      </c>
      <c r="J21" s="1">
        <v>7.4753198999933004E-2</v>
      </c>
      <c r="V21" s="1" t="s">
        <v>15</v>
      </c>
      <c r="W21" s="1" t="s">
        <v>16</v>
      </c>
      <c r="X21" s="1" t="s">
        <v>6</v>
      </c>
    </row>
    <row r="22" spans="1:24" x14ac:dyDescent="0.25">
      <c r="A22" s="1" t="s">
        <v>13</v>
      </c>
      <c r="H22" s="1">
        <v>40</v>
      </c>
      <c r="I22" s="1">
        <v>0.170873657941818</v>
      </c>
      <c r="J22" s="1">
        <v>0.13178876192285499</v>
      </c>
      <c r="U22" s="1" t="s">
        <v>0</v>
      </c>
      <c r="V22" s="1">
        <v>20</v>
      </c>
      <c r="W22" s="1">
        <v>0.119023069143295</v>
      </c>
      <c r="X22" s="1">
        <v>3.3834051499893598E-3</v>
      </c>
    </row>
    <row r="23" spans="1:24" x14ac:dyDescent="0.25">
      <c r="B23" s="1" t="s">
        <v>1</v>
      </c>
      <c r="C23" s="1" t="s">
        <v>2</v>
      </c>
      <c r="D23" s="1" t="s">
        <v>2</v>
      </c>
      <c r="E23" s="1" t="s">
        <v>2</v>
      </c>
      <c r="F23" s="1" t="s">
        <v>2</v>
      </c>
      <c r="H23" s="1">
        <v>60</v>
      </c>
      <c r="I23" s="1">
        <v>0.27628247690200802</v>
      </c>
      <c r="J23" s="1">
        <v>9.6442554705857095E-2</v>
      </c>
      <c r="V23" s="1">
        <v>40</v>
      </c>
      <c r="W23" s="1">
        <v>0.123653021097183</v>
      </c>
      <c r="X23" s="1">
        <v>3.6757752764782301E-3</v>
      </c>
    </row>
    <row r="24" spans="1:24" x14ac:dyDescent="0.25">
      <c r="A24" s="1" t="s">
        <v>7</v>
      </c>
      <c r="B24" s="1">
        <v>2.5000000000000001E-3</v>
      </c>
      <c r="C24" s="1">
        <f>C25+C26</f>
        <v>6.9599979999999997</v>
      </c>
      <c r="D24" s="1">
        <f>D25+D26</f>
        <v>13.899799999999999</v>
      </c>
      <c r="E24" s="1">
        <f>E25+E26</f>
        <v>20.84</v>
      </c>
      <c r="F24" s="1">
        <f>F25+F26</f>
        <v>27.86</v>
      </c>
      <c r="H24" s="1">
        <v>80</v>
      </c>
      <c r="I24" s="5">
        <v>0.2062138848</v>
      </c>
      <c r="J24" s="1">
        <v>8.5214383815999994E-2</v>
      </c>
      <c r="V24" s="1">
        <v>60</v>
      </c>
      <c r="W24" s="1">
        <v>3.3765635523795998</v>
      </c>
      <c r="X24" s="1">
        <v>0.16110070409480701</v>
      </c>
    </row>
    <row r="25" spans="1:24" x14ac:dyDescent="0.25">
      <c r="A25" s="1" t="s">
        <v>8</v>
      </c>
      <c r="B25" s="1">
        <v>2.5000000000000001E-3</v>
      </c>
      <c r="C25" s="1">
        <v>3.4799989999999998</v>
      </c>
      <c r="D25" s="1">
        <v>6.9398999999999997</v>
      </c>
      <c r="E25" s="1">
        <v>10.4</v>
      </c>
      <c r="F25" s="1">
        <v>13.95</v>
      </c>
      <c r="G25" s="1" t="s">
        <v>9</v>
      </c>
      <c r="H25" s="1">
        <v>20</v>
      </c>
      <c r="I25" s="1">
        <v>0.45144519495963997</v>
      </c>
      <c r="J25" s="1">
        <v>0.118374851199944</v>
      </c>
      <c r="V25" s="1">
        <v>80</v>
      </c>
      <c r="W25" s="1">
        <v>4.6397375097274702</v>
      </c>
      <c r="X25" s="1">
        <v>0.120259483350539</v>
      </c>
    </row>
    <row r="26" spans="1:24" x14ac:dyDescent="0.25">
      <c r="A26" s="1" t="s">
        <v>9</v>
      </c>
      <c r="B26" s="1">
        <v>0.05</v>
      </c>
      <c r="C26" s="1">
        <v>3.4799989999999998</v>
      </c>
      <c r="D26" s="1">
        <v>6.9599000000000002</v>
      </c>
      <c r="E26" s="1">
        <v>10.44</v>
      </c>
      <c r="F26" s="1">
        <v>13.91</v>
      </c>
      <c r="H26" s="1">
        <v>40</v>
      </c>
      <c r="I26" s="1">
        <v>0.27301604270934998</v>
      </c>
      <c r="J26" s="1">
        <v>0.10374980184532701</v>
      </c>
      <c r="U26" s="1" t="s">
        <v>11</v>
      </c>
      <c r="V26" s="1">
        <v>20</v>
      </c>
      <c r="W26" s="1">
        <v>0.20968020939826901</v>
      </c>
      <c r="X26" s="1">
        <v>7.4753198999933004E-2</v>
      </c>
    </row>
    <row r="27" spans="1:24" x14ac:dyDescent="0.25">
      <c r="A27" s="1" t="s">
        <v>10</v>
      </c>
      <c r="C27" s="1">
        <f>SUM(C24:C26)</f>
        <v>13.919995999999999</v>
      </c>
      <c r="D27" s="1">
        <f>SUM(D24:D26)</f>
        <v>27.799600000000002</v>
      </c>
      <c r="E27" s="1">
        <f>SUM(E24:E26)</f>
        <v>41.68</v>
      </c>
      <c r="F27" s="1">
        <f>SUM(F24:F26)</f>
        <v>55.72</v>
      </c>
      <c r="H27" s="1">
        <v>60</v>
      </c>
      <c r="I27" s="1">
        <v>0.63017858862876897</v>
      </c>
      <c r="J27" s="1">
        <v>0.177534587405348</v>
      </c>
      <c r="V27" s="1">
        <v>40</v>
      </c>
      <c r="W27" s="1">
        <v>0.170873657941818</v>
      </c>
      <c r="X27" s="1">
        <v>0.13178876192285499</v>
      </c>
    </row>
    <row r="28" spans="1:24" x14ac:dyDescent="0.25">
      <c r="H28" s="1">
        <v>80</v>
      </c>
      <c r="I28" s="5">
        <v>0.55987433789999996</v>
      </c>
      <c r="J28" s="1">
        <v>0.12883956495500001</v>
      </c>
      <c r="V28" s="1">
        <v>60</v>
      </c>
      <c r="W28" s="1">
        <v>0.27628247690200802</v>
      </c>
      <c r="X28" s="1">
        <v>9.6442554705857095E-2</v>
      </c>
    </row>
    <row r="29" spans="1:24" x14ac:dyDescent="0.25">
      <c r="H29" s="1" t="s">
        <v>12</v>
      </c>
      <c r="V29" s="1">
        <v>80</v>
      </c>
      <c r="W29" s="1">
        <v>0.16461232781410201</v>
      </c>
      <c r="X29" s="1">
        <v>8.5214383815999994E-2</v>
      </c>
    </row>
    <row r="30" spans="1:24" x14ac:dyDescent="0.25">
      <c r="H30" s="1" t="s">
        <v>15</v>
      </c>
      <c r="I30" s="1" t="s">
        <v>16</v>
      </c>
      <c r="J30" s="1" t="s">
        <v>6</v>
      </c>
      <c r="U30" s="1" t="s">
        <v>12</v>
      </c>
      <c r="V30" s="1">
        <v>20</v>
      </c>
      <c r="W30" s="1">
        <v>3.7060000000000003E-2</v>
      </c>
      <c r="X30" s="1">
        <v>1.6731632730370199E-3</v>
      </c>
    </row>
    <row r="31" spans="1:24" x14ac:dyDescent="0.25">
      <c r="G31" s="1" t="s">
        <v>7</v>
      </c>
      <c r="H31" s="1">
        <v>20</v>
      </c>
      <c r="I31" s="1">
        <v>3.3540512820512E-2</v>
      </c>
      <c r="J31" s="3">
        <v>8.9213624643979703E-4</v>
      </c>
      <c r="V31" s="1">
        <v>40</v>
      </c>
      <c r="W31" s="1">
        <v>4.1806000000000003E-2</v>
      </c>
      <c r="X31" s="1">
        <v>1.9585592271000002E-3</v>
      </c>
    </row>
    <row r="32" spans="1:24" x14ac:dyDescent="0.25">
      <c r="H32" s="1">
        <v>40</v>
      </c>
      <c r="I32" s="1">
        <v>3.1361538461538101E-2</v>
      </c>
      <c r="J32" s="3">
        <v>1.0181239821E-3</v>
      </c>
      <c r="V32" s="1">
        <v>60</v>
      </c>
      <c r="W32" s="1">
        <v>4.3037999999999903E-2</v>
      </c>
      <c r="X32" s="1">
        <v>1.7813699739048E-3</v>
      </c>
    </row>
    <row r="33" spans="7:24" x14ac:dyDescent="0.25">
      <c r="H33" s="1">
        <v>60</v>
      </c>
      <c r="I33" s="1">
        <v>3.4326153846153597E-2</v>
      </c>
      <c r="J33" s="3">
        <v>9.76916656299866E-4</v>
      </c>
      <c r="V33" s="1">
        <v>80</v>
      </c>
      <c r="W33" s="1">
        <v>4.2068999999999898E-2</v>
      </c>
      <c r="X33" s="1">
        <v>2.0207079471666299E-3</v>
      </c>
    </row>
    <row r="34" spans="7:24" x14ac:dyDescent="0.25">
      <c r="H34" s="1">
        <v>80</v>
      </c>
      <c r="I34" s="1">
        <v>3.2799999999999697E-2</v>
      </c>
      <c r="J34" s="3">
        <v>1.210443142482E-3</v>
      </c>
      <c r="U34" s="1" t="s">
        <v>13</v>
      </c>
      <c r="V34" s="1">
        <v>20</v>
      </c>
      <c r="W34" s="1">
        <v>0.15080011400000001</v>
      </c>
      <c r="X34" s="1">
        <v>8.0848291473399995E-3</v>
      </c>
    </row>
    <row r="35" spans="7:24" x14ac:dyDescent="0.25">
      <c r="G35" s="1" t="s">
        <v>8</v>
      </c>
      <c r="H35" s="1">
        <v>20</v>
      </c>
      <c r="I35" s="1">
        <v>3.7060000000000003E-2</v>
      </c>
      <c r="J35" s="1">
        <v>1.6731632730370199E-3</v>
      </c>
      <c r="V35" s="1">
        <v>40</v>
      </c>
      <c r="W35" s="1">
        <v>7.5704469679999997E-2</v>
      </c>
      <c r="X35" s="1">
        <v>4.1926429700000004E-3</v>
      </c>
    </row>
    <row r="36" spans="7:24" x14ac:dyDescent="0.25">
      <c r="H36" s="1">
        <v>40</v>
      </c>
      <c r="I36" s="1">
        <v>4.1806000000000003E-2</v>
      </c>
      <c r="J36" s="1">
        <v>1.9585592271000002E-3</v>
      </c>
      <c r="V36" s="1">
        <v>60</v>
      </c>
      <c r="W36" s="1">
        <v>5.4699335575103702E-2</v>
      </c>
      <c r="X36" s="1">
        <v>2.95027492970611E-3</v>
      </c>
    </row>
    <row r="37" spans="7:24" x14ac:dyDescent="0.25">
      <c r="H37" s="1">
        <v>60</v>
      </c>
      <c r="I37" s="1">
        <v>4.3037999999999903E-2</v>
      </c>
      <c r="J37" s="1">
        <v>1.7813699739048E-3</v>
      </c>
      <c r="V37" s="1">
        <v>80</v>
      </c>
      <c r="W37" s="1">
        <v>4.4395464658737102E-2</v>
      </c>
      <c r="X37" s="1">
        <v>2.87072860197489E-3</v>
      </c>
    </row>
    <row r="38" spans="7:24" x14ac:dyDescent="0.25">
      <c r="H38" s="1">
        <v>80</v>
      </c>
      <c r="I38" s="1">
        <v>4.2068999999999898E-2</v>
      </c>
      <c r="J38" s="1">
        <v>2.0207079471666299E-3</v>
      </c>
    </row>
    <row r="39" spans="7:24" x14ac:dyDescent="0.25">
      <c r="G39" s="1" t="s">
        <v>9</v>
      </c>
      <c r="H39" s="1">
        <v>20</v>
      </c>
      <c r="I39" s="1">
        <v>3.7215999899999998E-2</v>
      </c>
      <c r="J39" s="1">
        <v>1.64964170992E-3</v>
      </c>
      <c r="V39" s="1" t="s">
        <v>9</v>
      </c>
    </row>
    <row r="40" spans="7:24" x14ac:dyDescent="0.25">
      <c r="H40" s="1">
        <v>40</v>
      </c>
      <c r="I40" s="1">
        <v>4.1403999999999899E-2</v>
      </c>
      <c r="J40" s="1">
        <v>1.9465541280460001E-3</v>
      </c>
      <c r="V40" s="1" t="s">
        <v>15</v>
      </c>
      <c r="W40" s="1" t="s">
        <v>16</v>
      </c>
      <c r="X40" s="1" t="s">
        <v>6</v>
      </c>
    </row>
    <row r="41" spans="7:24" x14ac:dyDescent="0.25">
      <c r="H41" s="1">
        <v>60</v>
      </c>
      <c r="I41" s="1">
        <v>4.310599999999E-2</v>
      </c>
      <c r="J41" s="1">
        <v>1.8661369503287801E-3</v>
      </c>
      <c r="U41" s="1" t="s">
        <v>0</v>
      </c>
      <c r="V41" s="1">
        <v>20</v>
      </c>
      <c r="W41" s="1">
        <v>0.124463227272033</v>
      </c>
      <c r="X41" s="1">
        <v>6.6255720570252497E-3</v>
      </c>
    </row>
    <row r="42" spans="7:24" x14ac:dyDescent="0.25">
      <c r="H42" s="1">
        <v>80</v>
      </c>
      <c r="I42" s="1">
        <v>4.1517999999999902E-2</v>
      </c>
      <c r="J42" s="1">
        <v>1.9150811625936999E-3</v>
      </c>
      <c r="V42" s="1">
        <v>40</v>
      </c>
      <c r="W42" s="1">
        <v>7.5170989751815798E-2</v>
      </c>
      <c r="X42" s="1">
        <v>5.0177612168720003E-3</v>
      </c>
    </row>
    <row r="43" spans="7:24" x14ac:dyDescent="0.25">
      <c r="H43" s="1" t="s">
        <v>13</v>
      </c>
      <c r="V43" s="1">
        <v>60</v>
      </c>
      <c r="W43" s="1">
        <v>0.19309864902496299</v>
      </c>
      <c r="X43" s="1">
        <v>5.1634364988988102E-2</v>
      </c>
    </row>
    <row r="44" spans="7:24" x14ac:dyDescent="0.25">
      <c r="H44" s="1" t="s">
        <v>15</v>
      </c>
      <c r="I44" s="1" t="s">
        <v>16</v>
      </c>
      <c r="J44" s="1" t="s">
        <v>6</v>
      </c>
      <c r="V44" s="1">
        <v>80</v>
      </c>
      <c r="W44" s="1">
        <v>0.16631121253967199</v>
      </c>
      <c r="X44" s="1">
        <v>4.6145419442885603E-2</v>
      </c>
    </row>
    <row r="45" spans="7:24" x14ac:dyDescent="0.25">
      <c r="G45" s="1" t="s">
        <v>7</v>
      </c>
      <c r="H45" s="1">
        <v>20</v>
      </c>
      <c r="I45" s="1">
        <v>1.93849698E-3</v>
      </c>
      <c r="J45" s="3">
        <v>5.3453076230555103E-5</v>
      </c>
      <c r="U45" s="1" t="s">
        <v>11</v>
      </c>
      <c r="V45" s="1">
        <v>20</v>
      </c>
      <c r="W45" s="1">
        <v>0.45144519495963997</v>
      </c>
      <c r="X45" s="1">
        <v>0.118374851199944</v>
      </c>
    </row>
    <row r="46" spans="7:24" x14ac:dyDescent="0.25">
      <c r="H46" s="1">
        <v>40</v>
      </c>
      <c r="I46" s="1">
        <v>2.032524744669E-3</v>
      </c>
      <c r="J46" s="3">
        <v>6.1432296694914002E-5</v>
      </c>
      <c r="V46" s="1">
        <v>40</v>
      </c>
      <c r="W46" s="1">
        <v>0.27301604270934998</v>
      </c>
      <c r="X46" s="1">
        <v>0.10374980184532701</v>
      </c>
    </row>
    <row r="47" spans="7:24" x14ac:dyDescent="0.25">
      <c r="H47" s="1">
        <v>60</v>
      </c>
      <c r="I47" s="1">
        <v>2.1781956843840702E-3</v>
      </c>
      <c r="J47" s="3">
        <v>6.7186201982638097E-5</v>
      </c>
      <c r="V47" s="1">
        <v>60</v>
      </c>
      <c r="W47" s="1">
        <v>0.63017858862876897</v>
      </c>
      <c r="X47" s="1">
        <v>0.177534587405348</v>
      </c>
    </row>
    <row r="48" spans="7:24" x14ac:dyDescent="0.25">
      <c r="H48" s="1">
        <v>80</v>
      </c>
      <c r="I48" s="1">
        <v>2.7846686463606899E-3</v>
      </c>
      <c r="J48" s="3">
        <v>7.8528241722775603E-4</v>
      </c>
      <c r="V48" s="1">
        <v>80</v>
      </c>
      <c r="W48" s="1">
        <v>0.32872260451316798</v>
      </c>
      <c r="X48" s="1">
        <v>0.12883956495500001</v>
      </c>
    </row>
    <row r="49" spans="7:24" x14ac:dyDescent="0.25">
      <c r="G49" s="1" t="s">
        <v>8</v>
      </c>
      <c r="H49" s="1">
        <v>20</v>
      </c>
      <c r="I49" s="1">
        <v>0.15080011400000001</v>
      </c>
      <c r="J49" s="1">
        <v>8.0848291473399995E-3</v>
      </c>
      <c r="U49" s="1" t="s">
        <v>12</v>
      </c>
      <c r="V49" s="1">
        <v>20</v>
      </c>
      <c r="W49" s="1">
        <v>3.7215999899999998E-2</v>
      </c>
      <c r="X49" s="3">
        <v>1.64964170992E-3</v>
      </c>
    </row>
    <row r="50" spans="7:24" x14ac:dyDescent="0.25">
      <c r="H50" s="1">
        <v>40</v>
      </c>
      <c r="I50" s="1">
        <v>7.5704469679999997E-2</v>
      </c>
      <c r="J50" s="1">
        <v>4.1926429700000004E-3</v>
      </c>
      <c r="V50" s="1">
        <v>40</v>
      </c>
      <c r="W50" s="1">
        <v>4.1403999999999899E-2</v>
      </c>
      <c r="X50" s="3">
        <v>1.9465541280460001E-3</v>
      </c>
    </row>
    <row r="51" spans="7:24" x14ac:dyDescent="0.25">
      <c r="H51" s="1">
        <v>60</v>
      </c>
      <c r="I51" s="1">
        <v>5.4699335575103702E-2</v>
      </c>
      <c r="J51" s="1">
        <v>2.95027492970611E-3</v>
      </c>
      <c r="V51" s="1">
        <v>60</v>
      </c>
      <c r="W51" s="1">
        <v>4.310599999999E-2</v>
      </c>
      <c r="X51" s="3">
        <v>1.8661369503287801E-3</v>
      </c>
    </row>
    <row r="52" spans="7:24" x14ac:dyDescent="0.25">
      <c r="H52" s="1">
        <v>80</v>
      </c>
      <c r="I52" s="1">
        <v>4.4395464658737102E-2</v>
      </c>
      <c r="J52" s="1">
        <v>2.87072860197489E-3</v>
      </c>
      <c r="V52" s="1">
        <v>80</v>
      </c>
      <c r="W52" s="1">
        <v>4.1517999999999902E-2</v>
      </c>
      <c r="X52" s="3">
        <v>1.9150811625936999E-3</v>
      </c>
    </row>
    <row r="53" spans="7:24" x14ac:dyDescent="0.25">
      <c r="G53" s="1" t="s">
        <v>9</v>
      </c>
      <c r="H53" s="1">
        <v>20</v>
      </c>
      <c r="I53" s="1">
        <v>0.2442038399</v>
      </c>
      <c r="J53" s="1">
        <v>9.4125964800000003E-3</v>
      </c>
      <c r="U53" s="1" t="s">
        <v>13</v>
      </c>
      <c r="V53" s="1">
        <v>20</v>
      </c>
      <c r="W53" s="1">
        <v>0.2442038399</v>
      </c>
      <c r="X53" s="1">
        <v>9.4125964800000003E-3</v>
      </c>
    </row>
    <row r="54" spans="7:24" x14ac:dyDescent="0.25">
      <c r="H54" s="1">
        <v>40</v>
      </c>
      <c r="I54" s="1">
        <v>0.13229623213110001</v>
      </c>
      <c r="J54" s="1">
        <v>5.3092267299999999E-3</v>
      </c>
      <c r="V54" s="1">
        <v>40</v>
      </c>
      <c r="W54" s="1">
        <v>0.13229623213110001</v>
      </c>
      <c r="X54" s="1">
        <v>5.3092267299999999E-3</v>
      </c>
    </row>
    <row r="55" spans="7:24" x14ac:dyDescent="0.25">
      <c r="H55" s="1">
        <v>60</v>
      </c>
      <c r="I55" s="1">
        <v>9.9608741656388305E-2</v>
      </c>
      <c r="J55" s="1">
        <v>3.8633340261423101E-3</v>
      </c>
      <c r="V55" s="1">
        <v>60</v>
      </c>
      <c r="W55" s="1">
        <v>9.9608741656388305E-2</v>
      </c>
      <c r="X55" s="1">
        <v>3.8633340261423101E-3</v>
      </c>
    </row>
    <row r="56" spans="7:24" x14ac:dyDescent="0.25">
      <c r="H56" s="1">
        <v>80</v>
      </c>
      <c r="I56" s="1">
        <v>8.4796991404585895E-2</v>
      </c>
      <c r="J56" s="1">
        <v>3.7095003155270798E-3</v>
      </c>
      <c r="V56" s="1">
        <v>80</v>
      </c>
      <c r="W56" s="1">
        <v>8.4796991404585895E-2</v>
      </c>
      <c r="X56" s="1">
        <v>3.7095003155270798E-3</v>
      </c>
    </row>
    <row r="59" spans="7:24" x14ac:dyDescent="0.25">
      <c r="H59" s="1" t="s">
        <v>15</v>
      </c>
      <c r="I59" s="1" t="s">
        <v>16</v>
      </c>
      <c r="J59" s="1" t="s">
        <v>6</v>
      </c>
    </row>
    <row r="60" spans="7:24" x14ac:dyDescent="0.25">
      <c r="G60" s="1" t="s">
        <v>0</v>
      </c>
      <c r="H60" s="1">
        <v>20</v>
      </c>
      <c r="I60" s="1">
        <v>0.12779292887449201</v>
      </c>
      <c r="J60" s="6">
        <v>2.3722636090000001E-3</v>
      </c>
    </row>
    <row r="61" spans="7:24" x14ac:dyDescent="0.25">
      <c r="H61" s="1">
        <v>40</v>
      </c>
      <c r="I61" s="1">
        <v>0.1213835344314572</v>
      </c>
      <c r="J61" s="6">
        <v>2.6309220109999999E-3</v>
      </c>
    </row>
    <row r="62" spans="7:24" x14ac:dyDescent="0.25">
      <c r="H62" s="1">
        <v>60</v>
      </c>
      <c r="I62" s="1">
        <v>2.5373134599924061</v>
      </c>
      <c r="J62" s="6">
        <v>8.0888489920000001E-2</v>
      </c>
    </row>
    <row r="63" spans="7:24" x14ac:dyDescent="0.25">
      <c r="H63" s="1">
        <v>80</v>
      </c>
      <c r="I63" s="1">
        <v>3.5879566316604561</v>
      </c>
      <c r="J63" s="6">
        <v>8.1532875199999993E-2</v>
      </c>
    </row>
    <row r="64" spans="7:24" x14ac:dyDescent="0.25">
      <c r="G64" s="1" t="s">
        <v>11</v>
      </c>
      <c r="H64" s="1">
        <v>20</v>
      </c>
      <c r="I64" s="1">
        <v>0.25268701946735328</v>
      </c>
      <c r="J64" s="1">
        <v>4.356286685E-2</v>
      </c>
    </row>
    <row r="65" spans="7:10" x14ac:dyDescent="0.25">
      <c r="H65" s="1">
        <v>40</v>
      </c>
      <c r="I65" s="1">
        <v>0.20953763490915248</v>
      </c>
      <c r="J65" s="6">
        <v>5.2989105449999997E-2</v>
      </c>
    </row>
    <row r="66" spans="7:10" x14ac:dyDescent="0.25">
      <c r="H66" s="1">
        <v>60</v>
      </c>
      <c r="I66" s="1">
        <v>0.36285765618085819</v>
      </c>
      <c r="J66" s="6">
        <v>7.1710478229999999E-2</v>
      </c>
    </row>
    <row r="67" spans="7:10" x14ac:dyDescent="0.25">
      <c r="H67" s="1">
        <v>80</v>
      </c>
      <c r="I67" s="7">
        <v>0.31274412730000001</v>
      </c>
      <c r="J67" s="6">
        <v>7.1512879769999996E-2</v>
      </c>
    </row>
    <row r="68" spans="7:10" x14ac:dyDescent="0.25">
      <c r="G68" s="1" t="s">
        <v>12</v>
      </c>
      <c r="H68" s="1">
        <v>20</v>
      </c>
      <c r="I68" s="1">
        <v>3.5362025291138834E-2</v>
      </c>
      <c r="J68" s="8">
        <v>7.4200000000000004E-4</v>
      </c>
    </row>
    <row r="69" spans="7:10" x14ac:dyDescent="0.25">
      <c r="H69" s="1">
        <v>40</v>
      </c>
      <c r="I69" s="1">
        <v>3.6548101265822586E-2</v>
      </c>
      <c r="J69" s="8">
        <v>8.7600000000000004E-4</v>
      </c>
    </row>
    <row r="70" spans="7:10" x14ac:dyDescent="0.25">
      <c r="H70" s="1">
        <v>60</v>
      </c>
      <c r="I70" s="1">
        <v>3.8754430379744152E-2</v>
      </c>
      <c r="J70" s="8">
        <v>8.2299999999999995E-4</v>
      </c>
    </row>
    <row r="71" spans="7:10" x14ac:dyDescent="0.25">
      <c r="H71" s="1">
        <v>80</v>
      </c>
      <c r="I71" s="1">
        <v>3.7353670886075753E-2</v>
      </c>
      <c r="J71" s="9">
        <v>9.3499999999999996E-4</v>
      </c>
    </row>
    <row r="72" spans="7:10" x14ac:dyDescent="0.25">
      <c r="G72" s="1" t="s">
        <v>13</v>
      </c>
      <c r="H72" s="1">
        <v>20</v>
      </c>
      <c r="I72" s="7">
        <v>0.1013072143</v>
      </c>
      <c r="J72" s="6">
        <v>4.5058610960000004E-3</v>
      </c>
    </row>
    <row r="73" spans="7:10" x14ac:dyDescent="0.25">
      <c r="H73" s="1">
        <v>40</v>
      </c>
      <c r="I73" s="7">
        <v>5.3899969669999999E-2</v>
      </c>
      <c r="J73" s="6">
        <v>2.4253055559999999E-3</v>
      </c>
    </row>
    <row r="74" spans="7:10" x14ac:dyDescent="0.25">
      <c r="H74" s="1">
        <v>60</v>
      </c>
      <c r="I74" s="7">
        <v>4.0290819759999999E-2</v>
      </c>
      <c r="J74" s="6">
        <v>1.772681415E-3</v>
      </c>
    </row>
    <row r="75" spans="7:10" x14ac:dyDescent="0.25">
      <c r="H75" s="1">
        <v>80</v>
      </c>
      <c r="I75" s="5">
        <v>3.4688477619999998E-2</v>
      </c>
      <c r="J75" s="4">
        <v>1.660110265E-3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Thesis Results - Copy of Confid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Paridhika Kayal</dc:creator>
  <cp:lastModifiedBy>Paridhika Kayal</cp:lastModifiedBy>
  <dcterms:created xsi:type="dcterms:W3CDTF">2016-11-23T14:59:38Z</dcterms:created>
  <dcterms:modified xsi:type="dcterms:W3CDTF">2016-11-25T17:19:39Z</dcterms:modified>
</cp:coreProperties>
</file>