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Asus\Desktop\"/>
    </mc:Choice>
  </mc:AlternateContent>
  <bookViews>
    <workbookView xWindow="0" yWindow="0" windowWidth="7476" windowHeight="2808" activeTab="7"/>
  </bookViews>
  <sheets>
    <sheet name="Overview" sheetId="2" r:id="rId1"/>
    <sheet name="monthly" sheetId="4" r:id="rId2"/>
    <sheet name="daily" sheetId="3" r:id="rId3"/>
    <sheet name="monthly forecast" sheetId="5" r:id="rId4"/>
    <sheet name="daily forecast" sheetId="6" r:id="rId5"/>
    <sheet name="Budget Planning" sheetId="14" r:id="rId6"/>
    <sheet name="peak" sheetId="9" r:id="rId7"/>
    <sheet name="nonpeak" sheetId="12" r:id="rId8"/>
  </sheets>
  <definedNames>
    <definedName name="_xlnm._FilterDatabase" localSheetId="2" hidden="1">daily!$D$1:$D$1095</definedName>
  </definedNames>
  <calcPr calcId="162913"/>
  <pivotCaches>
    <pivotCache cacheId="0" r:id="rId9"/>
    <pivotCache cacheId="1" r:id="rId10"/>
    <pivotCache cacheId="2" r:id="rId11"/>
    <pivotCache cacheId="3"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6" i="14" l="1"/>
  <c r="S72" i="14"/>
  <c r="R69" i="14"/>
  <c r="R67" i="14"/>
  <c r="R66" i="14"/>
  <c r="R68" i="14" s="1"/>
  <c r="S34" i="14"/>
  <c r="S30" i="14"/>
  <c r="S26" i="14"/>
  <c r="F1095" i="14"/>
  <c r="F1094" i="14"/>
  <c r="F1093" i="14"/>
  <c r="F1092" i="14"/>
  <c r="F1091" i="14"/>
  <c r="F1090" i="14"/>
  <c r="F1089" i="14"/>
  <c r="F1088" i="14"/>
  <c r="F1087" i="14"/>
  <c r="F1086" i="14"/>
  <c r="F1085" i="14"/>
  <c r="F1084" i="14"/>
  <c r="F1083" i="14"/>
  <c r="F1082" i="14"/>
  <c r="F1081" i="14"/>
  <c r="F1080" i="14"/>
  <c r="F1079" i="14"/>
  <c r="F1078" i="14"/>
  <c r="F1077" i="14"/>
  <c r="F1076" i="14"/>
  <c r="F1075" i="14"/>
  <c r="F1074" i="14"/>
  <c r="F1073" i="14"/>
  <c r="F1072" i="14"/>
  <c r="F1071" i="14"/>
  <c r="F1070" i="14"/>
  <c r="F1069" i="14"/>
  <c r="F1068" i="14"/>
  <c r="F1067" i="14"/>
  <c r="F1066" i="14"/>
  <c r="F1065" i="14"/>
  <c r="F1064" i="14"/>
  <c r="F1063" i="14"/>
  <c r="F1062" i="14"/>
  <c r="F1061" i="14"/>
  <c r="F1060" i="14"/>
  <c r="F1059" i="14"/>
  <c r="F1058" i="14"/>
  <c r="F1057" i="14"/>
  <c r="F1056" i="14"/>
  <c r="F1055" i="14"/>
  <c r="F1054" i="14"/>
  <c r="F1053" i="14"/>
  <c r="F1052" i="14"/>
  <c r="F1051" i="14"/>
  <c r="F1050" i="14"/>
  <c r="F1049" i="14"/>
  <c r="F1048" i="14"/>
  <c r="F1047" i="14"/>
  <c r="F1046" i="14"/>
  <c r="F1045" i="14"/>
  <c r="F1044" i="14"/>
  <c r="F1043" i="14"/>
  <c r="F1042" i="14"/>
  <c r="F1041" i="14"/>
  <c r="F1040" i="14"/>
  <c r="F1039" i="14"/>
  <c r="F1038" i="14"/>
  <c r="F1037" i="14"/>
  <c r="F1036" i="14"/>
  <c r="F1035" i="14"/>
  <c r="F1034" i="14"/>
  <c r="F1033" i="14"/>
  <c r="F1032" i="14"/>
  <c r="F1031" i="14"/>
  <c r="F1030" i="14"/>
  <c r="F1029" i="14"/>
  <c r="F1028" i="14"/>
  <c r="F1027" i="14"/>
  <c r="F1026" i="14"/>
  <c r="F1025" i="14"/>
  <c r="F1024" i="14"/>
  <c r="F1023" i="14"/>
  <c r="F1022" i="14"/>
  <c r="F1021" i="14"/>
  <c r="F1020" i="14"/>
  <c r="F1019" i="14"/>
  <c r="F1018" i="14"/>
  <c r="F1017" i="14"/>
  <c r="F1016" i="14"/>
  <c r="F1015" i="14"/>
  <c r="F1014" i="14"/>
  <c r="F1013" i="14"/>
  <c r="F1012" i="14"/>
  <c r="F1011" i="14"/>
  <c r="F1010" i="14"/>
  <c r="F1009" i="14"/>
  <c r="F1008" i="14"/>
  <c r="F1007" i="14"/>
  <c r="F1006" i="14"/>
  <c r="F1005" i="14"/>
  <c r="F1004" i="14"/>
  <c r="F1003" i="14"/>
  <c r="F1002" i="14"/>
  <c r="F1001" i="14"/>
  <c r="F1000" i="14"/>
  <c r="F999" i="14"/>
  <c r="F998" i="14"/>
  <c r="F997" i="14"/>
  <c r="F996" i="14"/>
  <c r="F995" i="14"/>
  <c r="F994" i="14"/>
  <c r="F993" i="14"/>
  <c r="F992" i="14"/>
  <c r="F991" i="14"/>
  <c r="F990" i="14"/>
  <c r="F989" i="14"/>
  <c r="F988" i="14"/>
  <c r="F987" i="14"/>
  <c r="F986" i="14"/>
  <c r="F985" i="14"/>
  <c r="F984" i="14"/>
  <c r="F983" i="14"/>
  <c r="F982" i="14"/>
  <c r="F981" i="14"/>
  <c r="F980" i="14"/>
  <c r="F979" i="14"/>
  <c r="F978" i="14"/>
  <c r="F977" i="14"/>
  <c r="F976" i="14"/>
  <c r="F975" i="14"/>
  <c r="F974" i="14"/>
  <c r="F973" i="14"/>
  <c r="F972" i="14"/>
  <c r="F971" i="14"/>
  <c r="F970" i="14"/>
  <c r="F969" i="14"/>
  <c r="F968" i="14"/>
  <c r="F967" i="14"/>
  <c r="F966" i="14"/>
  <c r="F965" i="14"/>
  <c r="F964" i="14"/>
  <c r="F963" i="14"/>
  <c r="F962" i="14"/>
  <c r="F961" i="14"/>
  <c r="F960" i="14"/>
  <c r="F959" i="14"/>
  <c r="F958" i="14"/>
  <c r="F957" i="14"/>
  <c r="F956" i="14"/>
  <c r="F955" i="14"/>
  <c r="F954" i="14"/>
  <c r="F953" i="14"/>
  <c r="F952" i="14"/>
  <c r="F951" i="14"/>
  <c r="F950" i="14"/>
  <c r="F949" i="14"/>
  <c r="F948" i="14"/>
  <c r="F947" i="14"/>
  <c r="F946" i="14"/>
  <c r="F945" i="14"/>
  <c r="F944" i="14"/>
  <c r="F943" i="14"/>
  <c r="F942" i="14"/>
  <c r="F941" i="14"/>
  <c r="F940" i="14"/>
  <c r="F939" i="14"/>
  <c r="F938" i="14"/>
  <c r="F937" i="14"/>
  <c r="F936" i="14"/>
  <c r="F935" i="14"/>
  <c r="F934" i="14"/>
  <c r="F933" i="14"/>
  <c r="F932" i="14"/>
  <c r="F931" i="14"/>
  <c r="F930" i="14"/>
  <c r="F929" i="14"/>
  <c r="F928" i="14"/>
  <c r="F927" i="14"/>
  <c r="F926" i="14"/>
  <c r="F925" i="14"/>
  <c r="F924" i="14"/>
  <c r="F923" i="14"/>
  <c r="F922" i="14"/>
  <c r="F921" i="14"/>
  <c r="F920" i="14"/>
  <c r="F919" i="14"/>
  <c r="F918" i="14"/>
  <c r="F917" i="14"/>
  <c r="F916" i="14"/>
  <c r="F915" i="14"/>
  <c r="F914" i="14"/>
  <c r="F913" i="14"/>
  <c r="F912" i="14"/>
  <c r="F911" i="14"/>
  <c r="F910" i="14"/>
  <c r="F909" i="14"/>
  <c r="F908" i="14"/>
  <c r="F907" i="14"/>
  <c r="F906" i="14"/>
  <c r="F905" i="14"/>
  <c r="F904" i="14"/>
  <c r="F903" i="14"/>
  <c r="F902" i="14"/>
  <c r="F901" i="14"/>
  <c r="F900" i="14"/>
  <c r="F899" i="14"/>
  <c r="F898" i="14"/>
  <c r="F897" i="14"/>
  <c r="F896" i="14"/>
  <c r="F895" i="14"/>
  <c r="F894" i="14"/>
  <c r="F893" i="14"/>
  <c r="F892" i="14"/>
  <c r="F891" i="14"/>
  <c r="F890" i="14"/>
  <c r="F889" i="14"/>
  <c r="F888" i="14"/>
  <c r="F887" i="14"/>
  <c r="F886" i="14"/>
  <c r="F885" i="14"/>
  <c r="F884" i="14"/>
  <c r="F883" i="14"/>
  <c r="F882" i="14"/>
  <c r="F881" i="14"/>
  <c r="F880" i="14"/>
  <c r="F879" i="14"/>
  <c r="F878" i="14"/>
  <c r="F877" i="14"/>
  <c r="F876" i="14"/>
  <c r="F875" i="14"/>
  <c r="F874" i="14"/>
  <c r="F873" i="14"/>
  <c r="F872" i="14"/>
  <c r="F871" i="14"/>
  <c r="F870" i="14"/>
  <c r="F869" i="14"/>
  <c r="F868" i="14"/>
  <c r="F867" i="14"/>
  <c r="F866" i="14"/>
  <c r="F865" i="14"/>
  <c r="F864" i="14"/>
  <c r="F863" i="14"/>
  <c r="F862" i="14"/>
  <c r="F861" i="14"/>
  <c r="F860" i="14"/>
  <c r="F859" i="14"/>
  <c r="F858" i="14"/>
  <c r="F857" i="14"/>
  <c r="F856" i="14"/>
  <c r="F855" i="14"/>
  <c r="F854" i="14"/>
  <c r="F853" i="14"/>
  <c r="F852" i="14"/>
  <c r="F851" i="14"/>
  <c r="F850" i="14"/>
  <c r="F849" i="14"/>
  <c r="F848" i="14"/>
  <c r="F847" i="14"/>
  <c r="F846" i="14"/>
  <c r="F845" i="14"/>
  <c r="F844" i="14"/>
  <c r="F843" i="14"/>
  <c r="F842" i="14"/>
  <c r="F841" i="14"/>
  <c r="F840" i="14"/>
  <c r="F839" i="14"/>
  <c r="F838" i="14"/>
  <c r="F837" i="14"/>
  <c r="F836" i="14"/>
  <c r="F835" i="14"/>
  <c r="F834" i="14"/>
  <c r="F833" i="14"/>
  <c r="F832" i="14"/>
  <c r="F831" i="14"/>
  <c r="F830" i="14"/>
  <c r="F829" i="14"/>
  <c r="F828" i="14"/>
  <c r="F827" i="14"/>
  <c r="F826" i="14"/>
  <c r="F825" i="14"/>
  <c r="F824" i="14"/>
  <c r="F823" i="14"/>
  <c r="F822" i="14"/>
  <c r="F821" i="14"/>
  <c r="F820" i="14"/>
  <c r="F819" i="14"/>
  <c r="F818" i="14"/>
  <c r="F817" i="14"/>
  <c r="F816" i="14"/>
  <c r="F815" i="14"/>
  <c r="F814" i="14"/>
  <c r="F813" i="14"/>
  <c r="F812" i="14"/>
  <c r="F811" i="14"/>
  <c r="F810" i="14"/>
  <c r="F809" i="14"/>
  <c r="F808" i="14"/>
  <c r="F807" i="14"/>
  <c r="F806" i="14"/>
  <c r="F805" i="14"/>
  <c r="F804" i="14"/>
  <c r="F803" i="14"/>
  <c r="F802" i="14"/>
  <c r="F801" i="14"/>
  <c r="F800" i="14"/>
  <c r="F799" i="14"/>
  <c r="F798" i="14"/>
  <c r="F797" i="14"/>
  <c r="F796" i="14"/>
  <c r="F795" i="14"/>
  <c r="F794" i="14"/>
  <c r="F793" i="14"/>
  <c r="F792" i="14"/>
  <c r="F791" i="14"/>
  <c r="F790" i="14"/>
  <c r="F789" i="14"/>
  <c r="F788" i="14"/>
  <c r="F787" i="14"/>
  <c r="F786" i="14"/>
  <c r="F785" i="14"/>
  <c r="F784" i="14"/>
  <c r="F783" i="14"/>
  <c r="F782" i="14"/>
  <c r="F781" i="14"/>
  <c r="F780" i="14"/>
  <c r="F779" i="14"/>
  <c r="F778" i="14"/>
  <c r="F777" i="14"/>
  <c r="F776" i="14"/>
  <c r="F775" i="14"/>
  <c r="F774" i="14"/>
  <c r="F773" i="14"/>
  <c r="F772" i="14"/>
  <c r="F771" i="14"/>
  <c r="F770" i="14"/>
  <c r="F769" i="14"/>
  <c r="F768" i="14"/>
  <c r="F767" i="14"/>
  <c r="F766" i="14"/>
  <c r="F765" i="14"/>
  <c r="F764" i="14"/>
  <c r="F763" i="14"/>
  <c r="F762" i="14"/>
  <c r="F761" i="14"/>
  <c r="F760" i="14"/>
  <c r="F759" i="14"/>
  <c r="F758" i="14"/>
  <c r="F757" i="14"/>
  <c r="F756" i="14"/>
  <c r="F755" i="14"/>
  <c r="F754" i="14"/>
  <c r="F753" i="14"/>
  <c r="F752" i="14"/>
  <c r="F751" i="14"/>
  <c r="F750" i="14"/>
  <c r="F749" i="14"/>
  <c r="F748" i="14"/>
  <c r="F747" i="14"/>
  <c r="F746" i="14"/>
  <c r="F745" i="14"/>
  <c r="F744" i="14"/>
  <c r="F743" i="14"/>
  <c r="F742" i="14"/>
  <c r="F741" i="14"/>
  <c r="F740" i="14"/>
  <c r="F739" i="14"/>
  <c r="F738" i="14"/>
  <c r="F737" i="14"/>
  <c r="F736" i="14"/>
  <c r="F735" i="14"/>
  <c r="F734" i="14"/>
  <c r="F733" i="14"/>
  <c r="F732" i="14"/>
  <c r="F731" i="14"/>
  <c r="F730" i="14"/>
  <c r="F729" i="14"/>
  <c r="F728" i="14"/>
  <c r="F727" i="14"/>
  <c r="F726" i="14"/>
  <c r="F725" i="14"/>
  <c r="F724" i="14"/>
  <c r="F723" i="14"/>
  <c r="F722" i="14"/>
  <c r="F721" i="14"/>
  <c r="F720" i="14"/>
  <c r="F719" i="14"/>
  <c r="F718" i="14"/>
  <c r="F717" i="14"/>
  <c r="F716" i="14"/>
  <c r="F715" i="14"/>
  <c r="F714" i="14"/>
  <c r="F713" i="14"/>
  <c r="F712" i="14"/>
  <c r="F711" i="14"/>
  <c r="F710" i="14"/>
  <c r="F709" i="14"/>
  <c r="F708" i="14"/>
  <c r="F707" i="14"/>
  <c r="F706" i="14"/>
  <c r="F705" i="14"/>
  <c r="F704" i="14"/>
  <c r="F703" i="14"/>
  <c r="F702" i="14"/>
  <c r="F701" i="14"/>
  <c r="F700" i="14"/>
  <c r="F699" i="14"/>
  <c r="F698" i="14"/>
  <c r="F697" i="14"/>
  <c r="F696" i="14"/>
  <c r="F695" i="14"/>
  <c r="F694" i="14"/>
  <c r="F693" i="14"/>
  <c r="F692" i="14"/>
  <c r="F691" i="14"/>
  <c r="F690" i="14"/>
  <c r="F689" i="14"/>
  <c r="F688" i="14"/>
  <c r="F687" i="14"/>
  <c r="F686" i="14"/>
  <c r="F685" i="14"/>
  <c r="F684" i="14"/>
  <c r="F683" i="14"/>
  <c r="F682" i="14"/>
  <c r="F681" i="14"/>
  <c r="F680" i="14"/>
  <c r="F679" i="14"/>
  <c r="F678" i="14"/>
  <c r="F677" i="14"/>
  <c r="F676" i="14"/>
  <c r="F675" i="14"/>
  <c r="F674" i="14"/>
  <c r="F673" i="14"/>
  <c r="F672" i="14"/>
  <c r="F671" i="14"/>
  <c r="F670" i="14"/>
  <c r="F669" i="14"/>
  <c r="F668" i="14"/>
  <c r="F667" i="14"/>
  <c r="F666" i="14"/>
  <c r="F665" i="14"/>
  <c r="F664" i="14"/>
  <c r="F663" i="14"/>
  <c r="F662" i="14"/>
  <c r="F661" i="14"/>
  <c r="F660" i="14"/>
  <c r="F659" i="14"/>
  <c r="F658" i="14"/>
  <c r="F657" i="14"/>
  <c r="F656" i="14"/>
  <c r="F655" i="14"/>
  <c r="F654" i="14"/>
  <c r="F653" i="14"/>
  <c r="F652" i="14"/>
  <c r="F651" i="14"/>
  <c r="F650" i="14"/>
  <c r="F649" i="14"/>
  <c r="F648" i="14"/>
  <c r="F647" i="14"/>
  <c r="F646" i="14"/>
  <c r="F645" i="14"/>
  <c r="F644" i="14"/>
  <c r="F643" i="14"/>
  <c r="F642" i="14"/>
  <c r="F641" i="14"/>
  <c r="F640" i="14"/>
  <c r="F639" i="14"/>
  <c r="F638" i="14"/>
  <c r="F637" i="14"/>
  <c r="F636" i="14"/>
  <c r="F635" i="14"/>
  <c r="F634" i="14"/>
  <c r="F633" i="14"/>
  <c r="F632" i="14"/>
  <c r="F631" i="14"/>
  <c r="F630" i="14"/>
  <c r="F629" i="14"/>
  <c r="F628" i="14"/>
  <c r="F627" i="14"/>
  <c r="F626" i="14"/>
  <c r="F625" i="14"/>
  <c r="F624" i="14"/>
  <c r="F623" i="14"/>
  <c r="F622" i="14"/>
  <c r="F621" i="14"/>
  <c r="F620" i="14"/>
  <c r="F619" i="14"/>
  <c r="F618" i="14"/>
  <c r="F617" i="14"/>
  <c r="F616" i="14"/>
  <c r="F615" i="14"/>
  <c r="F614" i="14"/>
  <c r="F613" i="14"/>
  <c r="F612" i="14"/>
  <c r="F611" i="14"/>
  <c r="F610" i="14"/>
  <c r="F609" i="14"/>
  <c r="F608" i="14"/>
  <c r="F607" i="14"/>
  <c r="F606" i="14"/>
  <c r="F605" i="14"/>
  <c r="F604" i="14"/>
  <c r="F603" i="14"/>
  <c r="F602" i="14"/>
  <c r="F601" i="14"/>
  <c r="F600" i="14"/>
  <c r="F599" i="14"/>
  <c r="F598" i="14"/>
  <c r="F597" i="14"/>
  <c r="F596" i="14"/>
  <c r="F595" i="14"/>
  <c r="F594" i="14"/>
  <c r="F593" i="14"/>
  <c r="F592" i="14"/>
  <c r="F591" i="14"/>
  <c r="F590" i="14"/>
  <c r="F589" i="14"/>
  <c r="F588" i="14"/>
  <c r="F587" i="14"/>
  <c r="F586" i="14"/>
  <c r="F585" i="14"/>
  <c r="F584" i="14"/>
  <c r="F583" i="14"/>
  <c r="F582" i="14"/>
  <c r="F581" i="14"/>
  <c r="F580" i="14"/>
  <c r="F579" i="14"/>
  <c r="F578" i="14"/>
  <c r="F577" i="14"/>
  <c r="F576" i="14"/>
  <c r="F575" i="14"/>
  <c r="F574" i="14"/>
  <c r="F573" i="14"/>
  <c r="F572" i="14"/>
  <c r="F571" i="14"/>
  <c r="F570" i="14"/>
  <c r="F569" i="14"/>
  <c r="F568" i="14"/>
  <c r="F567" i="14"/>
  <c r="F566" i="14"/>
  <c r="F565" i="14"/>
  <c r="F564" i="14"/>
  <c r="F563" i="14"/>
  <c r="F562" i="14"/>
  <c r="F561" i="14"/>
  <c r="F560" i="14"/>
  <c r="F559" i="14"/>
  <c r="F558" i="14"/>
  <c r="F557" i="14"/>
  <c r="F556" i="14"/>
  <c r="F555" i="14"/>
  <c r="F554" i="14"/>
  <c r="F553" i="14"/>
  <c r="F552" i="14"/>
  <c r="F551" i="14"/>
  <c r="F550" i="14"/>
  <c r="F549" i="14"/>
  <c r="F548" i="14"/>
  <c r="F547" i="14"/>
  <c r="F546" i="14"/>
  <c r="F545" i="14"/>
  <c r="F544" i="14"/>
  <c r="F543" i="14"/>
  <c r="F542" i="14"/>
  <c r="F541" i="14"/>
  <c r="F540" i="14"/>
  <c r="F539" i="14"/>
  <c r="F538" i="14"/>
  <c r="F537" i="14"/>
  <c r="F536" i="14"/>
  <c r="F535" i="14"/>
  <c r="F534" i="14"/>
  <c r="F533" i="14"/>
  <c r="F532" i="14"/>
  <c r="F531" i="14"/>
  <c r="F530" i="14"/>
  <c r="F529" i="14"/>
  <c r="F528" i="14"/>
  <c r="F527" i="14"/>
  <c r="F526" i="14"/>
  <c r="F525" i="14"/>
  <c r="F524" i="14"/>
  <c r="F523" i="14"/>
  <c r="F522" i="14"/>
  <c r="F521" i="14"/>
  <c r="F520" i="14"/>
  <c r="F519" i="14"/>
  <c r="F518" i="14"/>
  <c r="F517" i="14"/>
  <c r="F516" i="14"/>
  <c r="F515" i="14"/>
  <c r="F514" i="14"/>
  <c r="F513" i="14"/>
  <c r="F512" i="14"/>
  <c r="F511" i="14"/>
  <c r="F510" i="14"/>
  <c r="F509" i="14"/>
  <c r="F508" i="14"/>
  <c r="F507" i="14"/>
  <c r="F506" i="14"/>
  <c r="F505" i="14"/>
  <c r="F504" i="14"/>
  <c r="F503" i="14"/>
  <c r="F502" i="14"/>
  <c r="F501" i="14"/>
  <c r="F500" i="14"/>
  <c r="F499" i="14"/>
  <c r="F498" i="14"/>
  <c r="F497" i="14"/>
  <c r="F496" i="14"/>
  <c r="F495" i="14"/>
  <c r="F494" i="14"/>
  <c r="F493" i="14"/>
  <c r="F492" i="14"/>
  <c r="F491" i="14"/>
  <c r="F490" i="14"/>
  <c r="F489" i="14"/>
  <c r="F488" i="14"/>
  <c r="F487" i="14"/>
  <c r="F486" i="14"/>
  <c r="F485" i="14"/>
  <c r="F484" i="14"/>
  <c r="F483" i="14"/>
  <c r="F482" i="14"/>
  <c r="F481" i="14"/>
  <c r="F480" i="14"/>
  <c r="F479" i="14"/>
  <c r="F478" i="14"/>
  <c r="F477" i="14"/>
  <c r="F476" i="14"/>
  <c r="F475" i="14"/>
  <c r="F474" i="14"/>
  <c r="F473" i="14"/>
  <c r="F472" i="14"/>
  <c r="F471" i="14"/>
  <c r="F470" i="14"/>
  <c r="F469" i="14"/>
  <c r="F468" i="14"/>
  <c r="F467" i="14"/>
  <c r="F466" i="14"/>
  <c r="F465" i="14"/>
  <c r="F464" i="14"/>
  <c r="F463" i="14"/>
  <c r="F462" i="14"/>
  <c r="F461" i="14"/>
  <c r="F460" i="14"/>
  <c r="F459" i="14"/>
  <c r="F458" i="14"/>
  <c r="F457" i="14"/>
  <c r="F456" i="14"/>
  <c r="F455" i="14"/>
  <c r="F454" i="14"/>
  <c r="F453" i="14"/>
  <c r="F452" i="14"/>
  <c r="F451" i="14"/>
  <c r="F450" i="14"/>
  <c r="F449" i="14"/>
  <c r="F448" i="14"/>
  <c r="F447" i="14"/>
  <c r="F446" i="14"/>
  <c r="F445" i="14"/>
  <c r="F444" i="14"/>
  <c r="F443" i="14"/>
  <c r="F442" i="14"/>
  <c r="F441" i="14"/>
  <c r="F440" i="14"/>
  <c r="F439" i="14"/>
  <c r="F438" i="14"/>
  <c r="F437" i="14"/>
  <c r="F436" i="14"/>
  <c r="F435" i="14"/>
  <c r="F434" i="14"/>
  <c r="F433" i="14"/>
  <c r="F432" i="14"/>
  <c r="F431" i="14"/>
  <c r="F430" i="14"/>
  <c r="F429" i="14"/>
  <c r="F428" i="14"/>
  <c r="F427" i="14"/>
  <c r="F426" i="14"/>
  <c r="F425" i="14"/>
  <c r="F424" i="14"/>
  <c r="F423" i="14"/>
  <c r="F422" i="14"/>
  <c r="F421" i="14"/>
  <c r="F420" i="14"/>
  <c r="F419" i="14"/>
  <c r="F418" i="14"/>
  <c r="F417" i="14"/>
  <c r="F416" i="14"/>
  <c r="F415" i="14"/>
  <c r="F414" i="14"/>
  <c r="F413" i="14"/>
  <c r="F412" i="14"/>
  <c r="F411" i="14"/>
  <c r="F410" i="14"/>
  <c r="F409" i="14"/>
  <c r="F408" i="14"/>
  <c r="F407" i="14"/>
  <c r="F406" i="14"/>
  <c r="F405" i="14"/>
  <c r="F404" i="14"/>
  <c r="F403" i="14"/>
  <c r="F402" i="14"/>
  <c r="F401" i="14"/>
  <c r="F40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372" i="14"/>
  <c r="F371" i="14"/>
  <c r="F370" i="14"/>
  <c r="F369" i="14"/>
  <c r="F368" i="14"/>
  <c r="F367" i="14"/>
  <c r="F366" i="14"/>
  <c r="F365" i="14"/>
  <c r="F364" i="14"/>
  <c r="F363" i="14"/>
  <c r="F362" i="14"/>
  <c r="F361" i="14"/>
  <c r="F360" i="14"/>
  <c r="F359" i="14"/>
  <c r="F358"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10" i="14"/>
  <c r="F309" i="14"/>
  <c r="F308" i="14"/>
  <c r="F307"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5" i="14"/>
  <c r="F264" i="14"/>
  <c r="F263" i="14"/>
  <c r="F262" i="14"/>
  <c r="F261" i="14"/>
  <c r="F260" i="14"/>
  <c r="F259" i="14"/>
  <c r="F258" i="14"/>
  <c r="F257" i="14"/>
  <c r="F256" i="14"/>
  <c r="F255" i="14"/>
  <c r="F254" i="14"/>
  <c r="F253" i="14"/>
  <c r="F252" i="14"/>
  <c r="F251" i="14"/>
  <c r="F250" i="14"/>
  <c r="F249" i="14"/>
  <c r="F248" i="14"/>
  <c r="F247" i="14"/>
  <c r="F246" i="14"/>
  <c r="F245" i="14"/>
  <c r="F244" i="14"/>
  <c r="F243" i="14"/>
  <c r="F242" i="14"/>
  <c r="F241" i="14"/>
  <c r="F240" i="14"/>
  <c r="F239" i="14"/>
  <c r="F238" i="14"/>
  <c r="F237" i="14"/>
  <c r="F236" i="14"/>
  <c r="F235" i="14"/>
  <c r="F234" i="14"/>
  <c r="F233" i="14"/>
  <c r="F232" i="14"/>
  <c r="F231" i="14"/>
  <c r="F230" i="14"/>
  <c r="F229" i="14"/>
  <c r="F228" i="14"/>
  <c r="F227" i="14"/>
  <c r="F226" i="14"/>
  <c r="F225" i="14"/>
  <c r="F224" i="14"/>
  <c r="F223" i="14"/>
  <c r="F222" i="14"/>
  <c r="F221" i="14"/>
  <c r="F220" i="14"/>
  <c r="F219" i="14"/>
  <c r="F218" i="14"/>
  <c r="F217" i="14"/>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F642" i="9"/>
  <c r="F642" i="6"/>
  <c r="F642" i="12"/>
  <c r="S32" i="14"/>
  <c r="S28" i="14"/>
  <c r="S24" i="14"/>
  <c r="S22" i="14"/>
  <c r="S20" i="14"/>
  <c r="S19" i="14"/>
  <c r="C549" i="9"/>
  <c r="C21" i="4" l="1"/>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3" i="3"/>
  <c r="F4" i="3"/>
  <c r="F5" i="3"/>
  <c r="F6" i="3"/>
  <c r="F7" i="3"/>
  <c r="F8" i="3"/>
  <c r="F9" i="3"/>
  <c r="F10" i="3"/>
  <c r="F11" i="3"/>
  <c r="F12" i="3"/>
  <c r="F13" i="3"/>
  <c r="F14" i="3"/>
  <c r="F15" i="3"/>
  <c r="F16" i="3"/>
  <c r="F2" i="3"/>
  <c r="E4" i="4"/>
  <c r="E5" i="4"/>
  <c r="E6" i="4"/>
  <c r="E7" i="4"/>
  <c r="E8" i="4"/>
  <c r="E9" i="4"/>
  <c r="E10" i="4"/>
  <c r="E11" i="4"/>
  <c r="E12" i="4"/>
  <c r="E13" i="4"/>
  <c r="E14" i="4"/>
  <c r="E15" i="4"/>
  <c r="E16" i="4"/>
  <c r="E17" i="4"/>
  <c r="E18" i="4"/>
  <c r="E19" i="4"/>
  <c r="E3" i="4"/>
  <c r="D3" i="4"/>
  <c r="D4" i="4"/>
  <c r="D5" i="4"/>
  <c r="D6" i="4"/>
  <c r="D7" i="4"/>
  <c r="D8" i="4"/>
  <c r="D9" i="4"/>
  <c r="D10" i="4"/>
  <c r="D11" i="4"/>
  <c r="D12" i="4"/>
  <c r="D13" i="4"/>
  <c r="D14" i="4"/>
  <c r="D15" i="4"/>
  <c r="D16" i="4"/>
  <c r="D17" i="4"/>
  <c r="D18" i="4"/>
  <c r="D19" i="4"/>
  <c r="D2" i="4"/>
  <c r="T54" i="6"/>
  <c r="T56" i="6"/>
  <c r="T59" i="6"/>
  <c r="T57" i="6"/>
  <c r="T58" i="6"/>
  <c r="T60" i="6"/>
  <c r="T55" i="6"/>
  <c r="C549" i="12"/>
  <c r="C557" i="12"/>
  <c r="C565" i="12"/>
  <c r="C573" i="12"/>
  <c r="C581" i="12"/>
  <c r="C589" i="12"/>
  <c r="C597" i="12"/>
  <c r="C605" i="12"/>
  <c r="C613" i="12"/>
  <c r="C621" i="12"/>
  <c r="C629" i="12"/>
  <c r="C637" i="12"/>
  <c r="C603" i="12"/>
  <c r="C550" i="12"/>
  <c r="C558" i="12"/>
  <c r="C566" i="12"/>
  <c r="C574" i="12"/>
  <c r="C582" i="12"/>
  <c r="C590" i="12"/>
  <c r="C598" i="12"/>
  <c r="C606" i="12"/>
  <c r="C614" i="12"/>
  <c r="C622" i="12"/>
  <c r="C630" i="12"/>
  <c r="C638" i="12"/>
  <c r="C587" i="12"/>
  <c r="C619" i="12"/>
  <c r="C551" i="12"/>
  <c r="C559" i="12"/>
  <c r="C567" i="12"/>
  <c r="C575" i="12"/>
  <c r="C583" i="12"/>
  <c r="C591" i="12"/>
  <c r="C599" i="12"/>
  <c r="C607" i="12"/>
  <c r="C615" i="12"/>
  <c r="C623" i="12"/>
  <c r="C631" i="12"/>
  <c r="C639" i="12"/>
  <c r="C579" i="12"/>
  <c r="C552" i="12"/>
  <c r="C560" i="12"/>
  <c r="C568" i="12"/>
  <c r="C576" i="12"/>
  <c r="C584" i="12"/>
  <c r="C592" i="12"/>
  <c r="C600" i="12"/>
  <c r="C608" i="12"/>
  <c r="C616" i="12"/>
  <c r="C624" i="12"/>
  <c r="C632" i="12"/>
  <c r="C640" i="12"/>
  <c r="C571" i="12"/>
  <c r="C553" i="12"/>
  <c r="C561" i="12"/>
  <c r="C569" i="12"/>
  <c r="C577" i="12"/>
  <c r="C585" i="12"/>
  <c r="C593" i="12"/>
  <c r="C601" i="12"/>
  <c r="C609" i="12"/>
  <c r="C617" i="12"/>
  <c r="C625" i="12"/>
  <c r="C633" i="12"/>
  <c r="C563" i="12"/>
  <c r="C627" i="12"/>
  <c r="C554" i="12"/>
  <c r="C562" i="12"/>
  <c r="C570" i="12"/>
  <c r="C578" i="12"/>
  <c r="C586" i="12"/>
  <c r="C594" i="12"/>
  <c r="C602" i="12"/>
  <c r="C610" i="12"/>
  <c r="C618" i="12"/>
  <c r="C626" i="12"/>
  <c r="C634" i="12"/>
  <c r="C555" i="12"/>
  <c r="C635" i="12"/>
  <c r="C556" i="12"/>
  <c r="C564" i="12"/>
  <c r="C572" i="12"/>
  <c r="C580" i="12"/>
  <c r="C588" i="12"/>
  <c r="C596" i="12"/>
  <c r="C604" i="12"/>
  <c r="C612" i="12"/>
  <c r="C620" i="12"/>
  <c r="C628" i="12"/>
  <c r="C636" i="12"/>
  <c r="C595" i="12"/>
  <c r="C611" i="12"/>
  <c r="T33" i="6"/>
  <c r="T34" i="6"/>
  <c r="T35" i="6"/>
  <c r="T36" i="6"/>
  <c r="T37" i="6"/>
  <c r="T39" i="6"/>
  <c r="T38" i="6"/>
  <c r="C557" i="9"/>
  <c r="C565" i="9"/>
  <c r="C573" i="9"/>
  <c r="C581" i="9"/>
  <c r="C589" i="9"/>
  <c r="C597" i="9"/>
  <c r="C605" i="9"/>
  <c r="C613" i="9"/>
  <c r="C621" i="9"/>
  <c r="C629" i="9"/>
  <c r="C637" i="9"/>
  <c r="C578" i="9"/>
  <c r="C571" i="9"/>
  <c r="C619" i="9"/>
  <c r="C572" i="9"/>
  <c r="C604" i="9"/>
  <c r="C550" i="9"/>
  <c r="C558" i="9"/>
  <c r="C566" i="9"/>
  <c r="C574" i="9"/>
  <c r="C582" i="9"/>
  <c r="C590" i="9"/>
  <c r="C598" i="9"/>
  <c r="C606" i="9"/>
  <c r="C614" i="9"/>
  <c r="C622" i="9"/>
  <c r="C630" i="9"/>
  <c r="C638" i="9"/>
  <c r="C586" i="9"/>
  <c r="C551" i="9"/>
  <c r="C559" i="9"/>
  <c r="C567" i="9"/>
  <c r="C575" i="9"/>
  <c r="C583" i="9"/>
  <c r="C591" i="9"/>
  <c r="C599" i="9"/>
  <c r="C607" i="9"/>
  <c r="C615" i="9"/>
  <c r="C623" i="9"/>
  <c r="C631" i="9"/>
  <c r="C639" i="9"/>
  <c r="C570" i="9"/>
  <c r="C579" i="9"/>
  <c r="C580" i="9"/>
  <c r="C552" i="9"/>
  <c r="C560" i="9"/>
  <c r="C568" i="9"/>
  <c r="C576" i="9"/>
  <c r="C584" i="9"/>
  <c r="C592" i="9"/>
  <c r="C600" i="9"/>
  <c r="C608" i="9"/>
  <c r="C616" i="9"/>
  <c r="C624" i="9"/>
  <c r="C632" i="9"/>
  <c r="C640" i="9"/>
  <c r="C562" i="9"/>
  <c r="C594" i="9"/>
  <c r="C618" i="9"/>
  <c r="C634" i="9"/>
  <c r="C555" i="9"/>
  <c r="C587" i="9"/>
  <c r="C603" i="9"/>
  <c r="C627" i="9"/>
  <c r="C556" i="9"/>
  <c r="C596" i="9"/>
  <c r="C612" i="9"/>
  <c r="C628" i="9"/>
  <c r="C553" i="9"/>
  <c r="C561" i="9"/>
  <c r="C569" i="9"/>
  <c r="C577" i="9"/>
  <c r="C585" i="9"/>
  <c r="C593" i="9"/>
  <c r="C601" i="9"/>
  <c r="C609" i="9"/>
  <c r="C617" i="9"/>
  <c r="C625" i="9"/>
  <c r="C633" i="9"/>
  <c r="C554" i="9"/>
  <c r="C602" i="9"/>
  <c r="C610" i="9"/>
  <c r="C626" i="9"/>
  <c r="C563" i="9"/>
  <c r="C595" i="9"/>
  <c r="C611" i="9"/>
  <c r="C635" i="9"/>
  <c r="C564" i="9"/>
  <c r="C588" i="9"/>
  <c r="C620" i="9"/>
  <c r="C636" i="9"/>
  <c r="C549" i="6"/>
  <c r="C557" i="6"/>
  <c r="C565" i="6"/>
  <c r="C573" i="6"/>
  <c r="C581" i="6"/>
  <c r="C589" i="6"/>
  <c r="C597" i="6"/>
  <c r="C605" i="6"/>
  <c r="C613" i="6"/>
  <c r="C621" i="6"/>
  <c r="C629" i="6"/>
  <c r="C637" i="6"/>
  <c r="T21" i="6"/>
  <c r="C550" i="6"/>
  <c r="C558" i="6"/>
  <c r="C566" i="6"/>
  <c r="C574" i="6"/>
  <c r="C582" i="6"/>
  <c r="C590" i="6"/>
  <c r="C598" i="6"/>
  <c r="C606" i="6"/>
  <c r="C614" i="6"/>
  <c r="C622" i="6"/>
  <c r="C630" i="6"/>
  <c r="C638" i="6"/>
  <c r="T22" i="6"/>
  <c r="C551" i="6"/>
  <c r="C559" i="6"/>
  <c r="C567" i="6"/>
  <c r="C575" i="6"/>
  <c r="C583" i="6"/>
  <c r="C591" i="6"/>
  <c r="C599" i="6"/>
  <c r="C607" i="6"/>
  <c r="C615" i="6"/>
  <c r="C623" i="6"/>
  <c r="C631" i="6"/>
  <c r="C639" i="6"/>
  <c r="T23" i="6"/>
  <c r="C552" i="6"/>
  <c r="C592" i="6"/>
  <c r="C608" i="6"/>
  <c r="C624" i="6"/>
  <c r="C632" i="6"/>
  <c r="C633" i="6"/>
  <c r="C560" i="6"/>
  <c r="C568" i="6"/>
  <c r="C576" i="6"/>
  <c r="C584" i="6"/>
  <c r="C600" i="6"/>
  <c r="C616" i="6"/>
  <c r="C640" i="6"/>
  <c r="C553" i="6"/>
  <c r="C561" i="6"/>
  <c r="C569" i="6"/>
  <c r="C577" i="6"/>
  <c r="C585" i="6"/>
  <c r="C593" i="6"/>
  <c r="C601" i="6"/>
  <c r="C609" i="6"/>
  <c r="C617" i="6"/>
  <c r="C625" i="6"/>
  <c r="T17" i="6"/>
  <c r="C554" i="6"/>
  <c r="C562" i="6"/>
  <c r="C570" i="6"/>
  <c r="C578" i="6"/>
  <c r="C586" i="6"/>
  <c r="C594" i="6"/>
  <c r="C602" i="6"/>
  <c r="C610" i="6"/>
  <c r="C618" i="6"/>
  <c r="C626" i="6"/>
  <c r="C634" i="6"/>
  <c r="T18" i="6"/>
  <c r="C555" i="6"/>
  <c r="C563" i="6"/>
  <c r="C571" i="6"/>
  <c r="C579" i="6"/>
  <c r="C587" i="6"/>
  <c r="C595" i="6"/>
  <c r="C603" i="6"/>
  <c r="C611" i="6"/>
  <c r="C619" i="6"/>
  <c r="C627" i="6"/>
  <c r="C635" i="6"/>
  <c r="T19" i="6"/>
  <c r="C556" i="6"/>
  <c r="C564" i="6"/>
  <c r="C572" i="6"/>
  <c r="C580" i="6"/>
  <c r="C588" i="6"/>
  <c r="C596" i="6"/>
  <c r="C604" i="6"/>
  <c r="C612" i="6"/>
  <c r="C620" i="6"/>
  <c r="C628" i="6"/>
  <c r="C636" i="6"/>
  <c r="T20" i="6"/>
  <c r="C20" i="5"/>
  <c r="C22" i="5"/>
  <c r="I3" i="5"/>
  <c r="I5" i="5"/>
  <c r="I4" i="5"/>
  <c r="I6" i="5"/>
  <c r="I7" i="5"/>
  <c r="I8" i="5"/>
  <c r="C21" i="5"/>
  <c r="I2" i="5"/>
  <c r="D611" i="12"/>
  <c r="D620" i="12"/>
  <c r="D588" i="12"/>
  <c r="D556" i="12"/>
  <c r="D626" i="12"/>
  <c r="D594" i="12"/>
  <c r="D562" i="12"/>
  <c r="D633" i="12"/>
  <c r="D601" i="12"/>
  <c r="D569" i="12"/>
  <c r="E640" i="12"/>
  <c r="E608" i="12"/>
  <c r="E576" i="12"/>
  <c r="D579" i="12"/>
  <c r="D615" i="12"/>
  <c r="E583" i="12"/>
  <c r="E551" i="12"/>
  <c r="E630" i="12"/>
  <c r="E598" i="12"/>
  <c r="E566" i="12"/>
  <c r="E637" i="12"/>
  <c r="E605" i="12"/>
  <c r="E573" i="12"/>
  <c r="D602" i="12"/>
  <c r="D577" i="12"/>
  <c r="E559" i="12"/>
  <c r="E603" i="12"/>
  <c r="E611" i="12"/>
  <c r="E620" i="12"/>
  <c r="E588" i="12"/>
  <c r="E556" i="12"/>
  <c r="E626" i="12"/>
  <c r="E594" i="12"/>
  <c r="E562" i="12"/>
  <c r="E633" i="12"/>
  <c r="E601" i="12"/>
  <c r="E569" i="12"/>
  <c r="D640" i="12"/>
  <c r="D608" i="12"/>
  <c r="D576" i="12"/>
  <c r="E579" i="12"/>
  <c r="E615" i="12"/>
  <c r="D583" i="12"/>
  <c r="D551" i="12"/>
  <c r="D630" i="12"/>
  <c r="D598" i="12"/>
  <c r="D566" i="12"/>
  <c r="D637" i="12"/>
  <c r="D605" i="12"/>
  <c r="D573" i="12"/>
  <c r="D634" i="12"/>
  <c r="E591" i="12"/>
  <c r="D595" i="12"/>
  <c r="D612" i="12"/>
  <c r="D580" i="12"/>
  <c r="D635" i="12"/>
  <c r="D618" i="12"/>
  <c r="D586" i="12"/>
  <c r="D554" i="12"/>
  <c r="D625" i="12"/>
  <c r="D593" i="12"/>
  <c r="D561" i="12"/>
  <c r="E632" i="12"/>
  <c r="E600" i="12"/>
  <c r="E568" i="12"/>
  <c r="E639" i="12"/>
  <c r="D607" i="12"/>
  <c r="D575" i="12"/>
  <c r="E619" i="12"/>
  <c r="E622" i="12"/>
  <c r="E590" i="12"/>
  <c r="E558" i="12"/>
  <c r="E629" i="12"/>
  <c r="E597" i="12"/>
  <c r="E565" i="12"/>
  <c r="D570" i="12"/>
  <c r="E584" i="12"/>
  <c r="E638" i="12"/>
  <c r="E549" i="12"/>
  <c r="E595" i="12"/>
  <c r="E612" i="12"/>
  <c r="E580" i="12"/>
  <c r="E635" i="12"/>
  <c r="E618" i="12"/>
  <c r="E586" i="12"/>
  <c r="E554" i="12"/>
  <c r="E625" i="12"/>
  <c r="E593" i="12"/>
  <c r="E561" i="12"/>
  <c r="D632" i="12"/>
  <c r="D600" i="12"/>
  <c r="D568" i="12"/>
  <c r="D639" i="12"/>
  <c r="E607" i="12"/>
  <c r="E575" i="12"/>
  <c r="D619" i="12"/>
  <c r="D622" i="12"/>
  <c r="D590" i="12"/>
  <c r="D558" i="12"/>
  <c r="D629" i="12"/>
  <c r="D597" i="12"/>
  <c r="D565" i="12"/>
  <c r="D628" i="12"/>
  <c r="E616" i="12"/>
  <c r="E574" i="12"/>
  <c r="D636" i="12"/>
  <c r="D604" i="12"/>
  <c r="D572" i="12"/>
  <c r="D555" i="12"/>
  <c r="D610" i="12"/>
  <c r="D578" i="12"/>
  <c r="D627" i="12"/>
  <c r="D617" i="12"/>
  <c r="D585" i="12"/>
  <c r="D553" i="12"/>
  <c r="E624" i="12"/>
  <c r="E592" i="12"/>
  <c r="E560" i="12"/>
  <c r="E631" i="12"/>
  <c r="E599" i="12"/>
  <c r="D567" i="12"/>
  <c r="D587" i="12"/>
  <c r="E614" i="12"/>
  <c r="E582" i="12"/>
  <c r="E550" i="12"/>
  <c r="E621" i="12"/>
  <c r="E589" i="12"/>
  <c r="E557" i="12"/>
  <c r="D589" i="12"/>
  <c r="E563" i="12"/>
  <c r="D609" i="12"/>
  <c r="E623" i="12"/>
  <c r="E613" i="12"/>
  <c r="E636" i="12"/>
  <c r="E604" i="12"/>
  <c r="E572" i="12"/>
  <c r="E555" i="12"/>
  <c r="E610" i="12"/>
  <c r="E578" i="12"/>
  <c r="E627" i="12"/>
  <c r="E617" i="12"/>
  <c r="E585" i="12"/>
  <c r="E553" i="12"/>
  <c r="D624" i="12"/>
  <c r="D592" i="12"/>
  <c r="D560" i="12"/>
  <c r="D631" i="12"/>
  <c r="D599" i="12"/>
  <c r="E567" i="12"/>
  <c r="E587" i="12"/>
  <c r="D614" i="12"/>
  <c r="D582" i="12"/>
  <c r="D550" i="12"/>
  <c r="D621" i="12"/>
  <c r="D557" i="12"/>
  <c r="D564" i="12"/>
  <c r="E552" i="12"/>
  <c r="E581" i="12"/>
  <c r="E628" i="12"/>
  <c r="E596" i="12"/>
  <c r="E564" i="12"/>
  <c r="E634" i="12"/>
  <c r="E602" i="12"/>
  <c r="E570" i="12"/>
  <c r="D563" i="12"/>
  <c r="E609" i="12"/>
  <c r="E577" i="12"/>
  <c r="D571" i="12"/>
  <c r="D616" i="12"/>
  <c r="D584" i="12"/>
  <c r="D552" i="12"/>
  <c r="D623" i="12"/>
  <c r="D591" i="12"/>
  <c r="D559" i="12"/>
  <c r="D638" i="12"/>
  <c r="D606" i="12"/>
  <c r="D574" i="12"/>
  <c r="D603" i="12"/>
  <c r="D613" i="12"/>
  <c r="D581" i="12"/>
  <c r="D549" i="12"/>
  <c r="D596" i="12"/>
  <c r="E571" i="12"/>
  <c r="E606" i="12"/>
  <c r="E636" i="9"/>
  <c r="D635" i="9"/>
  <c r="D626" i="9"/>
  <c r="D633" i="9"/>
  <c r="D601" i="9"/>
  <c r="D569" i="9"/>
  <c r="D612" i="9"/>
  <c r="E603" i="9"/>
  <c r="D618" i="9"/>
  <c r="D632" i="9"/>
  <c r="E600" i="9"/>
  <c r="E568" i="9"/>
  <c r="D579" i="9"/>
  <c r="D623" i="9"/>
  <c r="D591" i="9"/>
  <c r="D559" i="9"/>
  <c r="E630" i="9"/>
  <c r="D598" i="9"/>
  <c r="E566" i="9"/>
  <c r="E572" i="9"/>
  <c r="E637" i="9"/>
  <c r="E605" i="9"/>
  <c r="E573" i="9"/>
  <c r="D603" i="9"/>
  <c r="D566" i="9"/>
  <c r="D637" i="9"/>
  <c r="D573" i="9"/>
  <c r="E614" i="9"/>
  <c r="E617" i="9"/>
  <c r="E584" i="9"/>
  <c r="D575" i="9"/>
  <c r="D582" i="9"/>
  <c r="D589" i="9"/>
  <c r="D609" i="9"/>
  <c r="E640" i="9"/>
  <c r="E631" i="9"/>
  <c r="E606" i="9"/>
  <c r="E578" i="9"/>
  <c r="E609" i="9"/>
  <c r="D640" i="9"/>
  <c r="D631" i="9"/>
  <c r="D606" i="9"/>
  <c r="D578" i="9"/>
  <c r="D581" i="9"/>
  <c r="D636" i="9"/>
  <c r="E635" i="9"/>
  <c r="E626" i="9"/>
  <c r="E633" i="9"/>
  <c r="E601" i="9"/>
  <c r="E569" i="9"/>
  <c r="E612" i="9"/>
  <c r="E618" i="9"/>
  <c r="E632" i="9"/>
  <c r="D600" i="9"/>
  <c r="D568" i="9"/>
  <c r="E579" i="9"/>
  <c r="E623" i="9"/>
  <c r="E591" i="9"/>
  <c r="E559" i="9"/>
  <c r="D630" i="9"/>
  <c r="E598" i="9"/>
  <c r="D572" i="9"/>
  <c r="D605" i="9"/>
  <c r="D550" i="9"/>
  <c r="E588" i="9"/>
  <c r="E553" i="9"/>
  <c r="E555" i="9"/>
  <c r="E562" i="9"/>
  <c r="E552" i="9"/>
  <c r="E586" i="9"/>
  <c r="D621" i="9"/>
  <c r="D563" i="9"/>
  <c r="D577" i="9"/>
  <c r="E634" i="9"/>
  <c r="D580" i="9"/>
  <c r="E567" i="9"/>
  <c r="E604" i="9"/>
  <c r="E549" i="9"/>
  <c r="E564" i="9"/>
  <c r="D628" i="9"/>
  <c r="D634" i="9"/>
  <c r="E580" i="9"/>
  <c r="D599" i="9"/>
  <c r="D574" i="9"/>
  <c r="D620" i="9"/>
  <c r="D611" i="9"/>
  <c r="E610" i="9"/>
  <c r="D625" i="9"/>
  <c r="D593" i="9"/>
  <c r="D561" i="9"/>
  <c r="E596" i="9"/>
  <c r="D587" i="9"/>
  <c r="D594" i="9"/>
  <c r="D624" i="9"/>
  <c r="E592" i="9"/>
  <c r="D560" i="9"/>
  <c r="D570" i="9"/>
  <c r="E615" i="9"/>
  <c r="E583" i="9"/>
  <c r="E551" i="9"/>
  <c r="D622" i="9"/>
  <c r="E590" i="9"/>
  <c r="E558" i="9"/>
  <c r="D619" i="9"/>
  <c r="E629" i="9"/>
  <c r="E597" i="9"/>
  <c r="E565" i="9"/>
  <c r="E582" i="9"/>
  <c r="E595" i="9"/>
  <c r="E585" i="9"/>
  <c r="E556" i="9"/>
  <c r="D616" i="9"/>
  <c r="E639" i="9"/>
  <c r="D614" i="9"/>
  <c r="D571" i="9"/>
  <c r="D557" i="9"/>
  <c r="D564" i="9"/>
  <c r="E628" i="9"/>
  <c r="E627" i="9"/>
  <c r="E608" i="9"/>
  <c r="E599" i="9"/>
  <c r="E574" i="9"/>
  <c r="E581" i="9"/>
  <c r="E563" i="9"/>
  <c r="E577" i="9"/>
  <c r="D627" i="9"/>
  <c r="D576" i="9"/>
  <c r="D567" i="9"/>
  <c r="D604" i="9"/>
  <c r="D549" i="9"/>
  <c r="E620" i="9"/>
  <c r="E611" i="9"/>
  <c r="D610" i="9"/>
  <c r="E625" i="9"/>
  <c r="E593" i="9"/>
  <c r="E561" i="9"/>
  <c r="D596" i="9"/>
  <c r="E587" i="9"/>
  <c r="E594" i="9"/>
  <c r="E624" i="9"/>
  <c r="D592" i="9"/>
  <c r="E560" i="9"/>
  <c r="E570" i="9"/>
  <c r="D615" i="9"/>
  <c r="D583" i="9"/>
  <c r="D551" i="9"/>
  <c r="E622" i="9"/>
  <c r="D590" i="9"/>
  <c r="D558" i="9"/>
  <c r="E619" i="9"/>
  <c r="D629" i="9"/>
  <c r="D597" i="9"/>
  <c r="D565" i="9"/>
  <c r="D562" i="9"/>
  <c r="E616" i="9"/>
  <c r="D584" i="9"/>
  <c r="D552" i="9"/>
  <c r="D639" i="9"/>
  <c r="E607" i="9"/>
  <c r="E575" i="9"/>
  <c r="D586" i="9"/>
  <c r="E571" i="9"/>
  <c r="E621" i="9"/>
  <c r="E589" i="9"/>
  <c r="E557" i="9"/>
  <c r="E602" i="9"/>
  <c r="D607" i="9"/>
  <c r="E550" i="9"/>
  <c r="D554" i="9"/>
  <c r="E576" i="9"/>
  <c r="D638" i="9"/>
  <c r="E613" i="9"/>
  <c r="E554" i="9"/>
  <c r="D608" i="9"/>
  <c r="E638" i="9"/>
  <c r="D613" i="9"/>
  <c r="D588" i="9"/>
  <c r="D595" i="9"/>
  <c r="D602" i="9"/>
  <c r="D617" i="9"/>
  <c r="D585" i="9"/>
  <c r="D553" i="9"/>
  <c r="D556" i="9"/>
  <c r="D555" i="9"/>
  <c r="D604" i="6"/>
  <c r="D618" i="6"/>
  <c r="D569" i="6"/>
  <c r="E624" i="6"/>
  <c r="E607" i="6"/>
  <c r="E606" i="6"/>
  <c r="E637" i="6"/>
  <c r="E573" i="6"/>
  <c r="E569" i="6"/>
  <c r="E636" i="6"/>
  <c r="E604" i="6"/>
  <c r="E627" i="6"/>
  <c r="E595" i="6"/>
  <c r="E563" i="6"/>
  <c r="E618" i="6"/>
  <c r="E586" i="6"/>
  <c r="E554" i="6"/>
  <c r="E601" i="6"/>
  <c r="D616" i="6"/>
  <c r="D568" i="6"/>
  <c r="D639" i="6"/>
  <c r="D607" i="6"/>
  <c r="D638" i="6"/>
  <c r="D606" i="6"/>
  <c r="D637" i="6"/>
  <c r="D573" i="6"/>
  <c r="D628" i="6"/>
  <c r="D596" i="6"/>
  <c r="D564" i="6"/>
  <c r="D619" i="6"/>
  <c r="D587" i="6"/>
  <c r="D555" i="6"/>
  <c r="D610" i="6"/>
  <c r="D578" i="6"/>
  <c r="D625" i="6"/>
  <c r="D593" i="6"/>
  <c r="D561" i="6"/>
  <c r="E600" i="6"/>
  <c r="E560" i="6"/>
  <c r="E608" i="6"/>
  <c r="E631" i="6"/>
  <c r="E599" i="6"/>
  <c r="E567" i="6"/>
  <c r="E630" i="6"/>
  <c r="E598" i="6"/>
  <c r="E566" i="6"/>
  <c r="D629" i="6"/>
  <c r="E597" i="6"/>
  <c r="E565" i="6"/>
  <c r="E628" i="6"/>
  <c r="E596" i="6"/>
  <c r="E564" i="6"/>
  <c r="E619" i="6"/>
  <c r="E587" i="6"/>
  <c r="E555" i="6"/>
  <c r="E610" i="6"/>
  <c r="E578" i="6"/>
  <c r="E625" i="6"/>
  <c r="E593" i="6"/>
  <c r="E561" i="6"/>
  <c r="D600" i="6"/>
  <c r="D560" i="6"/>
  <c r="D608" i="6"/>
  <c r="D631" i="6"/>
  <c r="D599" i="6"/>
  <c r="D567" i="6"/>
  <c r="D630" i="6"/>
  <c r="D598" i="6"/>
  <c r="D566" i="6"/>
  <c r="E629" i="6"/>
  <c r="D597" i="6"/>
  <c r="D565" i="6"/>
  <c r="D620" i="6"/>
  <c r="D588" i="6"/>
  <c r="D556" i="6"/>
  <c r="D611" i="6"/>
  <c r="D579" i="6"/>
  <c r="D634" i="6"/>
  <c r="D602" i="6"/>
  <c r="D570" i="6"/>
  <c r="D617" i="6"/>
  <c r="D585" i="6"/>
  <c r="E553" i="6"/>
  <c r="E584" i="6"/>
  <c r="D633" i="6"/>
  <c r="E592" i="6"/>
  <c r="E623" i="6"/>
  <c r="E591" i="6"/>
  <c r="E559" i="6"/>
  <c r="E622" i="6"/>
  <c r="E590" i="6"/>
  <c r="E558" i="6"/>
  <c r="E621" i="6"/>
  <c r="E589" i="6"/>
  <c r="E557" i="6"/>
  <c r="E620" i="6"/>
  <c r="E556" i="6"/>
  <c r="E611" i="6"/>
  <c r="E579" i="6"/>
  <c r="E634" i="6"/>
  <c r="E570" i="6"/>
  <c r="E617" i="6"/>
  <c r="E585" i="6"/>
  <c r="D584" i="6"/>
  <c r="E633" i="6"/>
  <c r="D623" i="6"/>
  <c r="D559" i="6"/>
  <c r="D622" i="6"/>
  <c r="D558" i="6"/>
  <c r="D589" i="6"/>
  <c r="D635" i="6"/>
  <c r="E552" i="6"/>
  <c r="E551" i="6"/>
  <c r="E550" i="6"/>
  <c r="E581" i="6"/>
  <c r="E588" i="6"/>
  <c r="E602" i="6"/>
  <c r="D553" i="6"/>
  <c r="D592" i="6"/>
  <c r="D591" i="6"/>
  <c r="D590" i="6"/>
  <c r="D621" i="6"/>
  <c r="D557" i="6"/>
  <c r="D577" i="6"/>
  <c r="D612" i="6"/>
  <c r="D580" i="6"/>
  <c r="D603" i="6"/>
  <c r="D571" i="6"/>
  <c r="D626" i="6"/>
  <c r="D594" i="6"/>
  <c r="D562" i="6"/>
  <c r="D609" i="6"/>
  <c r="E640" i="6"/>
  <c r="E576" i="6"/>
  <c r="E632" i="6"/>
  <c r="E615" i="6"/>
  <c r="E583" i="6"/>
  <c r="E614" i="6"/>
  <c r="E582" i="6"/>
  <c r="E613" i="6"/>
  <c r="E549" i="6"/>
  <c r="E612" i="6"/>
  <c r="E580" i="6"/>
  <c r="E635" i="6"/>
  <c r="E603" i="6"/>
  <c r="E571" i="6"/>
  <c r="E626" i="6"/>
  <c r="E594" i="6"/>
  <c r="E562" i="6"/>
  <c r="E609" i="6"/>
  <c r="E577" i="6"/>
  <c r="D640" i="6"/>
  <c r="D576" i="6"/>
  <c r="D632" i="6"/>
  <c r="D552" i="6"/>
  <c r="D615" i="6"/>
  <c r="D583" i="6"/>
  <c r="D551" i="6"/>
  <c r="D614" i="6"/>
  <c r="D582" i="6"/>
  <c r="D550" i="6"/>
  <c r="D613" i="6"/>
  <c r="D581" i="6"/>
  <c r="D549" i="6"/>
  <c r="D636" i="6"/>
  <c r="D572" i="6"/>
  <c r="D627" i="6"/>
  <c r="D595" i="6"/>
  <c r="D563" i="6"/>
  <c r="D586" i="6"/>
  <c r="D554" i="6"/>
  <c r="D601" i="6"/>
  <c r="E616" i="6"/>
  <c r="E568" i="6"/>
  <c r="E639" i="6"/>
  <c r="E575" i="6"/>
  <c r="E638" i="6"/>
  <c r="E574" i="6"/>
  <c r="E605" i="6"/>
  <c r="E572" i="6"/>
  <c r="D624" i="6"/>
  <c r="D575" i="6"/>
  <c r="D574" i="6"/>
  <c r="D605" i="6"/>
  <c r="E21" i="5"/>
  <c r="E22" i="5"/>
  <c r="D22" i="5"/>
  <c r="E20" i="5"/>
  <c r="D20" i="5"/>
  <c r="D21" i="5"/>
</calcChain>
</file>

<file path=xl/sharedStrings.xml><?xml version="1.0" encoding="utf-8"?>
<sst xmlns="http://schemas.openxmlformats.org/spreadsheetml/2006/main" count="4769" uniqueCount="111">
  <si>
    <t>Month</t>
  </si>
  <si>
    <t>Monthly Order</t>
  </si>
  <si>
    <t>2023</t>
  </si>
  <si>
    <t>2024</t>
  </si>
  <si>
    <t>Day</t>
  </si>
  <si>
    <t>PeakTime</t>
  </si>
  <si>
    <t>Daily Order</t>
  </si>
  <si>
    <t>Non-Peak</t>
  </si>
  <si>
    <t>PeakHour</t>
  </si>
  <si>
    <t>Case Study: Planning and Budgeting for Monthly and Daily Order Fulfillment in On-Demand Delivery</t>
  </si>
  <si>
    <t>Objective:</t>
  </si>
  <si>
    <t>Tasks:</t>
  </si>
  <si>
    <t>1. Order Volume Forecasting</t>
  </si>
  <si>
    <t>Develop a monthly and daily order forecast for the next three months. You can use methods like linear regression, moving averages, or exponential smoothing, taking into account seasonal trends and past data patterns.</t>
  </si>
  <si>
    <t>Data Provided:</t>
  </si>
  <si>
    <t>Monthly historical order volume for the past two years.</t>
  </si>
  <si>
    <t>Daily historical order volume for the past six months for peak and off peak hours.</t>
  </si>
  <si>
    <t>Using your demand forecast from Task 1, create a budget for order fulfillment costs, broken down by month and by main cost drivers (e.g., rider fees, operational costs, overhead). Assume that:</t>
  </si>
  <si>
    <r>
      <t>Rider Fee:</t>
    </r>
    <r>
      <rPr>
        <sz val="12"/>
        <color theme="1"/>
        <rFont val="Times New Roman"/>
        <family val="1"/>
      </rPr>
      <t xml:space="preserve"> Each order costs the company $4.00 on average for fulfillment.</t>
    </r>
  </si>
  <si>
    <t>Deliverables:</t>
  </si>
  <si>
    <t>Monthly budget estimates with a breakdown of cost categories.</t>
  </si>
  <si>
    <t>Monthly and quarterly CPO calculations.</t>
  </si>
  <si>
    <t>Recommendations to manage costs effectively and meet budget targets if forecasted demand exceeds the target budget.</t>
  </si>
  <si>
    <t>2. Budget Planning</t>
  </si>
  <si>
    <r>
      <t>Context:</t>
    </r>
    <r>
      <rPr>
        <sz val="12"/>
        <color theme="1"/>
        <rFont val="Times New Roman"/>
        <family val="1"/>
      </rPr>
      <t xml:space="preserve"> Imagine you are working as a Business Analysis Specialist at a company that provides on-demand food delivery services in a large metropolitan area. The goal is to create a robust demand planning and budgeting model to optimize order fulfillment while managing costs. The company has a fleet of contracted and freelance riders, and demand tends to fluctuate significantly based on time of day, day of the week, and seasonal factors. Now company has decided to project 10% growth for next 3 months.</t>
    </r>
  </si>
  <si>
    <r>
      <t>Peak Time Rider Fee:</t>
    </r>
    <r>
      <rPr>
        <sz val="12"/>
        <color theme="1"/>
        <rFont val="Times New Roman"/>
        <family val="1"/>
      </rPr>
      <t xml:space="preserve"> Each order on peak time costs the company an extra $4.00 on average for fulfillment for every order higher than 55% share on peak hours.</t>
    </r>
  </si>
  <si>
    <r>
      <t>Operational Costs:</t>
    </r>
    <r>
      <rPr>
        <sz val="12"/>
        <color theme="1"/>
        <rFont val="Times New Roman"/>
        <family val="1"/>
      </rPr>
      <t xml:space="preserve"> Fixed monthly overhead of $2,000,000 and a variable cost component that scales with order volume ($1.50 per order).</t>
    </r>
  </si>
  <si>
    <r>
      <t>Financial KPIs:</t>
    </r>
    <r>
      <rPr>
        <sz val="12"/>
        <color theme="1"/>
        <rFont val="Times New Roman"/>
        <family val="1"/>
      </rPr>
      <t xml:space="preserve"> Track CPO (Cost Per Order) and ensure alignment with a target budget of $50,000,000 for the upcoming quarter.</t>
    </r>
  </si>
  <si>
    <t>A forecast model that predicts total orders for each month and daily expected orders within each month.</t>
  </si>
  <si>
    <t>Visualizations of your forecast (e.g., line graphs with trend lines).</t>
  </si>
  <si>
    <t>Justify your choice of forecasting technique and any assumptions made.</t>
  </si>
  <si>
    <t>Forecast monthly and daily order volume using suitable statistical techniques and budgeting for next quarter.</t>
  </si>
  <si>
    <t>Year</t>
  </si>
  <si>
    <t>Date</t>
  </si>
  <si>
    <t>Growth Rate</t>
  </si>
  <si>
    <t>Timeline</t>
  </si>
  <si>
    <t>Values</t>
  </si>
  <si>
    <t>Forecast</t>
  </si>
  <si>
    <t>Lower Confidence Bound</t>
  </si>
  <si>
    <t>Upper Confidence Bound</t>
  </si>
  <si>
    <t>Statistic</t>
  </si>
  <si>
    <t>Value</t>
  </si>
  <si>
    <t>Alpha</t>
  </si>
  <si>
    <t>Beta</t>
  </si>
  <si>
    <t>Gamma</t>
  </si>
  <si>
    <t>MASE</t>
  </si>
  <si>
    <t>SMAPE</t>
  </si>
  <si>
    <t>MAE</t>
  </si>
  <si>
    <t>RMSE</t>
  </si>
  <si>
    <t>Row Labels</t>
  </si>
  <si>
    <t>Grand Total</t>
  </si>
  <si>
    <t>Sum of Daily Order</t>
  </si>
  <si>
    <t xml:space="preserve"> Daily Order </t>
  </si>
  <si>
    <t>Forecast( Daily Order )</t>
  </si>
  <si>
    <t>Lower Confidence Bound( Daily Order )</t>
  </si>
  <si>
    <t>Upper Confidence Bound( Daily Order )</t>
  </si>
  <si>
    <t>Final</t>
  </si>
  <si>
    <t>Peak Time Rider Fee: Each order on peak time costs the company an extra $4.00 on average for fulfillment for every order higher than 55% share on peak hours.</t>
  </si>
  <si>
    <r>
      <t>Peak Hour Percentage</t>
    </r>
    <r>
      <rPr>
        <sz val="11"/>
        <color theme="1"/>
        <rFont val="Calibri"/>
        <family val="2"/>
        <scheme val="minor"/>
      </rPr>
      <t xml:space="preserve"> = 59.7%</t>
    </r>
  </si>
  <si>
    <r>
      <t>Threshold</t>
    </r>
    <r>
      <rPr>
        <sz val="11"/>
        <color theme="1"/>
        <rFont val="Calibri"/>
        <family val="2"/>
        <scheme val="minor"/>
      </rPr>
      <t xml:space="preserve"> = 55%</t>
    </r>
  </si>
  <si>
    <t>so the rule applies.</t>
  </si>
  <si>
    <r>
      <t>55% of Total Orders</t>
    </r>
    <r>
      <rPr>
        <sz val="11"/>
        <color theme="1"/>
        <rFont val="Calibri"/>
        <family val="2"/>
        <scheme val="minor"/>
      </rPr>
      <t>:</t>
    </r>
  </si>
  <si>
    <r>
      <t>Peak Orders Above 55%</t>
    </r>
    <r>
      <rPr>
        <sz val="11"/>
        <color theme="1"/>
        <rFont val="Calibri"/>
        <family val="2"/>
        <scheme val="minor"/>
      </rPr>
      <t>:</t>
    </r>
  </si>
  <si>
    <t>Additional Rider Fee:</t>
  </si>
  <si>
    <r>
      <t>Base Rider Fee for All Peak Orders</t>
    </r>
    <r>
      <rPr>
        <sz val="11"/>
        <color theme="1"/>
        <rFont val="Calibri"/>
        <family val="2"/>
        <scheme val="minor"/>
      </rPr>
      <t>:</t>
    </r>
  </si>
  <si>
    <r>
      <t>Total Rider Fee for Peak Orders</t>
    </r>
    <r>
      <rPr>
        <sz val="11"/>
        <color theme="1"/>
        <rFont val="Calibri"/>
        <family val="2"/>
        <scheme val="minor"/>
      </rPr>
      <t>:</t>
    </r>
  </si>
  <si>
    <r>
      <t>Non-Peak Orders (Base Fee)</t>
    </r>
    <r>
      <rPr>
        <sz val="11"/>
        <color theme="1"/>
        <rFont val="Calibri"/>
        <family val="2"/>
        <scheme val="minor"/>
      </rPr>
      <t>:</t>
    </r>
  </si>
  <si>
    <r>
      <t>Total Rider Fee</t>
    </r>
    <r>
      <rPr>
        <sz val="11"/>
        <color theme="1"/>
        <rFont val="Calibri"/>
        <family val="2"/>
        <scheme val="minor"/>
      </rPr>
      <t>:</t>
    </r>
  </si>
  <si>
    <t>Rider Fees</t>
  </si>
  <si>
    <t>Operational Costs</t>
  </si>
  <si>
    <t>Operational Costs: Fixed monthly overhead of $2,000,000 and a variable cost component that scales with order volume ($1.50 per order).</t>
  </si>
  <si>
    <r>
      <t xml:space="preserve">Fixed overhead = </t>
    </r>
    <r>
      <rPr>
        <b/>
        <sz val="11"/>
        <color theme="1"/>
        <rFont val="Calibri"/>
        <family val="2"/>
        <scheme val="minor"/>
      </rPr>
      <t>$2,000,000 per month</t>
    </r>
    <r>
      <rPr>
        <sz val="11"/>
        <color theme="1"/>
        <rFont val="Calibri"/>
        <family val="2"/>
        <scheme val="minor"/>
      </rPr>
      <t>.</t>
    </r>
  </si>
  <si>
    <t>Total Orders</t>
  </si>
  <si>
    <t>Variable Costs</t>
  </si>
  <si>
    <t>Total Opertational Costs:</t>
  </si>
  <si>
    <t>Qtr1</t>
  </si>
  <si>
    <t>Jan</t>
  </si>
  <si>
    <t>Feb</t>
  </si>
  <si>
    <t>Mar</t>
  </si>
  <si>
    <t>Qtr2</t>
  </si>
  <si>
    <t>Apr</t>
  </si>
  <si>
    <t>May</t>
  </si>
  <si>
    <t>Jun</t>
  </si>
  <si>
    <t>Qtr3</t>
  </si>
  <si>
    <t>Jul</t>
  </si>
  <si>
    <t>Aug</t>
  </si>
  <si>
    <t>Sep</t>
  </si>
  <si>
    <t>Qtr4</t>
  </si>
  <si>
    <t>Oct</t>
  </si>
  <si>
    <t>Nov</t>
  </si>
  <si>
    <t>Dec</t>
  </si>
  <si>
    <t>Column Labels</t>
  </si>
  <si>
    <t xml:space="preserve">Sum of  26,731 </t>
  </si>
  <si>
    <r>
      <t>Non-Peak</t>
    </r>
    <r>
      <rPr>
        <sz val="11"/>
        <color theme="1"/>
        <rFont val="Calibri"/>
        <family val="2"/>
        <scheme val="minor"/>
      </rPr>
      <t xml:space="preserve">: </t>
    </r>
    <r>
      <rPr>
        <b/>
        <sz val="11"/>
        <color theme="1"/>
        <rFont val="Calibri"/>
        <family val="2"/>
        <scheme val="minor"/>
      </rPr>
      <t>40.2%</t>
    </r>
  </si>
  <si>
    <r>
      <t>PeakHour</t>
    </r>
    <r>
      <rPr>
        <sz val="11"/>
        <color theme="1"/>
        <rFont val="Calibri"/>
        <family val="2"/>
        <scheme val="minor"/>
      </rPr>
      <t xml:space="preserve">: </t>
    </r>
    <r>
      <rPr>
        <b/>
        <sz val="11"/>
        <color theme="1"/>
        <rFont val="Calibri"/>
        <family val="2"/>
        <scheme val="minor"/>
      </rPr>
      <t>59.8%</t>
    </r>
  </si>
  <si>
    <t>The total orders are</t>
  </si>
  <si>
    <t>The total quarterly orders are</t>
  </si>
  <si>
    <t>Numbers in Q3 2024</t>
  </si>
  <si>
    <t>Total Numbers</t>
  </si>
  <si>
    <r>
      <t>Non-Peak</t>
    </r>
    <r>
      <rPr>
        <sz val="11"/>
        <color theme="1"/>
        <rFont val="Calibri"/>
        <family val="2"/>
        <scheme val="minor"/>
      </rPr>
      <t xml:space="preserve">: </t>
    </r>
    <r>
      <rPr>
        <b/>
        <sz val="11"/>
        <color theme="1"/>
        <rFont val="Calibri"/>
        <family val="2"/>
        <scheme val="minor"/>
      </rPr>
      <t>40.3%</t>
    </r>
  </si>
  <si>
    <r>
      <t>PeakHour</t>
    </r>
    <r>
      <rPr>
        <sz val="11"/>
        <color theme="1"/>
        <rFont val="Calibri"/>
        <family val="2"/>
        <scheme val="minor"/>
      </rPr>
      <t xml:space="preserve">: </t>
    </r>
    <r>
      <rPr>
        <b/>
        <sz val="11"/>
        <color theme="1"/>
        <rFont val="Calibri"/>
        <family val="2"/>
        <scheme val="minor"/>
      </rPr>
      <t>59.7%</t>
    </r>
  </si>
  <si>
    <t>Total Orders Q3-2024</t>
  </si>
  <si>
    <t>Variable Costs  Q3-2024</t>
  </si>
  <si>
    <t>Riders Fee &amp; Operational Costs: Q3 2024</t>
  </si>
  <si>
    <t>*Financial KPIs: Track CPO (Cost Per Order) and ensure alignment with a target budget of $50,000,000 for the upcoming quarter.</t>
  </si>
  <si>
    <t>Our budget &gt; Costs</t>
  </si>
  <si>
    <t>So, we're ok.</t>
  </si>
  <si>
    <t>The exponential trendline was chosen because it is particularly suited for data that shows consistent growth over time, as it models exponential growth or decay.</t>
  </si>
  <si>
    <t>The observed pattern in the data suggested a slight compounding growth over time, making the exponential trendline an appropriate choice for forecasting.</t>
  </si>
  <si>
    <t>The chosen forecasting approach leverages smoothing techniques with appropriately selected parameters for overall, peak-hour, and non-peak data.</t>
  </si>
  <si>
    <t xml:space="preserve"> While the accuracy metrics vary slightly across models, they are all within acceptable ranges, ensuring reliable predictions for budgeting and operational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</si>
</sst>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3.5"/>
      <color theme="1"/>
      <name val="Times New Roman"/>
      <family val="1"/>
    </font>
    <font>
      <b/>
      <sz val="12"/>
      <color theme="1"/>
      <name val="Times New Roman"/>
      <family val="1"/>
    </font>
    <font>
      <sz val="12"/>
      <color theme="1"/>
      <name val="Times New Roman"/>
      <family val="1"/>
    </font>
    <font>
      <i/>
      <sz val="12"/>
      <color theme="1"/>
      <name val="Times New Roman"/>
      <family val="1"/>
    </font>
    <font>
      <b/>
      <sz val="11"/>
      <color theme="0"/>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tint="0.79998168889431442"/>
        <bgColor indexed="64"/>
      </patternFill>
    </fill>
  </fills>
  <borders count="5">
    <border>
      <left/>
      <right/>
      <top/>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4">
    <xf numFmtId="0" fontId="0" fillId="0" borderId="0" xfId="0"/>
    <xf numFmtId="0" fontId="2" fillId="2" borderId="1" xfId="0" applyFont="1" applyFill="1" applyBorder="1"/>
    <xf numFmtId="164" fontId="2" fillId="2" borderId="1" xfId="0" applyNumberFormat="1" applyFont="1" applyFill="1" applyBorder="1"/>
    <xf numFmtId="0" fontId="2" fillId="0" borderId="0" xfId="0" applyFont="1"/>
    <xf numFmtId="164" fontId="0" fillId="0" borderId="0" xfId="0" applyNumberFormat="1"/>
    <xf numFmtId="0" fontId="2" fillId="0" borderId="1" xfId="0" applyFont="1" applyBorder="1"/>
    <xf numFmtId="164" fontId="0" fillId="0" borderId="0" xfId="1" applyNumberFormat="1" applyFont="1"/>
    <xf numFmtId="164" fontId="2" fillId="2" borderId="1" xfId="1" applyNumberFormat="1" applyFont="1" applyFill="1" applyBorder="1"/>
    <xf numFmtId="0" fontId="6" fillId="0" borderId="0" xfId="0" applyFont="1" applyAlignment="1">
      <alignment horizontal="left" vertical="center" indent="5"/>
    </xf>
    <xf numFmtId="0" fontId="5" fillId="0" borderId="0" xfId="0" applyFont="1" applyAlignment="1">
      <alignment horizontal="left" vertical="center" indent="2"/>
    </xf>
    <xf numFmtId="14" fontId="0" fillId="0" borderId="0" xfId="0" applyNumberFormat="1"/>
    <xf numFmtId="14" fontId="0" fillId="0" borderId="0" xfId="0" applyNumberFormat="1"/>
    <xf numFmtId="164" fontId="0" fillId="0" borderId="0" xfId="0" applyNumberFormat="1"/>
    <xf numFmtId="4" fontId="0" fillId="0" borderId="0" xfId="0" applyNumberFormat="1"/>
    <xf numFmtId="0" fontId="7" fillId="3" borderId="2" xfId="0" applyFont="1" applyFill="1" applyBorder="1"/>
    <xf numFmtId="0" fontId="7" fillId="3" borderId="4" xfId="0" applyFont="1" applyFill="1" applyBorder="1"/>
    <xf numFmtId="14" fontId="0" fillId="2" borderId="2" xfId="0" applyNumberFormat="1" applyFont="1" applyFill="1" applyBorder="1"/>
    <xf numFmtId="164" fontId="0" fillId="2" borderId="3" xfId="0" applyNumberFormat="1" applyFont="1" applyFill="1" applyBorder="1"/>
    <xf numFmtId="14" fontId="0" fillId="0" borderId="2" xfId="0" applyNumberFormat="1" applyFont="1" applyBorder="1"/>
    <xf numFmtId="164" fontId="0" fillId="0" borderId="3" xfId="0" applyNumberFormat="1" applyFont="1" applyBorder="1"/>
    <xf numFmtId="164" fontId="0" fillId="0" borderId="4" xfId="0" applyNumberFormat="1" applyFont="1" applyBorder="1"/>
    <xf numFmtId="164" fontId="0" fillId="2" borderId="4" xfId="0" applyNumberFormat="1" applyFont="1" applyFill="1" applyBorder="1"/>
    <xf numFmtId="0" fontId="2" fillId="2" borderId="0"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vertical="center" indent="1"/>
    </xf>
    <xf numFmtId="0" fontId="0" fillId="0" borderId="0" xfId="0" applyAlignment="1">
      <alignment vertical="center"/>
    </xf>
    <xf numFmtId="43" fontId="0" fillId="0" borderId="0" xfId="0" applyNumberFormat="1"/>
    <xf numFmtId="44" fontId="0" fillId="0" borderId="0" xfId="2" applyFont="1"/>
    <xf numFmtId="43" fontId="0" fillId="0" borderId="0" xfId="1" applyFont="1"/>
    <xf numFmtId="44" fontId="0" fillId="0" borderId="0" xfId="0" applyNumberFormat="1"/>
    <xf numFmtId="0" fontId="8" fillId="0" borderId="0" xfId="0" applyFont="1"/>
    <xf numFmtId="44" fontId="2" fillId="0" borderId="0" xfId="0" applyNumberFormat="1" applyFont="1"/>
    <xf numFmtId="0" fontId="0" fillId="0" borderId="0" xfId="0" applyAlignment="1">
      <alignment horizontal="left" indent="1"/>
    </xf>
    <xf numFmtId="14" fontId="0" fillId="0" borderId="0" xfId="0" applyNumberFormat="1" applyAlignment="1">
      <alignment horizontal="left" indent="2"/>
    </xf>
    <xf numFmtId="43" fontId="0" fillId="0" borderId="0" xfId="1" applyFont="1" applyAlignment="1"/>
    <xf numFmtId="0" fontId="0" fillId="4" borderId="0" xfId="0" applyFill="1"/>
    <xf numFmtId="164" fontId="0" fillId="4" borderId="0" xfId="0" applyNumberFormat="1" applyFill="1"/>
    <xf numFmtId="44" fontId="0" fillId="4" borderId="0" xfId="2" applyFont="1" applyFill="1"/>
    <xf numFmtId="0" fontId="9" fillId="0" borderId="0" xfId="0" applyFont="1"/>
    <xf numFmtId="0" fontId="5"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xf>
    <xf numFmtId="0" fontId="4" fillId="0" borderId="0" xfId="0" applyFont="1" applyAlignment="1">
      <alignment horizontal="left" vertical="center" wrapText="1"/>
    </xf>
    <xf numFmtId="0" fontId="3" fillId="0" borderId="0" xfId="0" applyFont="1" applyAlignment="1">
      <alignment horizontal="left" vertical="center"/>
    </xf>
    <xf numFmtId="0" fontId="6" fillId="0" borderId="0" xfId="0" applyFont="1" applyAlignment="1">
      <alignment horizontal="left" vertical="center"/>
    </xf>
    <xf numFmtId="0" fontId="0" fillId="0" borderId="0" xfId="0" applyAlignment="1">
      <alignment horizontal="center"/>
    </xf>
    <xf numFmtId="0" fontId="2" fillId="0" borderId="0" xfId="0" applyFont="1" applyAlignment="1">
      <alignment horizontal="center"/>
    </xf>
    <xf numFmtId="0" fontId="8" fillId="0" borderId="0" xfId="0" applyFont="1" applyAlignment="1">
      <alignment horizontal="center" wrapText="1"/>
    </xf>
    <xf numFmtId="44" fontId="8" fillId="0" borderId="0" xfId="0" applyNumberFormat="1" applyFont="1" applyAlignment="1">
      <alignment horizontal="center"/>
    </xf>
    <xf numFmtId="0" fontId="2" fillId="0" borderId="0" xfId="0" applyFont="1" applyAlignment="1">
      <alignment horizontal="center" vertical="center"/>
    </xf>
  </cellXfs>
  <cellStyles count="3">
    <cellStyle name="Comma" xfId="1" builtinId="3"/>
    <cellStyle name="Currency" xfId="2" builtinId="4"/>
    <cellStyle name="Normal" xfId="0" builtinId="0"/>
  </cellStyles>
  <dxfs count="28">
    <dxf>
      <numFmt numFmtId="164" formatCode="_(* #,##0_);_(* \(#,##0\);_(* &quot;-&quot;??_);_(@_)"/>
    </dxf>
    <dxf>
      <numFmt numFmtId="164" formatCode="_(* #,##0_);_(* \(#,##0\);_(* &quot;-&quot;??_);_(@_)"/>
    </dxf>
    <dxf>
      <numFmt numFmtId="164" formatCode="_(* #,##0_);_(* \(#,##0\);_(* &quot;-&quot;??_);_(@_)"/>
    </dxf>
    <dxf>
      <numFmt numFmtId="164" formatCode="_(* #,##0_);_(* \(#,##0\);_(* &quot;-&quot;??_);_(@_)"/>
    </dxf>
    <dxf>
      <numFmt numFmtId="19" formatCode="m/d/yyyy"/>
    </dxf>
    <dxf>
      <numFmt numFmtId="164" formatCode="_(* #,##0_);_(* \(#,##0\);_(* &quot;-&quot;??_);_(@_)"/>
    </dxf>
    <dxf>
      <numFmt numFmtId="164" formatCode="_(* #,##0_);_(* \(#,##0\);_(* &quot;-&quot;??_);_(@_)"/>
    </dxf>
    <dxf>
      <numFmt numFmtId="164" formatCode="_(* #,##0_);_(* \(#,##0\);_(* &quot;-&quot;??_);_(@_)"/>
    </dxf>
    <dxf>
      <numFmt numFmtId="164" formatCode="_(* #,##0_);_(* \(#,##0\);_(* &quot;-&quot;??_);_(@_)"/>
    </dxf>
    <dxf>
      <numFmt numFmtId="19" formatCode="m/d/yyyy"/>
    </dxf>
    <dxf>
      <fill>
        <patternFill>
          <bgColor rgb="FFFFC7CE"/>
        </patternFill>
      </fill>
    </dxf>
    <dxf>
      <fill>
        <patternFill>
          <bgColor rgb="FFFFC7CE"/>
        </patternFill>
      </fill>
    </dxf>
    <dxf>
      <fill>
        <patternFill>
          <bgColor rgb="FFFFC7CE"/>
        </patternFill>
      </fill>
    </dxf>
    <dxf>
      <numFmt numFmtId="4" formatCode="#,##0.00"/>
    </dxf>
    <dxf>
      <numFmt numFmtId="4" formatCode="#,##0.00"/>
    </dxf>
    <dxf>
      <numFmt numFmtId="4" formatCode="#,##0.00"/>
    </dxf>
    <dxf>
      <numFmt numFmtId="164" formatCode="_(* #,##0_);_(* \(#,##0\);_(* &quot;-&quot;??_);_(@_)"/>
    </dxf>
    <dxf>
      <numFmt numFmtId="164" formatCode="_(* #,##0_);_(* \(#,##0\);_(* &quot;-&quot;??_);_(@_)"/>
    </dxf>
    <dxf>
      <numFmt numFmtId="164" formatCode="_(* #,##0_);_(* \(#,##0\);_(* &quot;-&quot;??_);_(@_)"/>
    </dxf>
    <dxf>
      <numFmt numFmtId="164" formatCode="_(* #,##0_);_(* \(#,##0\);_(* &quot;-&quot;??_);_(@_)"/>
    </dxf>
    <dxf>
      <numFmt numFmtId="19" formatCode="m/d/yyyy"/>
    </dxf>
    <dxf>
      <numFmt numFmtId="4" formatCode="#,##0.00"/>
    </dxf>
    <dxf>
      <numFmt numFmtId="164" formatCode="_(* #,##0_);_(* \(#,##0\);_(* &quot;-&quot;??_);_(@_)"/>
    </dxf>
    <dxf>
      <numFmt numFmtId="164" formatCode="_(* #,##0_);_(* \(#,##0\);_(* &quot;-&quot;??_);_(@_)"/>
    </dxf>
    <dxf>
      <numFmt numFmtId="164" formatCode="_(* #,##0_);_(* \(#,##0\);_(* &quot;-&quot;??_);_(@_)"/>
    </dxf>
    <dxf>
      <numFmt numFmtId="164" formatCode="_(* #,##0_);_(* \(#,##0\);_(* &quot;-&quot;??_);_(@_)"/>
    </dxf>
    <dxf>
      <numFmt numFmtId="19" formatCode="m/d/yyyy"/>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42538889955829"/>
          <c:y val="4.7619047619047616E-2"/>
          <c:w val="0.86518436719800274"/>
          <c:h val="0.6478736748815489"/>
        </c:manualLayout>
      </c:layout>
      <c:lineChart>
        <c:grouping val="standard"/>
        <c:varyColors val="0"/>
        <c:ser>
          <c:idx val="0"/>
          <c:order val="0"/>
          <c:tx>
            <c:strRef>
              <c:f>'monthly forecast'!$B$1</c:f>
              <c:strCache>
                <c:ptCount val="1"/>
                <c:pt idx="0">
                  <c:v>Values</c:v>
                </c:pt>
              </c:strCache>
            </c:strRef>
          </c:tx>
          <c:spPr>
            <a:ln w="22225" cap="rnd" cmpd="sng" algn="ctr">
              <a:solidFill>
                <a:schemeClr val="accent6"/>
              </a:solidFill>
              <a:round/>
            </a:ln>
            <a:effectLst/>
          </c:spPr>
          <c:marker>
            <c:symbol val="none"/>
          </c:marker>
          <c:val>
            <c:numRef>
              <c:f>'monthly forecast'!$B$2:$B$22</c:f>
              <c:numCache>
                <c:formatCode>_(* #,##0_);_(* \(#,##0\);_(* "-"??_);_(@_)</c:formatCode>
                <c:ptCount val="21"/>
                <c:pt idx="0">
                  <c:v>2036000</c:v>
                </c:pt>
                <c:pt idx="1">
                  <c:v>2006000</c:v>
                </c:pt>
                <c:pt idx="2">
                  <c:v>2021000</c:v>
                </c:pt>
                <c:pt idx="3">
                  <c:v>2024000</c:v>
                </c:pt>
                <c:pt idx="4">
                  <c:v>2052000</c:v>
                </c:pt>
                <c:pt idx="5">
                  <c:v>2047000</c:v>
                </c:pt>
                <c:pt idx="6">
                  <c:v>2044000</c:v>
                </c:pt>
                <c:pt idx="7">
                  <c:v>2074000</c:v>
                </c:pt>
                <c:pt idx="8">
                  <c:v>2055000</c:v>
                </c:pt>
                <c:pt idx="9">
                  <c:v>2085000</c:v>
                </c:pt>
                <c:pt idx="10">
                  <c:v>2085000</c:v>
                </c:pt>
                <c:pt idx="11">
                  <c:v>2108000</c:v>
                </c:pt>
                <c:pt idx="12">
                  <c:v>2115000</c:v>
                </c:pt>
                <c:pt idx="13">
                  <c:v>2086000</c:v>
                </c:pt>
                <c:pt idx="14">
                  <c:v>2095000</c:v>
                </c:pt>
                <c:pt idx="15">
                  <c:v>2097000</c:v>
                </c:pt>
                <c:pt idx="16">
                  <c:v>2134000</c:v>
                </c:pt>
                <c:pt idx="17">
                  <c:v>2132000</c:v>
                </c:pt>
              </c:numCache>
            </c:numRef>
          </c:val>
          <c:smooth val="0"/>
          <c:extLst>
            <c:ext xmlns:c16="http://schemas.microsoft.com/office/drawing/2014/chart" uri="{C3380CC4-5D6E-409C-BE32-E72D297353CC}">
              <c16:uniqueId val="{00000000-AB9D-418B-BD57-CFF5851A5941}"/>
            </c:ext>
          </c:extLst>
        </c:ser>
        <c:ser>
          <c:idx val="1"/>
          <c:order val="1"/>
          <c:tx>
            <c:strRef>
              <c:f>'monthly forecast'!$C$1</c:f>
              <c:strCache>
                <c:ptCount val="1"/>
                <c:pt idx="0">
                  <c:v>Forecast</c:v>
                </c:pt>
              </c:strCache>
            </c:strRef>
          </c:tx>
          <c:spPr>
            <a:ln w="22225" cap="rnd" cmpd="sng" algn="ctr">
              <a:solidFill>
                <a:schemeClr val="accent5"/>
              </a:solidFill>
              <a:round/>
            </a:ln>
            <a:effectLst/>
          </c:spPr>
          <c:marker>
            <c:symbol val="none"/>
          </c:marker>
          <c:trendline>
            <c:spPr>
              <a:ln w="9525" cap="rnd">
                <a:solidFill>
                  <a:schemeClr val="accent5"/>
                </a:solidFill>
              </a:ln>
              <a:effectLst/>
            </c:spPr>
            <c:trendlineType val="exp"/>
            <c:dispRSqr val="0"/>
            <c:dispEq val="1"/>
            <c:trendlineLbl>
              <c:layout>
                <c:manualLayout>
                  <c:x val="-0.10953252032520325"/>
                  <c:y val="-4.274942904864166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cat>
            <c:numRef>
              <c:f>'monthly forecast'!$A$2:$A$22</c:f>
              <c:numCache>
                <c:formatCode>m/d/yyyy</c:formatCode>
                <c:ptCount val="21"/>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numCache>
            </c:numRef>
          </c:cat>
          <c:val>
            <c:numRef>
              <c:f>'monthly forecast'!$C$2:$C$22</c:f>
              <c:numCache>
                <c:formatCode>General</c:formatCode>
                <c:ptCount val="21"/>
                <c:pt idx="17" formatCode="_(* #,##0_);_(* \(#,##0\);_(* &quot;-&quot;??_);_(@_)">
                  <c:v>2132000</c:v>
                </c:pt>
                <c:pt idx="18" formatCode="_(* #,##0_);_(* \(#,##0\);_(* &quot;-&quot;??_);_(@_)">
                  <c:v>2136800.3662232258</c:v>
                </c:pt>
                <c:pt idx="19" formatCode="_(* #,##0_);_(* \(#,##0\);_(* &quot;-&quot;??_);_(@_)">
                  <c:v>2143455.9052827386</c:v>
                </c:pt>
                <c:pt idx="20" formatCode="_(* #,##0_);_(* \(#,##0\);_(* &quot;-&quot;??_);_(@_)">
                  <c:v>2150111.4443422509</c:v>
                </c:pt>
              </c:numCache>
            </c:numRef>
          </c:val>
          <c:smooth val="0"/>
          <c:extLst>
            <c:ext xmlns:c16="http://schemas.microsoft.com/office/drawing/2014/chart" uri="{C3380CC4-5D6E-409C-BE32-E72D297353CC}">
              <c16:uniqueId val="{00000001-AB9D-418B-BD57-CFF5851A5941}"/>
            </c:ext>
          </c:extLst>
        </c:ser>
        <c:ser>
          <c:idx val="2"/>
          <c:order val="2"/>
          <c:tx>
            <c:strRef>
              <c:f>'monthly forecast'!$D$1</c:f>
              <c:strCache>
                <c:ptCount val="1"/>
                <c:pt idx="0">
                  <c:v>Lower Confidence Bound</c:v>
                </c:pt>
              </c:strCache>
            </c:strRef>
          </c:tx>
          <c:spPr>
            <a:ln w="22225" cap="rnd" cmpd="sng" algn="ctr">
              <a:solidFill>
                <a:schemeClr val="accent4"/>
              </a:solidFill>
              <a:round/>
            </a:ln>
            <a:effectLst/>
          </c:spPr>
          <c:marker>
            <c:symbol val="none"/>
          </c:marker>
          <c:cat>
            <c:numRef>
              <c:f>'monthly forecast'!$A$2:$A$22</c:f>
              <c:numCache>
                <c:formatCode>m/d/yyyy</c:formatCode>
                <c:ptCount val="21"/>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numCache>
            </c:numRef>
          </c:cat>
          <c:val>
            <c:numRef>
              <c:f>'monthly forecast'!$D$2:$D$22</c:f>
              <c:numCache>
                <c:formatCode>General</c:formatCode>
                <c:ptCount val="21"/>
                <c:pt idx="17" formatCode="_(* #,##0_);_(* \(#,##0\);_(* &quot;-&quot;??_);_(@_)">
                  <c:v>2132000</c:v>
                </c:pt>
                <c:pt idx="18" formatCode="_(* #,##0_);_(* \(#,##0\);_(* &quot;-&quot;??_);_(@_)">
                  <c:v>2104014.0420766026</c:v>
                </c:pt>
                <c:pt idx="19" formatCode="_(* #,##0_);_(* \(#,##0\);_(* &quot;-&quot;??_);_(@_)">
                  <c:v>2106785.0063054375</c:v>
                </c:pt>
                <c:pt idx="20" formatCode="_(* #,##0_);_(* \(#,##0\);_(* &quot;-&quot;??_);_(@_)">
                  <c:v>2109916.3603090062</c:v>
                </c:pt>
              </c:numCache>
            </c:numRef>
          </c:val>
          <c:smooth val="0"/>
          <c:extLst>
            <c:ext xmlns:c16="http://schemas.microsoft.com/office/drawing/2014/chart" uri="{C3380CC4-5D6E-409C-BE32-E72D297353CC}">
              <c16:uniqueId val="{00000002-AB9D-418B-BD57-CFF5851A5941}"/>
            </c:ext>
          </c:extLst>
        </c:ser>
        <c:ser>
          <c:idx val="3"/>
          <c:order val="3"/>
          <c:tx>
            <c:strRef>
              <c:f>'monthly forecast'!$E$1</c:f>
              <c:strCache>
                <c:ptCount val="1"/>
                <c:pt idx="0">
                  <c:v>Upper Confidence Bound</c:v>
                </c:pt>
              </c:strCache>
            </c:strRef>
          </c:tx>
          <c:spPr>
            <a:ln w="22225" cap="rnd" cmpd="sng" algn="ctr">
              <a:solidFill>
                <a:schemeClr val="accent6">
                  <a:lumMod val="60000"/>
                </a:schemeClr>
              </a:solidFill>
              <a:round/>
            </a:ln>
            <a:effectLst/>
          </c:spPr>
          <c:marker>
            <c:symbol val="none"/>
          </c:marker>
          <c:cat>
            <c:numRef>
              <c:f>'monthly forecast'!$A$2:$A$22</c:f>
              <c:numCache>
                <c:formatCode>m/d/yyyy</c:formatCode>
                <c:ptCount val="21"/>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numCache>
            </c:numRef>
          </c:cat>
          <c:val>
            <c:numRef>
              <c:f>'monthly forecast'!$E$2:$E$22</c:f>
              <c:numCache>
                <c:formatCode>General</c:formatCode>
                <c:ptCount val="21"/>
                <c:pt idx="17" formatCode="_(* #,##0_);_(* \(#,##0\);_(* &quot;-&quot;??_);_(@_)">
                  <c:v>2132000</c:v>
                </c:pt>
                <c:pt idx="18" formatCode="_(* #,##0_);_(* \(#,##0\);_(* &quot;-&quot;??_);_(@_)">
                  <c:v>2169586.6903698491</c:v>
                </c:pt>
                <c:pt idx="19" formatCode="_(* #,##0_);_(* \(#,##0\);_(* &quot;-&quot;??_);_(@_)">
                  <c:v>2180126.8042600397</c:v>
                </c:pt>
                <c:pt idx="20" formatCode="_(* #,##0_);_(* \(#,##0\);_(* &quot;-&quot;??_);_(@_)">
                  <c:v>2190306.5283754957</c:v>
                </c:pt>
              </c:numCache>
            </c:numRef>
          </c:val>
          <c:smooth val="0"/>
          <c:extLst>
            <c:ext xmlns:c16="http://schemas.microsoft.com/office/drawing/2014/chart" uri="{C3380CC4-5D6E-409C-BE32-E72D297353CC}">
              <c16:uniqueId val="{00000003-AB9D-418B-BD57-CFF5851A594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39544623"/>
        <c:axId val="1539547951"/>
      </c:lineChart>
      <c:catAx>
        <c:axId val="1539544623"/>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39547951"/>
        <c:crosses val="autoZero"/>
        <c:auto val="1"/>
        <c:lblAlgn val="ctr"/>
        <c:lblOffset val="100"/>
        <c:noMultiLvlLbl val="0"/>
      </c:catAx>
      <c:valAx>
        <c:axId val="1539547951"/>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39544623"/>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Overall Daily Forecast</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'daily forecast'!$B$1</c:f>
              <c:strCache>
                <c:ptCount val="1"/>
                <c:pt idx="0">
                  <c:v>Values</c:v>
                </c:pt>
              </c:strCache>
            </c:strRef>
          </c:tx>
          <c:spPr>
            <a:ln w="22225" cap="rnd" cmpd="sng" algn="ctr">
              <a:solidFill>
                <a:schemeClr val="accent2"/>
              </a:solidFill>
              <a:round/>
            </a:ln>
            <a:effectLst/>
          </c:spPr>
          <c:marker>
            <c:symbol val="none"/>
          </c:marker>
          <c:val>
            <c:numRef>
              <c:f>'daily forecast'!$B$2:$B$640</c:f>
              <c:numCache>
                <c:formatCode>_(* #,##0_);_(* \(#,##0\);_(* "-"??_);_(@_)</c:formatCode>
                <c:ptCount val="639"/>
                <c:pt idx="0">
                  <c:v>33413.566739606125</c:v>
                </c:pt>
                <c:pt idx="1">
                  <c:v>33413.566739606125</c:v>
                </c:pt>
                <c:pt idx="2">
                  <c:v>33413.566739606125</c:v>
                </c:pt>
                <c:pt idx="3">
                  <c:v>35641.137855579866</c:v>
                </c:pt>
                <c:pt idx="4">
                  <c:v>33413.566739606125</c:v>
                </c:pt>
                <c:pt idx="5">
                  <c:v>31185.995623632385</c:v>
                </c:pt>
                <c:pt idx="6">
                  <c:v>33413.566739606125</c:v>
                </c:pt>
                <c:pt idx="7">
                  <c:v>33413.566739606125</c:v>
                </c:pt>
                <c:pt idx="8">
                  <c:v>33413.566739606125</c:v>
                </c:pt>
                <c:pt idx="9">
                  <c:v>33413.566739606125</c:v>
                </c:pt>
                <c:pt idx="10">
                  <c:v>33413.566739606125</c:v>
                </c:pt>
                <c:pt idx="11">
                  <c:v>33413.566739606125</c:v>
                </c:pt>
                <c:pt idx="12">
                  <c:v>33413.566739606125</c:v>
                </c:pt>
                <c:pt idx="13">
                  <c:v>33413.566739606125</c:v>
                </c:pt>
                <c:pt idx="14">
                  <c:v>24503.282275711157</c:v>
                </c:pt>
                <c:pt idx="15">
                  <c:v>31185.995623632385</c:v>
                </c:pt>
                <c:pt idx="16">
                  <c:v>33413.566739606125</c:v>
                </c:pt>
                <c:pt idx="17">
                  <c:v>28958.424507658645</c:v>
                </c:pt>
                <c:pt idx="18">
                  <c:v>31185.995623632385</c:v>
                </c:pt>
                <c:pt idx="19">
                  <c:v>28958.424507658641</c:v>
                </c:pt>
                <c:pt idx="20">
                  <c:v>33413.566739606125</c:v>
                </c:pt>
                <c:pt idx="21">
                  <c:v>33413.566739606125</c:v>
                </c:pt>
                <c:pt idx="22">
                  <c:v>33413.566739606125</c:v>
                </c:pt>
                <c:pt idx="23">
                  <c:v>33413.566739606125</c:v>
                </c:pt>
                <c:pt idx="24">
                  <c:v>35641.137855579866</c:v>
                </c:pt>
                <c:pt idx="25">
                  <c:v>35641.137855579873</c:v>
                </c:pt>
                <c:pt idx="26">
                  <c:v>35641.137855579873</c:v>
                </c:pt>
                <c:pt idx="27">
                  <c:v>33413.566739606125</c:v>
                </c:pt>
                <c:pt idx="28">
                  <c:v>33413.566739606125</c:v>
                </c:pt>
                <c:pt idx="29">
                  <c:v>33413.566739606125</c:v>
                </c:pt>
                <c:pt idx="30">
                  <c:v>31185.995623632385</c:v>
                </c:pt>
                <c:pt idx="31">
                  <c:v>36516.990291262133</c:v>
                </c:pt>
                <c:pt idx="32">
                  <c:v>36516.990291262133</c:v>
                </c:pt>
                <c:pt idx="33">
                  <c:v>36516.990291262133</c:v>
                </c:pt>
                <c:pt idx="34">
                  <c:v>34082.524271844661</c:v>
                </c:pt>
                <c:pt idx="35">
                  <c:v>34082.524271844661</c:v>
                </c:pt>
                <c:pt idx="36">
                  <c:v>36516.990291262133</c:v>
                </c:pt>
                <c:pt idx="37">
                  <c:v>36516.990291262133</c:v>
                </c:pt>
                <c:pt idx="38">
                  <c:v>36516.990291262133</c:v>
                </c:pt>
                <c:pt idx="39">
                  <c:v>34082.524271844661</c:v>
                </c:pt>
                <c:pt idx="40">
                  <c:v>34082.524271844661</c:v>
                </c:pt>
                <c:pt idx="41">
                  <c:v>34082.524271844661</c:v>
                </c:pt>
                <c:pt idx="42">
                  <c:v>24344.660194174758</c:v>
                </c:pt>
                <c:pt idx="43">
                  <c:v>36516.990291262133</c:v>
                </c:pt>
                <c:pt idx="44">
                  <c:v>36516.990291262133</c:v>
                </c:pt>
                <c:pt idx="45">
                  <c:v>34082.524271844661</c:v>
                </c:pt>
                <c:pt idx="46">
                  <c:v>36516.990291262133</c:v>
                </c:pt>
                <c:pt idx="47">
                  <c:v>34082.524271844661</c:v>
                </c:pt>
                <c:pt idx="48">
                  <c:v>34082.524271844661</c:v>
                </c:pt>
                <c:pt idx="49">
                  <c:v>36516.990291262133</c:v>
                </c:pt>
                <c:pt idx="50">
                  <c:v>36516.990291262133</c:v>
                </c:pt>
                <c:pt idx="51">
                  <c:v>36516.990291262133</c:v>
                </c:pt>
                <c:pt idx="52">
                  <c:v>38951.456310679612</c:v>
                </c:pt>
                <c:pt idx="53">
                  <c:v>41385.922330097092</c:v>
                </c:pt>
                <c:pt idx="54">
                  <c:v>38951.456310679612</c:v>
                </c:pt>
                <c:pt idx="55">
                  <c:v>34082.524271844661</c:v>
                </c:pt>
                <c:pt idx="56">
                  <c:v>36516.990291262133</c:v>
                </c:pt>
                <c:pt idx="57">
                  <c:v>38951.456310679612</c:v>
                </c:pt>
                <c:pt idx="58">
                  <c:v>38951.456310679612</c:v>
                </c:pt>
                <c:pt idx="59">
                  <c:v>37082.568807339456</c:v>
                </c:pt>
                <c:pt idx="60">
                  <c:v>37082.568807339456</c:v>
                </c:pt>
                <c:pt idx="61">
                  <c:v>37082.568807339449</c:v>
                </c:pt>
                <c:pt idx="62">
                  <c:v>34764.908256880735</c:v>
                </c:pt>
                <c:pt idx="63">
                  <c:v>37082.568807339456</c:v>
                </c:pt>
                <c:pt idx="64">
                  <c:v>37082.568807339456</c:v>
                </c:pt>
                <c:pt idx="65">
                  <c:v>37082.568807339456</c:v>
                </c:pt>
                <c:pt idx="66">
                  <c:v>37082.568807339449</c:v>
                </c:pt>
                <c:pt idx="67">
                  <c:v>34764.908256880735</c:v>
                </c:pt>
                <c:pt idx="68">
                  <c:v>34764.908256880735</c:v>
                </c:pt>
                <c:pt idx="69">
                  <c:v>37082.568807339456</c:v>
                </c:pt>
                <c:pt idx="70">
                  <c:v>37082.568807339456</c:v>
                </c:pt>
                <c:pt idx="71">
                  <c:v>37082.568807339456</c:v>
                </c:pt>
                <c:pt idx="72">
                  <c:v>34764.908256880735</c:v>
                </c:pt>
                <c:pt idx="73">
                  <c:v>39400.229357798162</c:v>
                </c:pt>
                <c:pt idx="74">
                  <c:v>37082.568807339456</c:v>
                </c:pt>
                <c:pt idx="75">
                  <c:v>34764.908256880735</c:v>
                </c:pt>
                <c:pt idx="76">
                  <c:v>34764.908256880735</c:v>
                </c:pt>
                <c:pt idx="77">
                  <c:v>34764.908256880735</c:v>
                </c:pt>
                <c:pt idx="78">
                  <c:v>27811.926605504588</c:v>
                </c:pt>
                <c:pt idx="79">
                  <c:v>23176.605504587154</c:v>
                </c:pt>
                <c:pt idx="80">
                  <c:v>23176.605504587154</c:v>
                </c:pt>
                <c:pt idx="81">
                  <c:v>25494.266055045875</c:v>
                </c:pt>
                <c:pt idx="82">
                  <c:v>25494.266055045875</c:v>
                </c:pt>
                <c:pt idx="83">
                  <c:v>27811.926605504588</c:v>
                </c:pt>
                <c:pt idx="84">
                  <c:v>27811.926605504588</c:v>
                </c:pt>
                <c:pt idx="85">
                  <c:v>27811.926605504588</c:v>
                </c:pt>
                <c:pt idx="86">
                  <c:v>27811.926605504588</c:v>
                </c:pt>
                <c:pt idx="87">
                  <c:v>27811.926605504588</c:v>
                </c:pt>
                <c:pt idx="88">
                  <c:v>27811.926605504588</c:v>
                </c:pt>
                <c:pt idx="89">
                  <c:v>27811.926605504588</c:v>
                </c:pt>
                <c:pt idx="90">
                  <c:v>29968.109339407747</c:v>
                </c:pt>
                <c:pt idx="91">
                  <c:v>27662.870159453305</c:v>
                </c:pt>
                <c:pt idx="92">
                  <c:v>32273.348519362189</c:v>
                </c:pt>
                <c:pt idx="93">
                  <c:v>32273.348519362189</c:v>
                </c:pt>
                <c:pt idx="94">
                  <c:v>34578.587699316631</c:v>
                </c:pt>
                <c:pt idx="95">
                  <c:v>34578.587699316631</c:v>
                </c:pt>
                <c:pt idx="96">
                  <c:v>32273.348519362189</c:v>
                </c:pt>
                <c:pt idx="97">
                  <c:v>32273.348519362189</c:v>
                </c:pt>
                <c:pt idx="98">
                  <c:v>34578.587699316631</c:v>
                </c:pt>
                <c:pt idx="99">
                  <c:v>34578.587699316631</c:v>
                </c:pt>
                <c:pt idx="100">
                  <c:v>36883.826879271073</c:v>
                </c:pt>
                <c:pt idx="101">
                  <c:v>29968.109339407747</c:v>
                </c:pt>
                <c:pt idx="102">
                  <c:v>32273.348519362189</c:v>
                </c:pt>
                <c:pt idx="103">
                  <c:v>29968.109339407747</c:v>
                </c:pt>
                <c:pt idx="104">
                  <c:v>34578.587699316631</c:v>
                </c:pt>
                <c:pt idx="105">
                  <c:v>36883.826879271073</c:v>
                </c:pt>
                <c:pt idx="106">
                  <c:v>36883.826879271073</c:v>
                </c:pt>
                <c:pt idx="107">
                  <c:v>36883.826879271073</c:v>
                </c:pt>
                <c:pt idx="108">
                  <c:v>39189.066059225515</c:v>
                </c:pt>
                <c:pt idx="109">
                  <c:v>36883.826879271073</c:v>
                </c:pt>
                <c:pt idx="110">
                  <c:v>32273.348519362189</c:v>
                </c:pt>
                <c:pt idx="111">
                  <c:v>29968.109339407747</c:v>
                </c:pt>
                <c:pt idx="112">
                  <c:v>32273.348519362189</c:v>
                </c:pt>
                <c:pt idx="113">
                  <c:v>34578.587699316631</c:v>
                </c:pt>
                <c:pt idx="114">
                  <c:v>34578.587699316631</c:v>
                </c:pt>
                <c:pt idx="115">
                  <c:v>34578.587699316631</c:v>
                </c:pt>
                <c:pt idx="116">
                  <c:v>34578.587699316631</c:v>
                </c:pt>
                <c:pt idx="117">
                  <c:v>34578.587699316631</c:v>
                </c:pt>
                <c:pt idx="118">
                  <c:v>34578.587699316631</c:v>
                </c:pt>
                <c:pt idx="119">
                  <c:v>34578.587699316631</c:v>
                </c:pt>
                <c:pt idx="120">
                  <c:v>32536.997885835095</c:v>
                </c:pt>
                <c:pt idx="121">
                  <c:v>32536.997885835095</c:v>
                </c:pt>
                <c:pt idx="122">
                  <c:v>34706.131078224098</c:v>
                </c:pt>
                <c:pt idx="123">
                  <c:v>32536.997885835095</c:v>
                </c:pt>
                <c:pt idx="124">
                  <c:v>30367.864693446085</c:v>
                </c:pt>
                <c:pt idx="125">
                  <c:v>32536.997885835095</c:v>
                </c:pt>
                <c:pt idx="126">
                  <c:v>32536.997885835095</c:v>
                </c:pt>
                <c:pt idx="127">
                  <c:v>32536.997885835095</c:v>
                </c:pt>
                <c:pt idx="128">
                  <c:v>32536.997885835095</c:v>
                </c:pt>
                <c:pt idx="129">
                  <c:v>34706.131078224098</c:v>
                </c:pt>
                <c:pt idx="130">
                  <c:v>32536.997885835095</c:v>
                </c:pt>
                <c:pt idx="131">
                  <c:v>30367.864693446085</c:v>
                </c:pt>
                <c:pt idx="132">
                  <c:v>32536.997885835095</c:v>
                </c:pt>
                <c:pt idx="133">
                  <c:v>32536.997885835095</c:v>
                </c:pt>
                <c:pt idx="134">
                  <c:v>32536.997885835095</c:v>
                </c:pt>
                <c:pt idx="135">
                  <c:v>32536.997885835095</c:v>
                </c:pt>
                <c:pt idx="136">
                  <c:v>32536.997885835095</c:v>
                </c:pt>
                <c:pt idx="137">
                  <c:v>32536.997885835095</c:v>
                </c:pt>
                <c:pt idx="138">
                  <c:v>30367.864693446085</c:v>
                </c:pt>
                <c:pt idx="139">
                  <c:v>32536.997885835095</c:v>
                </c:pt>
                <c:pt idx="140">
                  <c:v>32536.997885835095</c:v>
                </c:pt>
                <c:pt idx="141">
                  <c:v>34706.131078224098</c:v>
                </c:pt>
                <c:pt idx="142">
                  <c:v>34706.131078224098</c:v>
                </c:pt>
                <c:pt idx="143">
                  <c:v>34706.131078224098</c:v>
                </c:pt>
                <c:pt idx="144">
                  <c:v>36875.264270613108</c:v>
                </c:pt>
                <c:pt idx="145">
                  <c:v>32536.997885835095</c:v>
                </c:pt>
                <c:pt idx="146">
                  <c:v>32536.997885835095</c:v>
                </c:pt>
                <c:pt idx="147">
                  <c:v>34706.131078224098</c:v>
                </c:pt>
                <c:pt idx="148">
                  <c:v>34706.131078224098</c:v>
                </c:pt>
                <c:pt idx="149">
                  <c:v>34706.131078224098</c:v>
                </c:pt>
                <c:pt idx="150">
                  <c:v>34706.131078224098</c:v>
                </c:pt>
                <c:pt idx="151">
                  <c:v>33375</c:v>
                </c:pt>
                <c:pt idx="152">
                  <c:v>31150</c:v>
                </c:pt>
                <c:pt idx="153">
                  <c:v>33375</c:v>
                </c:pt>
                <c:pt idx="154">
                  <c:v>31150</c:v>
                </c:pt>
                <c:pt idx="155">
                  <c:v>33375</c:v>
                </c:pt>
                <c:pt idx="156">
                  <c:v>35600</c:v>
                </c:pt>
                <c:pt idx="157">
                  <c:v>33375</c:v>
                </c:pt>
                <c:pt idx="158">
                  <c:v>33375</c:v>
                </c:pt>
                <c:pt idx="159">
                  <c:v>33375</c:v>
                </c:pt>
                <c:pt idx="160">
                  <c:v>33375</c:v>
                </c:pt>
                <c:pt idx="161">
                  <c:v>35600</c:v>
                </c:pt>
                <c:pt idx="162">
                  <c:v>35600</c:v>
                </c:pt>
                <c:pt idx="163">
                  <c:v>33375</c:v>
                </c:pt>
                <c:pt idx="164">
                  <c:v>35600</c:v>
                </c:pt>
                <c:pt idx="165">
                  <c:v>33375</c:v>
                </c:pt>
                <c:pt idx="166">
                  <c:v>31150</c:v>
                </c:pt>
                <c:pt idx="167">
                  <c:v>28925</c:v>
                </c:pt>
                <c:pt idx="168">
                  <c:v>33375</c:v>
                </c:pt>
                <c:pt idx="169">
                  <c:v>35600</c:v>
                </c:pt>
                <c:pt idx="170">
                  <c:v>35600</c:v>
                </c:pt>
                <c:pt idx="171">
                  <c:v>35600</c:v>
                </c:pt>
                <c:pt idx="172">
                  <c:v>37825</c:v>
                </c:pt>
                <c:pt idx="173">
                  <c:v>35600</c:v>
                </c:pt>
                <c:pt idx="174">
                  <c:v>35600</c:v>
                </c:pt>
                <c:pt idx="175">
                  <c:v>35600</c:v>
                </c:pt>
                <c:pt idx="176">
                  <c:v>33375</c:v>
                </c:pt>
                <c:pt idx="177">
                  <c:v>35600</c:v>
                </c:pt>
                <c:pt idx="178">
                  <c:v>37825</c:v>
                </c:pt>
                <c:pt idx="179">
                  <c:v>33375</c:v>
                </c:pt>
                <c:pt idx="180">
                  <c:v>33375</c:v>
                </c:pt>
                <c:pt idx="181">
                  <c:v>28695.464362850973</c:v>
                </c:pt>
                <c:pt idx="182">
                  <c:v>33110.151187904965</c:v>
                </c:pt>
                <c:pt idx="183">
                  <c:v>30902.807775377969</c:v>
                </c:pt>
                <c:pt idx="184">
                  <c:v>35317.494600431964</c:v>
                </c:pt>
                <c:pt idx="185">
                  <c:v>35317.494600431964</c:v>
                </c:pt>
                <c:pt idx="186">
                  <c:v>35317.494600431964</c:v>
                </c:pt>
                <c:pt idx="187">
                  <c:v>33110.151187904965</c:v>
                </c:pt>
                <c:pt idx="188">
                  <c:v>33110.151187904965</c:v>
                </c:pt>
                <c:pt idx="189">
                  <c:v>33110.151187904965</c:v>
                </c:pt>
                <c:pt idx="190">
                  <c:v>19866.090712742982</c:v>
                </c:pt>
                <c:pt idx="191">
                  <c:v>33110.151187904965</c:v>
                </c:pt>
                <c:pt idx="192">
                  <c:v>35317.494600431964</c:v>
                </c:pt>
                <c:pt idx="193">
                  <c:v>35317.494600431964</c:v>
                </c:pt>
                <c:pt idx="194">
                  <c:v>33110.151187904965</c:v>
                </c:pt>
                <c:pt idx="195">
                  <c:v>33110.151187904965</c:v>
                </c:pt>
                <c:pt idx="196">
                  <c:v>35317.494600431964</c:v>
                </c:pt>
                <c:pt idx="197">
                  <c:v>35317.494600431964</c:v>
                </c:pt>
                <c:pt idx="198">
                  <c:v>35317.494600431964</c:v>
                </c:pt>
                <c:pt idx="199">
                  <c:v>33110.151187904965</c:v>
                </c:pt>
                <c:pt idx="200">
                  <c:v>37524.838012958964</c:v>
                </c:pt>
                <c:pt idx="201">
                  <c:v>35317.494600431964</c:v>
                </c:pt>
                <c:pt idx="202">
                  <c:v>33110.151187904965</c:v>
                </c:pt>
                <c:pt idx="203">
                  <c:v>35317.494600431964</c:v>
                </c:pt>
                <c:pt idx="204">
                  <c:v>35317.494600431964</c:v>
                </c:pt>
                <c:pt idx="205">
                  <c:v>35317.494600431964</c:v>
                </c:pt>
                <c:pt idx="206">
                  <c:v>35317.494600431964</c:v>
                </c:pt>
                <c:pt idx="207">
                  <c:v>26488.120950323973</c:v>
                </c:pt>
                <c:pt idx="208">
                  <c:v>22073.434125269978</c:v>
                </c:pt>
                <c:pt idx="209">
                  <c:v>33110.151187904965</c:v>
                </c:pt>
                <c:pt idx="210">
                  <c:v>30902.807775377969</c:v>
                </c:pt>
                <c:pt idx="211">
                  <c:v>35317.494600431964</c:v>
                </c:pt>
                <c:pt idx="212">
                  <c:v>34000</c:v>
                </c:pt>
                <c:pt idx="213">
                  <c:v>34000</c:v>
                </c:pt>
                <c:pt idx="214">
                  <c:v>29750</c:v>
                </c:pt>
                <c:pt idx="215">
                  <c:v>29750</c:v>
                </c:pt>
                <c:pt idx="216">
                  <c:v>31875</c:v>
                </c:pt>
                <c:pt idx="217">
                  <c:v>29750</c:v>
                </c:pt>
                <c:pt idx="218">
                  <c:v>31875</c:v>
                </c:pt>
                <c:pt idx="219">
                  <c:v>34000</c:v>
                </c:pt>
                <c:pt idx="220">
                  <c:v>34000</c:v>
                </c:pt>
                <c:pt idx="221">
                  <c:v>34000</c:v>
                </c:pt>
                <c:pt idx="222">
                  <c:v>31875</c:v>
                </c:pt>
                <c:pt idx="223">
                  <c:v>31875</c:v>
                </c:pt>
                <c:pt idx="224">
                  <c:v>31875</c:v>
                </c:pt>
                <c:pt idx="225">
                  <c:v>31875</c:v>
                </c:pt>
                <c:pt idx="226">
                  <c:v>34000</c:v>
                </c:pt>
                <c:pt idx="227">
                  <c:v>34000</c:v>
                </c:pt>
                <c:pt idx="228">
                  <c:v>36125</c:v>
                </c:pt>
                <c:pt idx="229">
                  <c:v>31875</c:v>
                </c:pt>
                <c:pt idx="230">
                  <c:v>31875</c:v>
                </c:pt>
                <c:pt idx="231">
                  <c:v>34000</c:v>
                </c:pt>
                <c:pt idx="232">
                  <c:v>34000</c:v>
                </c:pt>
                <c:pt idx="233">
                  <c:v>36125</c:v>
                </c:pt>
                <c:pt idx="234">
                  <c:v>36125</c:v>
                </c:pt>
                <c:pt idx="235">
                  <c:v>36125</c:v>
                </c:pt>
                <c:pt idx="236">
                  <c:v>34000</c:v>
                </c:pt>
                <c:pt idx="237">
                  <c:v>34000</c:v>
                </c:pt>
                <c:pt idx="238">
                  <c:v>34000</c:v>
                </c:pt>
                <c:pt idx="239">
                  <c:v>34000</c:v>
                </c:pt>
                <c:pt idx="240">
                  <c:v>36125</c:v>
                </c:pt>
                <c:pt idx="241">
                  <c:v>34000</c:v>
                </c:pt>
                <c:pt idx="242">
                  <c:v>36125</c:v>
                </c:pt>
                <c:pt idx="243">
                  <c:v>35278.969957081543</c:v>
                </c:pt>
                <c:pt idx="244">
                  <c:v>33074.034334763943</c:v>
                </c:pt>
                <c:pt idx="245">
                  <c:v>33074.034334763943</c:v>
                </c:pt>
                <c:pt idx="246">
                  <c:v>35278.969957081543</c:v>
                </c:pt>
                <c:pt idx="247">
                  <c:v>35278.969957081543</c:v>
                </c:pt>
                <c:pt idx="248">
                  <c:v>30869.09871244635</c:v>
                </c:pt>
                <c:pt idx="249">
                  <c:v>33074.034334763943</c:v>
                </c:pt>
                <c:pt idx="250">
                  <c:v>33074.034334763943</c:v>
                </c:pt>
                <c:pt idx="251">
                  <c:v>33074.034334763943</c:v>
                </c:pt>
                <c:pt idx="252">
                  <c:v>33074.034334763943</c:v>
                </c:pt>
                <c:pt idx="253">
                  <c:v>35278.969957081543</c:v>
                </c:pt>
                <c:pt idx="254">
                  <c:v>35278.969957081543</c:v>
                </c:pt>
                <c:pt idx="255">
                  <c:v>37483.905579399143</c:v>
                </c:pt>
                <c:pt idx="256">
                  <c:v>30869.09871244635</c:v>
                </c:pt>
                <c:pt idx="257">
                  <c:v>30869.09871244635</c:v>
                </c:pt>
                <c:pt idx="258">
                  <c:v>33074.034334763943</c:v>
                </c:pt>
                <c:pt idx="259">
                  <c:v>35278.969957081543</c:v>
                </c:pt>
                <c:pt idx="260">
                  <c:v>35278.969957081543</c:v>
                </c:pt>
                <c:pt idx="261">
                  <c:v>35278.969957081543</c:v>
                </c:pt>
                <c:pt idx="262">
                  <c:v>35278.969957081543</c:v>
                </c:pt>
                <c:pt idx="263">
                  <c:v>37483.905579399143</c:v>
                </c:pt>
                <c:pt idx="264">
                  <c:v>33074.034334763943</c:v>
                </c:pt>
                <c:pt idx="265">
                  <c:v>35278.969957081543</c:v>
                </c:pt>
                <c:pt idx="266">
                  <c:v>33074.034334763943</c:v>
                </c:pt>
                <c:pt idx="267">
                  <c:v>33074.034334763943</c:v>
                </c:pt>
                <c:pt idx="268">
                  <c:v>35278.969957081543</c:v>
                </c:pt>
                <c:pt idx="269">
                  <c:v>37483.905579399143</c:v>
                </c:pt>
                <c:pt idx="270">
                  <c:v>37483.905579399143</c:v>
                </c:pt>
                <c:pt idx="271">
                  <c:v>33074.034334763943</c:v>
                </c:pt>
                <c:pt idx="272">
                  <c:v>33074.034334763943</c:v>
                </c:pt>
                <c:pt idx="273">
                  <c:v>33161.033797216704</c:v>
                </c:pt>
                <c:pt idx="274">
                  <c:v>35233.598409542741</c:v>
                </c:pt>
                <c:pt idx="275">
                  <c:v>33161.033797216704</c:v>
                </c:pt>
                <c:pt idx="276">
                  <c:v>33161.033797216704</c:v>
                </c:pt>
                <c:pt idx="277">
                  <c:v>35233.598409542741</c:v>
                </c:pt>
                <c:pt idx="278">
                  <c:v>33161.033797216704</c:v>
                </c:pt>
                <c:pt idx="279">
                  <c:v>31088.469184890655</c:v>
                </c:pt>
                <c:pt idx="280">
                  <c:v>26943.339960238569</c:v>
                </c:pt>
                <c:pt idx="281">
                  <c:v>33161.033797216704</c:v>
                </c:pt>
                <c:pt idx="282">
                  <c:v>33161.033797216704</c:v>
                </c:pt>
                <c:pt idx="283">
                  <c:v>35233.598409542741</c:v>
                </c:pt>
                <c:pt idx="284">
                  <c:v>35233.598409542741</c:v>
                </c:pt>
                <c:pt idx="285">
                  <c:v>31088.469184890655</c:v>
                </c:pt>
                <c:pt idx="286">
                  <c:v>31088.469184890655</c:v>
                </c:pt>
                <c:pt idx="287">
                  <c:v>31088.469184890655</c:v>
                </c:pt>
                <c:pt idx="288">
                  <c:v>31088.469184890655</c:v>
                </c:pt>
                <c:pt idx="289">
                  <c:v>35233.598409542741</c:v>
                </c:pt>
                <c:pt idx="290">
                  <c:v>35233.598409542741</c:v>
                </c:pt>
                <c:pt idx="291">
                  <c:v>35233.598409542741</c:v>
                </c:pt>
                <c:pt idx="292">
                  <c:v>33161.033797216704</c:v>
                </c:pt>
                <c:pt idx="293">
                  <c:v>31088.469184890655</c:v>
                </c:pt>
                <c:pt idx="294">
                  <c:v>33161.033797216704</c:v>
                </c:pt>
                <c:pt idx="295">
                  <c:v>33161.033797216704</c:v>
                </c:pt>
                <c:pt idx="296">
                  <c:v>35233.598409542741</c:v>
                </c:pt>
                <c:pt idx="297">
                  <c:v>37306.163021868793</c:v>
                </c:pt>
                <c:pt idx="298">
                  <c:v>39378.727634194831</c:v>
                </c:pt>
                <c:pt idx="299">
                  <c:v>33161.033797216704</c:v>
                </c:pt>
                <c:pt idx="300">
                  <c:v>35233.598409542741</c:v>
                </c:pt>
                <c:pt idx="301">
                  <c:v>33161.033797216704</c:v>
                </c:pt>
                <c:pt idx="302">
                  <c:v>35233.598409542741</c:v>
                </c:pt>
                <c:pt idx="303">
                  <c:v>35233.598409542741</c:v>
                </c:pt>
                <c:pt idx="304">
                  <c:v>37832.661290322576</c:v>
                </c:pt>
                <c:pt idx="305">
                  <c:v>35730.846774193546</c:v>
                </c:pt>
                <c:pt idx="306">
                  <c:v>33629.032258064515</c:v>
                </c:pt>
                <c:pt idx="307">
                  <c:v>31527.217741935481</c:v>
                </c:pt>
                <c:pt idx="308">
                  <c:v>33629.032258064515</c:v>
                </c:pt>
                <c:pt idx="309">
                  <c:v>35730.846774193546</c:v>
                </c:pt>
                <c:pt idx="310">
                  <c:v>35730.846774193546</c:v>
                </c:pt>
                <c:pt idx="311">
                  <c:v>35730.846774193546</c:v>
                </c:pt>
                <c:pt idx="312">
                  <c:v>35730.846774193546</c:v>
                </c:pt>
                <c:pt idx="313">
                  <c:v>33629.032258064515</c:v>
                </c:pt>
                <c:pt idx="314">
                  <c:v>33629.032258064515</c:v>
                </c:pt>
                <c:pt idx="315">
                  <c:v>31527.217741935481</c:v>
                </c:pt>
                <c:pt idx="316">
                  <c:v>33629.032258064515</c:v>
                </c:pt>
                <c:pt idx="317">
                  <c:v>35730.846774193546</c:v>
                </c:pt>
                <c:pt idx="318">
                  <c:v>35730.846774193546</c:v>
                </c:pt>
                <c:pt idx="319">
                  <c:v>35730.846774193546</c:v>
                </c:pt>
                <c:pt idx="320">
                  <c:v>33629.032258064515</c:v>
                </c:pt>
                <c:pt idx="321">
                  <c:v>31527.217741935481</c:v>
                </c:pt>
                <c:pt idx="322">
                  <c:v>33629.032258064515</c:v>
                </c:pt>
                <c:pt idx="323">
                  <c:v>31527.217741935481</c:v>
                </c:pt>
                <c:pt idx="324">
                  <c:v>35730.846774193546</c:v>
                </c:pt>
                <c:pt idx="325">
                  <c:v>37832.661290322576</c:v>
                </c:pt>
                <c:pt idx="326">
                  <c:v>35730.846774193546</c:v>
                </c:pt>
                <c:pt idx="327">
                  <c:v>33629.032258064515</c:v>
                </c:pt>
                <c:pt idx="328">
                  <c:v>33629.032258064515</c:v>
                </c:pt>
                <c:pt idx="329">
                  <c:v>35730.846774193546</c:v>
                </c:pt>
                <c:pt idx="330">
                  <c:v>35730.846774193546</c:v>
                </c:pt>
                <c:pt idx="331">
                  <c:v>35730.846774193546</c:v>
                </c:pt>
                <c:pt idx="332">
                  <c:v>37832.661290322576</c:v>
                </c:pt>
                <c:pt idx="333">
                  <c:v>35730.846774193546</c:v>
                </c:pt>
                <c:pt idx="334">
                  <c:v>33935.606060606064</c:v>
                </c:pt>
                <c:pt idx="335">
                  <c:v>31939.393939393936</c:v>
                </c:pt>
                <c:pt idx="336">
                  <c:v>33935.606060606064</c:v>
                </c:pt>
                <c:pt idx="337">
                  <c:v>33935.606060606064</c:v>
                </c:pt>
                <c:pt idx="338">
                  <c:v>35931.818181818177</c:v>
                </c:pt>
                <c:pt idx="339">
                  <c:v>35931.818181818177</c:v>
                </c:pt>
                <c:pt idx="340">
                  <c:v>33935.606060606064</c:v>
                </c:pt>
                <c:pt idx="341">
                  <c:v>33935.606060606064</c:v>
                </c:pt>
                <c:pt idx="342">
                  <c:v>33935.606060606064</c:v>
                </c:pt>
                <c:pt idx="343">
                  <c:v>33935.606060606064</c:v>
                </c:pt>
                <c:pt idx="344">
                  <c:v>33935.606060606064</c:v>
                </c:pt>
                <c:pt idx="345">
                  <c:v>33935.606060606064</c:v>
                </c:pt>
                <c:pt idx="346">
                  <c:v>35931.818181818177</c:v>
                </c:pt>
                <c:pt idx="347">
                  <c:v>33935.606060606064</c:v>
                </c:pt>
                <c:pt idx="348">
                  <c:v>31939.393939393936</c:v>
                </c:pt>
                <c:pt idx="349">
                  <c:v>31939.393939393936</c:v>
                </c:pt>
                <c:pt idx="350">
                  <c:v>31939.393939393936</c:v>
                </c:pt>
                <c:pt idx="351">
                  <c:v>33935.606060606064</c:v>
                </c:pt>
                <c:pt idx="352">
                  <c:v>33935.606060606064</c:v>
                </c:pt>
                <c:pt idx="353">
                  <c:v>35931.818181818177</c:v>
                </c:pt>
                <c:pt idx="354">
                  <c:v>33935.606060606056</c:v>
                </c:pt>
                <c:pt idx="355">
                  <c:v>31939.393939393936</c:v>
                </c:pt>
                <c:pt idx="356">
                  <c:v>33935.606060606064</c:v>
                </c:pt>
                <c:pt idx="357">
                  <c:v>31939.393939393936</c:v>
                </c:pt>
                <c:pt idx="358">
                  <c:v>33935.606060606064</c:v>
                </c:pt>
                <c:pt idx="359">
                  <c:v>35931.818181818177</c:v>
                </c:pt>
                <c:pt idx="360">
                  <c:v>35931.818181818177</c:v>
                </c:pt>
                <c:pt idx="361">
                  <c:v>35931.818181818177</c:v>
                </c:pt>
                <c:pt idx="362">
                  <c:v>33935.606060606064</c:v>
                </c:pt>
                <c:pt idx="363">
                  <c:v>33935.606060606064</c:v>
                </c:pt>
                <c:pt idx="364">
                  <c:v>33935.606060606064</c:v>
                </c:pt>
                <c:pt idx="365">
                  <c:v>33540.111940298506</c:v>
                </c:pt>
                <c:pt idx="366">
                  <c:v>35513.059701492544</c:v>
                </c:pt>
                <c:pt idx="367">
                  <c:v>37486.007462686568</c:v>
                </c:pt>
                <c:pt idx="368">
                  <c:v>33540.111940298506</c:v>
                </c:pt>
                <c:pt idx="369">
                  <c:v>31567.164179104479</c:v>
                </c:pt>
                <c:pt idx="370">
                  <c:v>33540.111940298506</c:v>
                </c:pt>
                <c:pt idx="371">
                  <c:v>33540.111940298506</c:v>
                </c:pt>
                <c:pt idx="372">
                  <c:v>33540.111940298506</c:v>
                </c:pt>
                <c:pt idx="373">
                  <c:v>35513.059701492544</c:v>
                </c:pt>
                <c:pt idx="374">
                  <c:v>35513.059701492544</c:v>
                </c:pt>
                <c:pt idx="375">
                  <c:v>35513.059701492544</c:v>
                </c:pt>
                <c:pt idx="376">
                  <c:v>33540.111940298506</c:v>
                </c:pt>
                <c:pt idx="377">
                  <c:v>33540.111940298506</c:v>
                </c:pt>
                <c:pt idx="378">
                  <c:v>33540.111940298506</c:v>
                </c:pt>
                <c:pt idx="379">
                  <c:v>33540.111940298506</c:v>
                </c:pt>
                <c:pt idx="380">
                  <c:v>33540.111940298506</c:v>
                </c:pt>
                <c:pt idx="381">
                  <c:v>35513.059701492544</c:v>
                </c:pt>
                <c:pt idx="382">
                  <c:v>37486.007462686568</c:v>
                </c:pt>
                <c:pt idx="383">
                  <c:v>35513.059701492544</c:v>
                </c:pt>
                <c:pt idx="384">
                  <c:v>33540.111940298506</c:v>
                </c:pt>
                <c:pt idx="385">
                  <c:v>33540.111940298506</c:v>
                </c:pt>
                <c:pt idx="386">
                  <c:v>25648.320895522389</c:v>
                </c:pt>
                <c:pt idx="387">
                  <c:v>31567.164179104482</c:v>
                </c:pt>
                <c:pt idx="388">
                  <c:v>35513.059701492544</c:v>
                </c:pt>
                <c:pt idx="389">
                  <c:v>37486.007462686568</c:v>
                </c:pt>
                <c:pt idx="390">
                  <c:v>35513.059701492544</c:v>
                </c:pt>
                <c:pt idx="391">
                  <c:v>31567.164179104482</c:v>
                </c:pt>
                <c:pt idx="392">
                  <c:v>33540.111940298506</c:v>
                </c:pt>
                <c:pt idx="393">
                  <c:v>33540.111940298506</c:v>
                </c:pt>
                <c:pt idx="394">
                  <c:v>35513.059701492544</c:v>
                </c:pt>
                <c:pt idx="395">
                  <c:v>35513.059701492544</c:v>
                </c:pt>
                <c:pt idx="396">
                  <c:v>35820.202020202021</c:v>
                </c:pt>
                <c:pt idx="397">
                  <c:v>31606.060606060608</c:v>
                </c:pt>
                <c:pt idx="398">
                  <c:v>35820.202020202021</c:v>
                </c:pt>
                <c:pt idx="399">
                  <c:v>35820.202020202021</c:v>
                </c:pt>
                <c:pt idx="400">
                  <c:v>35820.202020202021</c:v>
                </c:pt>
                <c:pt idx="401">
                  <c:v>35820.202020202021</c:v>
                </c:pt>
                <c:pt idx="402">
                  <c:v>37927.272727272728</c:v>
                </c:pt>
                <c:pt idx="403">
                  <c:v>33713.131313131315</c:v>
                </c:pt>
                <c:pt idx="404">
                  <c:v>33713.131313131315</c:v>
                </c:pt>
                <c:pt idx="405">
                  <c:v>35820.202020202021</c:v>
                </c:pt>
                <c:pt idx="406">
                  <c:v>33713.131313131315</c:v>
                </c:pt>
                <c:pt idx="407">
                  <c:v>35820.202020202021</c:v>
                </c:pt>
                <c:pt idx="408">
                  <c:v>35820.202020202021</c:v>
                </c:pt>
                <c:pt idx="409">
                  <c:v>37927.272727272728</c:v>
                </c:pt>
                <c:pt idx="410">
                  <c:v>40034.343434343435</c:v>
                </c:pt>
                <c:pt idx="411">
                  <c:v>33713.131313131315</c:v>
                </c:pt>
                <c:pt idx="412">
                  <c:v>33713.131313131315</c:v>
                </c:pt>
                <c:pt idx="413">
                  <c:v>31606.060606060608</c:v>
                </c:pt>
                <c:pt idx="414">
                  <c:v>37927.272727272728</c:v>
                </c:pt>
                <c:pt idx="415">
                  <c:v>35820.202020202021</c:v>
                </c:pt>
                <c:pt idx="416">
                  <c:v>40034.343434343435</c:v>
                </c:pt>
                <c:pt idx="417">
                  <c:v>40034.343434343435</c:v>
                </c:pt>
                <c:pt idx="418">
                  <c:v>35820.202020202021</c:v>
                </c:pt>
                <c:pt idx="419">
                  <c:v>37927.272727272728</c:v>
                </c:pt>
                <c:pt idx="420">
                  <c:v>31606.060606060608</c:v>
                </c:pt>
                <c:pt idx="421">
                  <c:v>35820.202020202021</c:v>
                </c:pt>
                <c:pt idx="422">
                  <c:v>35820.202020202021</c:v>
                </c:pt>
                <c:pt idx="423">
                  <c:v>37927.272727272728</c:v>
                </c:pt>
                <c:pt idx="424">
                  <c:v>40034.343434343435</c:v>
                </c:pt>
                <c:pt idx="425">
                  <c:v>34916.666666666672</c:v>
                </c:pt>
                <c:pt idx="426">
                  <c:v>36970.588235294119</c:v>
                </c:pt>
                <c:pt idx="427">
                  <c:v>36970.588235294119</c:v>
                </c:pt>
                <c:pt idx="428">
                  <c:v>36970.588235294119</c:v>
                </c:pt>
                <c:pt idx="429">
                  <c:v>41078.431372549021</c:v>
                </c:pt>
                <c:pt idx="430">
                  <c:v>39024.509803921566</c:v>
                </c:pt>
                <c:pt idx="431">
                  <c:v>41078.431372549021</c:v>
                </c:pt>
                <c:pt idx="432">
                  <c:v>39024.509803921566</c:v>
                </c:pt>
                <c:pt idx="433">
                  <c:v>36970.588235294119</c:v>
                </c:pt>
                <c:pt idx="434">
                  <c:v>39024.509803921566</c:v>
                </c:pt>
                <c:pt idx="435">
                  <c:v>36970.588235294119</c:v>
                </c:pt>
                <c:pt idx="436">
                  <c:v>36970.588235294119</c:v>
                </c:pt>
                <c:pt idx="437">
                  <c:v>41078.431372549021</c:v>
                </c:pt>
                <c:pt idx="438">
                  <c:v>39024.509803921566</c:v>
                </c:pt>
                <c:pt idx="439">
                  <c:v>36970.588235294119</c:v>
                </c:pt>
                <c:pt idx="440">
                  <c:v>36970.588235294119</c:v>
                </c:pt>
                <c:pt idx="441">
                  <c:v>39024.509803921566</c:v>
                </c:pt>
                <c:pt idx="442">
                  <c:v>36970.588235294119</c:v>
                </c:pt>
                <c:pt idx="443">
                  <c:v>30808.823529411766</c:v>
                </c:pt>
                <c:pt idx="444">
                  <c:v>22593.137254901962</c:v>
                </c:pt>
                <c:pt idx="445">
                  <c:v>24647.058823529413</c:v>
                </c:pt>
                <c:pt idx="446">
                  <c:v>26700.980392156864</c:v>
                </c:pt>
                <c:pt idx="447">
                  <c:v>26700.980392156864</c:v>
                </c:pt>
                <c:pt idx="448">
                  <c:v>28754.901960784315</c:v>
                </c:pt>
                <c:pt idx="449">
                  <c:v>28754.901960784315</c:v>
                </c:pt>
                <c:pt idx="450">
                  <c:v>28754.901960784315</c:v>
                </c:pt>
                <c:pt idx="451">
                  <c:v>28754.901960784315</c:v>
                </c:pt>
                <c:pt idx="452">
                  <c:v>28754.901960784315</c:v>
                </c:pt>
                <c:pt idx="453">
                  <c:v>28754.901960784315</c:v>
                </c:pt>
                <c:pt idx="454">
                  <c:v>28754.901960784315</c:v>
                </c:pt>
                <c:pt idx="455">
                  <c:v>28754.901960784315</c:v>
                </c:pt>
                <c:pt idx="456">
                  <c:v>26831.692913385828</c:v>
                </c:pt>
                <c:pt idx="457">
                  <c:v>35087.598425196848</c:v>
                </c:pt>
                <c:pt idx="458">
                  <c:v>35087.598425196848</c:v>
                </c:pt>
                <c:pt idx="459">
                  <c:v>35087.598425196848</c:v>
                </c:pt>
                <c:pt idx="460">
                  <c:v>33023.622047244091</c:v>
                </c:pt>
                <c:pt idx="461">
                  <c:v>35087.598425196848</c:v>
                </c:pt>
                <c:pt idx="462">
                  <c:v>35087.598425196848</c:v>
                </c:pt>
                <c:pt idx="463">
                  <c:v>35087.598425196848</c:v>
                </c:pt>
                <c:pt idx="464">
                  <c:v>39215.551181102361</c:v>
                </c:pt>
                <c:pt idx="465">
                  <c:v>30959.645669291338</c:v>
                </c:pt>
                <c:pt idx="466">
                  <c:v>30959.645669291338</c:v>
                </c:pt>
                <c:pt idx="467">
                  <c:v>30959.645669291338</c:v>
                </c:pt>
                <c:pt idx="468">
                  <c:v>33023.622047244091</c:v>
                </c:pt>
                <c:pt idx="469">
                  <c:v>35087.598425196848</c:v>
                </c:pt>
                <c:pt idx="470">
                  <c:v>35087.598425196848</c:v>
                </c:pt>
                <c:pt idx="471">
                  <c:v>37151.574803149604</c:v>
                </c:pt>
                <c:pt idx="472">
                  <c:v>37151.574803149604</c:v>
                </c:pt>
                <c:pt idx="473">
                  <c:v>37151.574803149604</c:v>
                </c:pt>
                <c:pt idx="474">
                  <c:v>35087.598425196848</c:v>
                </c:pt>
                <c:pt idx="475">
                  <c:v>33023.622047244091</c:v>
                </c:pt>
                <c:pt idx="476">
                  <c:v>35087.598425196848</c:v>
                </c:pt>
                <c:pt idx="477">
                  <c:v>35087.598425196848</c:v>
                </c:pt>
                <c:pt idx="478">
                  <c:v>37151.574803149604</c:v>
                </c:pt>
                <c:pt idx="479">
                  <c:v>37151.574803149604</c:v>
                </c:pt>
                <c:pt idx="480">
                  <c:v>37151.574803149604</c:v>
                </c:pt>
                <c:pt idx="481">
                  <c:v>35087.598425196848</c:v>
                </c:pt>
                <c:pt idx="482">
                  <c:v>35087.598425196848</c:v>
                </c:pt>
                <c:pt idx="483">
                  <c:v>37151.574803149604</c:v>
                </c:pt>
                <c:pt idx="484">
                  <c:v>37151.574803149604</c:v>
                </c:pt>
                <c:pt idx="485">
                  <c:v>37151.574803149604</c:v>
                </c:pt>
                <c:pt idx="486">
                  <c:v>34920.000000000007</c:v>
                </c:pt>
                <c:pt idx="487">
                  <c:v>34920.000000000007</c:v>
                </c:pt>
                <c:pt idx="488">
                  <c:v>31040.000000000007</c:v>
                </c:pt>
                <c:pt idx="489">
                  <c:v>32980.000000000007</c:v>
                </c:pt>
                <c:pt idx="490">
                  <c:v>32980.000000000007</c:v>
                </c:pt>
                <c:pt idx="491">
                  <c:v>32980.000000000007</c:v>
                </c:pt>
                <c:pt idx="492">
                  <c:v>34920.000000000007</c:v>
                </c:pt>
                <c:pt idx="493">
                  <c:v>36860.000000000007</c:v>
                </c:pt>
                <c:pt idx="494">
                  <c:v>34920.000000000007</c:v>
                </c:pt>
                <c:pt idx="495">
                  <c:v>32980.000000000007</c:v>
                </c:pt>
                <c:pt idx="496">
                  <c:v>32980.000000000007</c:v>
                </c:pt>
                <c:pt idx="497">
                  <c:v>34920.000000000007</c:v>
                </c:pt>
                <c:pt idx="498">
                  <c:v>34920.000000000007</c:v>
                </c:pt>
                <c:pt idx="499">
                  <c:v>34920.000000000007</c:v>
                </c:pt>
                <c:pt idx="500">
                  <c:v>34920.000000000007</c:v>
                </c:pt>
                <c:pt idx="501">
                  <c:v>34920.000000000007</c:v>
                </c:pt>
                <c:pt idx="502">
                  <c:v>31040.000000000007</c:v>
                </c:pt>
                <c:pt idx="503">
                  <c:v>34920.000000000007</c:v>
                </c:pt>
                <c:pt idx="504">
                  <c:v>34920.000000000007</c:v>
                </c:pt>
                <c:pt idx="505">
                  <c:v>34920.000000000007</c:v>
                </c:pt>
                <c:pt idx="506">
                  <c:v>36860.000000000007</c:v>
                </c:pt>
                <c:pt idx="507">
                  <c:v>32980.000000000007</c:v>
                </c:pt>
                <c:pt idx="508">
                  <c:v>32980.000000000007</c:v>
                </c:pt>
                <c:pt idx="509">
                  <c:v>32980.000000000007</c:v>
                </c:pt>
                <c:pt idx="510">
                  <c:v>34920.000000000007</c:v>
                </c:pt>
                <c:pt idx="511">
                  <c:v>36860.000000000007</c:v>
                </c:pt>
                <c:pt idx="512">
                  <c:v>32980.000000000007</c:v>
                </c:pt>
                <c:pt idx="513">
                  <c:v>36860.000000000007</c:v>
                </c:pt>
                <c:pt idx="514">
                  <c:v>38800.000000000007</c:v>
                </c:pt>
                <c:pt idx="515">
                  <c:v>34920.000000000007</c:v>
                </c:pt>
                <c:pt idx="516">
                  <c:v>32980.000000000007</c:v>
                </c:pt>
                <c:pt idx="517">
                  <c:v>35142.857142857145</c:v>
                </c:pt>
                <c:pt idx="518">
                  <c:v>37095.238095238092</c:v>
                </c:pt>
                <c:pt idx="519">
                  <c:v>33190.476190476191</c:v>
                </c:pt>
                <c:pt idx="520">
                  <c:v>33190.476190476191</c:v>
                </c:pt>
                <c:pt idx="521">
                  <c:v>35142.857142857145</c:v>
                </c:pt>
                <c:pt idx="522">
                  <c:v>35142.857142857145</c:v>
                </c:pt>
                <c:pt idx="523">
                  <c:v>33190.476190476191</c:v>
                </c:pt>
                <c:pt idx="524">
                  <c:v>35142.857142857145</c:v>
                </c:pt>
                <c:pt idx="525">
                  <c:v>35142.857142857145</c:v>
                </c:pt>
                <c:pt idx="526">
                  <c:v>35142.857142857145</c:v>
                </c:pt>
                <c:pt idx="527">
                  <c:v>37095.238095238092</c:v>
                </c:pt>
                <c:pt idx="528">
                  <c:v>37095.238095238092</c:v>
                </c:pt>
                <c:pt idx="529">
                  <c:v>39047.619047619046</c:v>
                </c:pt>
                <c:pt idx="530">
                  <c:v>35142.857142857145</c:v>
                </c:pt>
                <c:pt idx="531">
                  <c:v>35142.857142857145</c:v>
                </c:pt>
                <c:pt idx="532">
                  <c:v>35142.857142857145</c:v>
                </c:pt>
                <c:pt idx="533">
                  <c:v>35142.857142857145</c:v>
                </c:pt>
                <c:pt idx="534">
                  <c:v>35142.857142857145</c:v>
                </c:pt>
                <c:pt idx="535">
                  <c:v>37095.238095238092</c:v>
                </c:pt>
                <c:pt idx="536">
                  <c:v>37095.238095238092</c:v>
                </c:pt>
                <c:pt idx="537">
                  <c:v>35142.857142857145</c:v>
                </c:pt>
                <c:pt idx="538">
                  <c:v>35142.857142857145</c:v>
                </c:pt>
                <c:pt idx="539">
                  <c:v>35142.857142857145</c:v>
                </c:pt>
                <c:pt idx="540">
                  <c:v>39047.619047619046</c:v>
                </c:pt>
                <c:pt idx="541">
                  <c:v>33190.476190476191</c:v>
                </c:pt>
                <c:pt idx="542">
                  <c:v>35142.857142857145</c:v>
                </c:pt>
                <c:pt idx="543">
                  <c:v>37095.238095238092</c:v>
                </c:pt>
                <c:pt idx="544">
                  <c:v>35142.857142857145</c:v>
                </c:pt>
                <c:pt idx="545">
                  <c:v>35142.857142857145</c:v>
                </c:pt>
                <c:pt idx="546">
                  <c:v>35142.857142857145</c:v>
                </c:pt>
              </c:numCache>
            </c:numRef>
          </c:val>
          <c:smooth val="0"/>
          <c:extLst>
            <c:ext xmlns:c16="http://schemas.microsoft.com/office/drawing/2014/chart" uri="{C3380CC4-5D6E-409C-BE32-E72D297353CC}">
              <c16:uniqueId val="{00000000-2D6F-4CCC-A49E-C7DDF0AFD8EA}"/>
            </c:ext>
          </c:extLst>
        </c:ser>
        <c:ser>
          <c:idx val="1"/>
          <c:order val="1"/>
          <c:tx>
            <c:strRef>
              <c:f>'daily forecast'!$C$1</c:f>
              <c:strCache>
                <c:ptCount val="1"/>
                <c:pt idx="0">
                  <c:v>Forecast</c:v>
                </c:pt>
              </c:strCache>
            </c:strRef>
          </c:tx>
          <c:spPr>
            <a:ln w="22225" cap="rnd" cmpd="sng" algn="ctr">
              <a:solidFill>
                <a:schemeClr val="accent4"/>
              </a:solidFill>
              <a:round/>
            </a:ln>
            <a:effectLst/>
          </c:spPr>
          <c:marker>
            <c:symbol val="none"/>
          </c:marker>
          <c:trendline>
            <c:spPr>
              <a:ln w="9525" cap="rnd">
                <a:solidFill>
                  <a:schemeClr val="accent4"/>
                </a:solidFill>
              </a:ln>
              <a:effectLst/>
            </c:spPr>
            <c:trendlineType val="exp"/>
            <c:dispRSqr val="0"/>
            <c:dispEq val="1"/>
            <c:trendlineLbl>
              <c:layout>
                <c:manualLayout>
                  <c:x val="-8.2282170030842317E-2"/>
                  <c:y val="-0.155542829873538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cat>
            <c:numRef>
              <c:f>'daily forecast'!$A$2:$A$640</c:f>
              <c:numCache>
                <c:formatCode>m/d/yyyy</c:formatCode>
                <c:ptCount val="639"/>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numCache>
            </c:numRef>
          </c:cat>
          <c:val>
            <c:numRef>
              <c:f>'daily forecast'!$C$2:$C$640</c:f>
              <c:numCache>
                <c:formatCode>General</c:formatCode>
                <c:ptCount val="639"/>
                <c:pt idx="546" formatCode="_(* #,##0_);_(* \(#,##0\);_(* &quot;-&quot;??_);_(@_)">
                  <c:v>35142.857142857145</c:v>
                </c:pt>
                <c:pt idx="547" formatCode="_(* #,##0_);_(* \(#,##0\);_(* &quot;-&quot;??_);_(@_)">
                  <c:v>32280.29994841884</c:v>
                </c:pt>
                <c:pt idx="548" formatCode="_(* #,##0_);_(* \(#,##0\);_(* &quot;-&quot;??_);_(@_)">
                  <c:v>33719.362275027073</c:v>
                </c:pt>
                <c:pt idx="549" formatCode="_(* #,##0_);_(* \(#,##0\);_(* &quot;-&quot;??_);_(@_)">
                  <c:v>33717.693225273768</c:v>
                </c:pt>
                <c:pt idx="550" formatCode="_(* #,##0_);_(* \(#,##0\);_(* &quot;-&quot;??_);_(@_)">
                  <c:v>33714.733093065232</c:v>
                </c:pt>
                <c:pt idx="551" formatCode="_(* #,##0_);_(* \(#,##0\);_(* &quot;-&quot;??_);_(@_)">
                  <c:v>33777.605389838282</c:v>
                </c:pt>
                <c:pt idx="552" formatCode="_(* #,##0_);_(* \(#,##0\);_(* &quot;-&quot;??_);_(@_)">
                  <c:v>34514.827117462526</c:v>
                </c:pt>
                <c:pt idx="553" formatCode="_(* #,##0_);_(* \(#,##0\);_(* &quot;-&quot;??_);_(@_)">
                  <c:v>33797.79263161424</c:v>
                </c:pt>
                <c:pt idx="554" formatCode="_(* #,##0_);_(* \(#,##0\);_(* &quot;-&quot;??_);_(@_)">
                  <c:v>33820.906885092409</c:v>
                </c:pt>
                <c:pt idx="555" formatCode="_(* #,##0_);_(* \(#,##0\);_(* &quot;-&quot;??_);_(@_)">
                  <c:v>33064.084946855721</c:v>
                </c:pt>
                <c:pt idx="556" formatCode="_(* #,##0_);_(* \(#,##0\);_(* &quot;-&quot;??_);_(@_)">
                  <c:v>29408.905596199122</c:v>
                </c:pt>
                <c:pt idx="557" formatCode="_(* #,##0_);_(* \(#,##0\);_(* &quot;-&quot;??_);_(@_)">
                  <c:v>33848.571931230537</c:v>
                </c:pt>
                <c:pt idx="558" formatCode="_(* #,##0_);_(* \(#,##0\);_(* &quot;-&quot;??_);_(@_)">
                  <c:v>33862.407341256316</c:v>
                </c:pt>
                <c:pt idx="559" formatCode="_(* #,##0_);_(* \(#,##0\);_(* &quot;-&quot;??_);_(@_)">
                  <c:v>34593.971064309473</c:v>
                </c:pt>
                <c:pt idx="560" formatCode="_(* #,##0_);_(* \(#,##0\);_(* &quot;-&quot;??_);_(@_)">
                  <c:v>33077.95480198921</c:v>
                </c:pt>
                <c:pt idx="561" formatCode="_(* #,##0_);_(* \(#,##0\);_(* &quot;-&quot;??_);_(@_)">
                  <c:v>34624.684984590007</c:v>
                </c:pt>
                <c:pt idx="562" formatCode="_(* #,##0_);_(* \(#,##0\);_(* &quot;-&quot;??_);_(@_)">
                  <c:v>34616.173936157371</c:v>
                </c:pt>
                <c:pt idx="563" formatCode="_(* #,##0_);_(* \(#,##0\);_(* &quot;-&quot;??_);_(@_)">
                  <c:v>33843.524749887874</c:v>
                </c:pt>
                <c:pt idx="564" formatCode="_(* #,##0_);_(* \(#,##0\);_(* &quot;-&quot;??_);_(@_)">
                  <c:v>33876.326982264771</c:v>
                </c:pt>
                <c:pt idx="565" formatCode="_(* #,##0_);_(* \(#,##0\);_(* &quot;-&quot;??_);_(@_)">
                  <c:v>32440.845094866705</c:v>
                </c:pt>
                <c:pt idx="566" formatCode="_(* #,##0_);_(* \(#,##0\);_(* &quot;-&quot;??_);_(@_)">
                  <c:v>32317.383711221995</c:v>
                </c:pt>
                <c:pt idx="567" formatCode="_(* #,##0_);_(* \(#,##0\);_(* &quot;-&quot;??_);_(@_)">
                  <c:v>30066.717109670379</c:v>
                </c:pt>
                <c:pt idx="568" formatCode="_(* #,##0_);_(* \(#,##0\);_(* &quot;-&quot;??_);_(@_)">
                  <c:v>30048.857599612551</c:v>
                </c:pt>
                <c:pt idx="569" formatCode="_(* #,##0_);_(* \(#,##0\);_(* &quot;-&quot;??_);_(@_)">
                  <c:v>31541.135287988374</c:v>
                </c:pt>
                <c:pt idx="570" formatCode="_(* #,##0_);_(* \(#,##0\);_(* &quot;-&quot;??_);_(@_)">
                  <c:v>31559.495015364813</c:v>
                </c:pt>
                <c:pt idx="571" formatCode="_(* #,##0_);_(* \(#,##0\);_(* &quot;-&quot;??_);_(@_)">
                  <c:v>33062.31466585528</c:v>
                </c:pt>
                <c:pt idx="572" formatCode="_(* #,##0_);_(* \(#,##0\);_(* &quot;-&quot;??_);_(@_)">
                  <c:v>31633.212396851068</c:v>
                </c:pt>
                <c:pt idx="573" formatCode="_(* #,##0_);_(* \(#,##0\);_(* &quot;-&quot;??_);_(@_)">
                  <c:v>28712.925131127995</c:v>
                </c:pt>
                <c:pt idx="574" formatCode="_(* #,##0_);_(* \(#,##0\);_(* &quot;-&quot;??_);_(@_)">
                  <c:v>27972.548415150446</c:v>
                </c:pt>
                <c:pt idx="575" formatCode="_(* #,##0_);_(* \(#,##0\);_(* &quot;-&quot;??_);_(@_)">
                  <c:v>31641.221651888398</c:v>
                </c:pt>
                <c:pt idx="576" formatCode="_(* #,##0_);_(* \(#,##0\);_(* &quot;-&quot;??_);_(@_)">
                  <c:v>30915.572486582259</c:v>
                </c:pt>
                <c:pt idx="577" formatCode="_(* #,##0_);_(* \(#,##0\);_(* &quot;-&quot;??_);_(@_)">
                  <c:v>32375.118504781993</c:v>
                </c:pt>
                <c:pt idx="578" formatCode="_(* #,##0_);_(* \(#,##0\);_(* &quot;-&quot;??_);_(@_)">
                  <c:v>32003.758269361031</c:v>
                </c:pt>
                <c:pt idx="579" formatCode="_(* #,##0_);_(* \(#,##0\);_(* &quot;-&quot;??_);_(@_)">
                  <c:v>29797.725874171912</c:v>
                </c:pt>
                <c:pt idx="580" formatCode="_(* #,##0_);_(* \(#,##0\);_(* &quot;-&quot;??_);_(@_)">
                  <c:v>33814.252867581476</c:v>
                </c:pt>
                <c:pt idx="581" formatCode="_(* #,##0_);_(* \(#,##0\);_(* &quot;-&quot;??_);_(@_)">
                  <c:v>33089.560480269211</c:v>
                </c:pt>
                <c:pt idx="582" formatCode="_(* #,##0_);_(* \(#,##0\);_(* &quot;-&quot;??_);_(@_)">
                  <c:v>34607.385775242285</c:v>
                </c:pt>
                <c:pt idx="583" formatCode="_(* #,##0_);_(* \(#,##0\);_(* &quot;-&quot;??_);_(@_)">
                  <c:v>34558.67194601291</c:v>
                </c:pt>
                <c:pt idx="584" formatCode="_(* #,##0_);_(* \(#,##0\);_(* &quot;-&quot;??_);_(@_)">
                  <c:v>33064.380889304703</c:v>
                </c:pt>
                <c:pt idx="585" formatCode="_(* #,##0_);_(* \(#,##0\);_(* &quot;-&quot;??_);_(@_)">
                  <c:v>33881.597668599003</c:v>
                </c:pt>
                <c:pt idx="586" formatCode="_(* #,##0_);_(* \(#,##0\);_(* &quot;-&quot;??_);_(@_)">
                  <c:v>34696.530861703162</c:v>
                </c:pt>
                <c:pt idx="587" formatCode="_(* #,##0_);_(* \(#,##0\);_(* &quot;-&quot;??_);_(@_)">
                  <c:v>34703.152786635423</c:v>
                </c:pt>
                <c:pt idx="588" formatCode="_(* #,##0_);_(* \(#,##0\);_(* &quot;-&quot;??_);_(@_)">
                  <c:v>35406.466321141284</c:v>
                </c:pt>
                <c:pt idx="589" formatCode="_(* #,##0_);_(* \(#,##0\);_(* &quot;-&quot;??_);_(@_)">
                  <c:v>33117.234393801213</c:v>
                </c:pt>
                <c:pt idx="590" formatCode="_(* #,##0_);_(* \(#,##0\);_(* &quot;-&quot;??_);_(@_)">
                  <c:v>33142.426246037088</c:v>
                </c:pt>
                <c:pt idx="591" formatCode="_(* #,##0_);_(* \(#,##0\);_(* &quot;-&quot;??_);_(@_)">
                  <c:v>29909.974856005338</c:v>
                </c:pt>
                <c:pt idx="592" formatCode="_(* #,##0_);_(* \(#,##0\);_(* &quot;-&quot;??_);_(@_)">
                  <c:v>34744.588859406911</c:v>
                </c:pt>
                <c:pt idx="593" formatCode="_(* #,##0_);_(* \(#,##0\);_(* &quot;-&quot;??_);_(@_)">
                  <c:v>34755.940923170092</c:v>
                </c:pt>
                <c:pt idx="594" formatCode="_(* #,##0_);_(* \(#,##0\);_(* &quot;-&quot;??_);_(@_)">
                  <c:v>33203.026712958323</c:v>
                </c:pt>
                <c:pt idx="595" formatCode="_(* #,##0_);_(* \(#,##0\);_(* &quot;-&quot;??_);_(@_)">
                  <c:v>35482.322548211472</c:v>
                </c:pt>
                <c:pt idx="596" formatCode="_(* #,##0_);_(* \(#,##0\);_(* &quot;-&quot;??_);_(@_)">
                  <c:v>36136.542571415615</c:v>
                </c:pt>
                <c:pt idx="597" formatCode="_(* #,##0_);_(* \(#,##0\);_(* &quot;-&quot;??_);_(@_)">
                  <c:v>35341.311539299655</c:v>
                </c:pt>
                <c:pt idx="598" formatCode="_(* #,##0_);_(* \(#,##0\);_(* &quot;-&quot;??_);_(@_)">
                  <c:v>34566.812473374397</c:v>
                </c:pt>
                <c:pt idx="599" formatCode="_(* #,##0_);_(* \(#,##0\);_(* &quot;-&quot;??_);_(@_)">
                  <c:v>34523.822214302963</c:v>
                </c:pt>
                <c:pt idx="600" formatCode="_(* #,##0_);_(* \(#,##0\);_(* &quot;-&quot;??_);_(@_)">
                  <c:v>34523.928423448822</c:v>
                </c:pt>
                <c:pt idx="601" formatCode="_(* #,##0_);_(* \(#,##0\);_(* &quot;-&quot;??_);_(@_)">
                  <c:v>36075.192873377411</c:v>
                </c:pt>
                <c:pt idx="602" formatCode="_(* #,##0_);_(* \(#,##0\);_(* &quot;-&quot;??_);_(@_)">
                  <c:v>36863.992425670323</c:v>
                </c:pt>
                <c:pt idx="603" formatCode="_(* #,##0_);_(* \(#,##0\);_(* &quot;-&quot;??_);_(@_)">
                  <c:v>35327.180360166691</c:v>
                </c:pt>
                <c:pt idx="604" formatCode="_(* #,##0_);_(* \(#,##0\);_(* &quot;-&quot;??_);_(@_)">
                  <c:v>34464.239155613053</c:v>
                </c:pt>
                <c:pt idx="605" formatCode="_(* #,##0_);_(* \(#,##0\);_(* &quot;-&quot;??_);_(@_)">
                  <c:v>35992.230381903952</c:v>
                </c:pt>
                <c:pt idx="606" formatCode="_(* #,##0_);_(* \(#,##0\);_(* &quot;-&quot;??_);_(@_)">
                  <c:v>35320.493602608738</c:v>
                </c:pt>
                <c:pt idx="607" formatCode="_(* #,##0_);_(* \(#,##0\);_(* &quot;-&quot;??_);_(@_)">
                  <c:v>35305.280875923381</c:v>
                </c:pt>
                <c:pt idx="608" formatCode="_(* #,##0_);_(* \(#,##0\);_(* &quot;-&quot;??_);_(@_)">
                  <c:v>32442.723681485077</c:v>
                </c:pt>
                <c:pt idx="609" formatCode="_(* #,##0_);_(* \(#,##0\);_(* &quot;-&quot;??_);_(@_)">
                  <c:v>33881.786008093302</c:v>
                </c:pt>
                <c:pt idx="610" formatCode="_(* #,##0_);_(* \(#,##0\);_(* &quot;-&quot;??_);_(@_)">
                  <c:v>33880.116958340004</c:v>
                </c:pt>
                <c:pt idx="611" formatCode="_(* #,##0_);_(* \(#,##0\);_(* &quot;-&quot;??_);_(@_)">
                  <c:v>33877.156826131468</c:v>
                </c:pt>
                <c:pt idx="612" formatCode="_(* #,##0_);_(* \(#,##0\);_(* &quot;-&quot;??_);_(@_)">
                  <c:v>33940.029122904518</c:v>
                </c:pt>
                <c:pt idx="613" formatCode="_(* #,##0_);_(* \(#,##0\);_(* &quot;-&quot;??_);_(@_)">
                  <c:v>34677.250850528755</c:v>
                </c:pt>
                <c:pt idx="614" formatCode="_(* #,##0_);_(* \(#,##0\);_(* &quot;-&quot;??_);_(@_)">
                  <c:v>33960.216364680477</c:v>
                </c:pt>
                <c:pt idx="615" formatCode="_(* #,##0_);_(* \(#,##0\);_(* &quot;-&quot;??_);_(@_)">
                  <c:v>33983.330618158645</c:v>
                </c:pt>
                <c:pt idx="616" formatCode="_(* #,##0_);_(* \(#,##0\);_(* &quot;-&quot;??_);_(@_)">
                  <c:v>33226.508679921957</c:v>
                </c:pt>
                <c:pt idx="617" formatCode="_(* #,##0_);_(* \(#,##0\);_(* &quot;-&quot;??_);_(@_)">
                  <c:v>29571.329329265351</c:v>
                </c:pt>
                <c:pt idx="618" formatCode="_(* #,##0_);_(* \(#,##0\);_(* &quot;-&quot;??_);_(@_)">
                  <c:v>34010.995664296774</c:v>
                </c:pt>
                <c:pt idx="619" formatCode="_(* #,##0_);_(* \(#,##0\);_(* &quot;-&quot;??_);_(@_)">
                  <c:v>34024.831074322552</c:v>
                </c:pt>
                <c:pt idx="620" formatCode="_(* #,##0_);_(* \(#,##0\);_(* &quot;-&quot;??_);_(@_)">
                  <c:v>34756.394797375709</c:v>
                </c:pt>
                <c:pt idx="621" formatCode="_(* #,##0_);_(* \(#,##0\);_(* &quot;-&quot;??_);_(@_)">
                  <c:v>33240.378535055446</c:v>
                </c:pt>
                <c:pt idx="622" formatCode="_(* #,##0_);_(* \(#,##0\);_(* &quot;-&quot;??_);_(@_)">
                  <c:v>34787.108717656243</c:v>
                </c:pt>
                <c:pt idx="623" formatCode="_(* #,##0_);_(* \(#,##0\);_(* &quot;-&quot;??_);_(@_)">
                  <c:v>34778.597669223607</c:v>
                </c:pt>
                <c:pt idx="624" formatCode="_(* #,##0_);_(* \(#,##0\);_(* &quot;-&quot;??_);_(@_)">
                  <c:v>34005.948482954111</c:v>
                </c:pt>
                <c:pt idx="625" formatCode="_(* #,##0_);_(* \(#,##0\);_(* &quot;-&quot;??_);_(@_)">
                  <c:v>34038.750715331007</c:v>
                </c:pt>
                <c:pt idx="626" formatCode="_(* #,##0_);_(* \(#,##0\);_(* &quot;-&quot;??_);_(@_)">
                  <c:v>32603.268827932941</c:v>
                </c:pt>
                <c:pt idx="627" formatCode="_(* #,##0_);_(* \(#,##0\);_(* &quot;-&quot;??_);_(@_)">
                  <c:v>32479.807444288232</c:v>
                </c:pt>
                <c:pt idx="628" formatCode="_(* #,##0_);_(* \(#,##0\);_(* &quot;-&quot;??_);_(@_)">
                  <c:v>30229.140842736615</c:v>
                </c:pt>
                <c:pt idx="629" formatCode="_(* #,##0_);_(* \(#,##0\);_(* &quot;-&quot;??_);_(@_)">
                  <c:v>30211.281332678787</c:v>
                </c:pt>
                <c:pt idx="630" formatCode="_(* #,##0_);_(* \(#,##0\);_(* &quot;-&quot;??_);_(@_)">
                  <c:v>31703.559021054611</c:v>
                </c:pt>
                <c:pt idx="631" formatCode="_(* #,##0_);_(* \(#,##0\);_(* &quot;-&quot;??_);_(@_)">
                  <c:v>31721.91874843105</c:v>
                </c:pt>
                <c:pt idx="632" formatCode="_(* #,##0_);_(* \(#,##0\);_(* &quot;-&quot;??_);_(@_)">
                  <c:v>33224.738398921516</c:v>
                </c:pt>
                <c:pt idx="633" formatCode="_(* #,##0_);_(* \(#,##0\);_(* &quot;-&quot;??_);_(@_)">
                  <c:v>31795.636129917304</c:v>
                </c:pt>
                <c:pt idx="634" formatCode="_(* #,##0_);_(* \(#,##0\);_(* &quot;-&quot;??_);_(@_)">
                  <c:v>28875.348864194231</c:v>
                </c:pt>
                <c:pt idx="635" formatCode="_(* #,##0_);_(* \(#,##0\);_(* &quot;-&quot;??_);_(@_)">
                  <c:v>28134.972148216682</c:v>
                </c:pt>
                <c:pt idx="636" formatCode="_(* #,##0_);_(* \(#,##0\);_(* &quot;-&quot;??_);_(@_)">
                  <c:v>31803.645384954634</c:v>
                </c:pt>
                <c:pt idx="637" formatCode="_(* #,##0_);_(* \(#,##0\);_(* &quot;-&quot;??_);_(@_)">
                  <c:v>31077.996219648496</c:v>
                </c:pt>
                <c:pt idx="638" formatCode="_(* #,##0_);_(* \(#,##0\);_(* &quot;-&quot;??_);_(@_)">
                  <c:v>32537.542237848229</c:v>
                </c:pt>
              </c:numCache>
            </c:numRef>
          </c:val>
          <c:smooth val="0"/>
          <c:extLst>
            <c:ext xmlns:c16="http://schemas.microsoft.com/office/drawing/2014/chart" uri="{C3380CC4-5D6E-409C-BE32-E72D297353CC}">
              <c16:uniqueId val="{00000001-2D6F-4CCC-A49E-C7DDF0AFD8EA}"/>
            </c:ext>
          </c:extLst>
        </c:ser>
        <c:ser>
          <c:idx val="2"/>
          <c:order val="2"/>
          <c:tx>
            <c:strRef>
              <c:f>'daily forecast'!$D$1</c:f>
              <c:strCache>
                <c:ptCount val="1"/>
                <c:pt idx="0">
                  <c:v>Lower Confidence Bound</c:v>
                </c:pt>
              </c:strCache>
            </c:strRef>
          </c:tx>
          <c:spPr>
            <a:ln w="22225" cap="rnd" cmpd="sng" algn="ctr">
              <a:solidFill>
                <a:schemeClr val="accent6"/>
              </a:solidFill>
              <a:round/>
            </a:ln>
            <a:effectLst/>
          </c:spPr>
          <c:marker>
            <c:symbol val="none"/>
          </c:marker>
          <c:cat>
            <c:numRef>
              <c:f>'daily forecast'!$A$2:$A$640</c:f>
              <c:numCache>
                <c:formatCode>m/d/yyyy</c:formatCode>
                <c:ptCount val="639"/>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numCache>
            </c:numRef>
          </c:cat>
          <c:val>
            <c:numRef>
              <c:f>'daily forecast'!$D$2:$D$640</c:f>
              <c:numCache>
                <c:formatCode>General</c:formatCode>
                <c:ptCount val="639"/>
                <c:pt idx="546" formatCode="_(* #,##0_);_(* \(#,##0\);_(* &quot;-&quot;??_);_(@_)">
                  <c:v>35142.857142857145</c:v>
                </c:pt>
                <c:pt idx="547" formatCode="_(* #,##0_);_(* \(#,##0\);_(* &quot;-&quot;??_);_(@_)">
                  <c:v>27167.899601667279</c:v>
                </c:pt>
                <c:pt idx="548" formatCode="_(* #,##0_);_(* \(#,##0\);_(* &quot;-&quot;??_);_(@_)">
                  <c:v>28447.131407461449</c:v>
                </c:pt>
                <c:pt idx="549" formatCode="_(* #,##0_);_(* \(#,##0\);_(* &quot;-&quot;??_);_(@_)">
                  <c:v>28289.120821943652</c:v>
                </c:pt>
                <c:pt idx="550" formatCode="_(* #,##0_);_(* \(#,##0\);_(* &quot;-&quot;??_);_(@_)">
                  <c:v>28133.010273845641</c:v>
                </c:pt>
                <c:pt idx="551" formatCode="_(* #,##0_);_(* \(#,##0\);_(* &quot;-&quot;??_);_(@_)">
                  <c:v>28045.662920536568</c:v>
                </c:pt>
                <c:pt idx="552" formatCode="_(* #,##0_);_(* \(#,##0\);_(* &quot;-&quot;??_);_(@_)">
                  <c:v>28635.366671653268</c:v>
                </c:pt>
                <c:pt idx="553" formatCode="_(* #,##0_);_(* \(#,##0\);_(* &quot;-&quot;??_);_(@_)">
                  <c:v>27773.313078057414</c:v>
                </c:pt>
                <c:pt idx="554" formatCode="_(* #,##0_);_(* \(#,##0\);_(* &quot;-&quot;??_);_(@_)">
                  <c:v>27653.726571786719</c:v>
                </c:pt>
                <c:pt idx="555" formatCode="_(* #,##0_);_(* \(#,##0\);_(* &quot;-&quot;??_);_(@_)">
                  <c:v>26756.360730950812</c:v>
                </c:pt>
                <c:pt idx="556" formatCode="_(* #,##0_);_(* \(#,##0\);_(* &quot;-&quot;??_);_(@_)">
                  <c:v>22962.649204636444</c:v>
                </c:pt>
                <c:pt idx="557" formatCode="_(* #,##0_);_(* \(#,##0\);_(* &quot;-&quot;??_);_(@_)">
                  <c:v>27265.664113582756</c:v>
                </c:pt>
                <c:pt idx="558" formatCode="_(* #,##0_);_(* \(#,##0\);_(* &quot;-&quot;??_);_(@_)">
                  <c:v>27144.610182451601</c:v>
                </c:pt>
                <c:pt idx="559" formatCode="_(* #,##0_);_(* \(#,##0\);_(* &quot;-&quot;??_);_(@_)">
                  <c:v>27742.938752852577</c:v>
                </c:pt>
                <c:pt idx="560" formatCode="_(* #,##0_);_(* \(#,##0\);_(* &quot;-&quot;??_);_(@_)">
                  <c:v>26095.243093328445</c:v>
                </c:pt>
                <c:pt idx="561" formatCode="_(* #,##0_);_(* \(#,##0\);_(* &quot;-&quot;??_);_(@_)">
                  <c:v>27511.759555412191</c:v>
                </c:pt>
                <c:pt idx="562" formatCode="_(* #,##0_);_(* \(#,##0\);_(* &quot;-&quot;??_);_(@_)">
                  <c:v>27374.417790702737</c:v>
                </c:pt>
                <c:pt idx="563" formatCode="_(* #,##0_);_(* \(#,##0\);_(* &quot;-&quot;??_);_(@_)">
                  <c:v>26474.244811718927</c:v>
                </c:pt>
                <c:pt idx="564" formatCode="_(* #,##0_);_(* \(#,##0\);_(* &quot;-&quot;??_);_(@_)">
                  <c:v>26380.759982702493</c:v>
                </c:pt>
                <c:pt idx="565" formatCode="_(* #,##0_);_(* \(#,##0\);_(* &quot;-&quot;??_);_(@_)">
                  <c:v>24820.162851327888</c:v>
                </c:pt>
                <c:pt idx="566" formatCode="_(* #,##0_);_(* \(#,##0\);_(* &quot;-&quot;??_);_(@_)">
                  <c:v>24572.697874045884</c:v>
                </c:pt>
                <c:pt idx="567" formatCode="_(* #,##0_);_(* \(#,##0\);_(* &quot;-&quot;??_);_(@_)">
                  <c:v>22199.083444017982</c:v>
                </c:pt>
                <c:pt idx="568" formatCode="_(* #,##0_);_(* \(#,##0\);_(* &quot;-&quot;??_);_(@_)">
                  <c:v>22059.279859123726</c:v>
                </c:pt>
                <c:pt idx="569" formatCode="_(* #,##0_);_(* \(#,##0\);_(* &quot;-&quot;??_);_(@_)">
                  <c:v>23430.568728674931</c:v>
                </c:pt>
                <c:pt idx="570" formatCode="_(* #,##0_);_(* \(#,##0\);_(* &quot;-&quot;??_);_(@_)">
                  <c:v>23328.849591377781</c:v>
                </c:pt>
                <c:pt idx="571" formatCode="_(* #,##0_);_(* \(#,##0\);_(* &quot;-&quot;??_);_(@_)">
                  <c:v>24712.457943035151</c:v>
                </c:pt>
                <c:pt idx="572" formatCode="_(* #,##0_);_(* \(#,##0\);_(* &quot;-&quot;??_);_(@_)">
                  <c:v>23164.972215148282</c:v>
                </c:pt>
                <c:pt idx="573" formatCode="_(* #,##0_);_(* \(#,##0\);_(* &quot;-&quot;??_);_(@_)">
                  <c:v>20127.092042905475</c:v>
                </c:pt>
                <c:pt idx="574" formatCode="_(* #,##0_);_(* \(#,##0\);_(* &quot;-&quot;??_);_(@_)">
                  <c:v>19269.877922920357</c:v>
                </c:pt>
                <c:pt idx="575" formatCode="_(* #,##0_);_(* \(#,##0\);_(* &quot;-&quot;??_);_(@_)">
                  <c:v>22822.436266086846</c:v>
                </c:pt>
                <c:pt idx="576" formatCode="_(* #,##0_);_(* \(#,##0\);_(* &quot;-&quot;??_);_(@_)">
                  <c:v>21981.363621463002</c:v>
                </c:pt>
                <c:pt idx="577" formatCode="_(* #,##0_);_(* \(#,##0\);_(* &quot;-&quot;??_);_(@_)">
                  <c:v>23326.148228344326</c:v>
                </c:pt>
                <c:pt idx="578" formatCode="_(* #,##0_);_(* \(#,##0\);_(* &quot;-&quot;??_);_(@_)">
                  <c:v>22840.660921360617</c:v>
                </c:pt>
                <c:pt idx="579" formatCode="_(* #,##0_);_(* \(#,##0\);_(* &quot;-&quot;??_);_(@_)">
                  <c:v>20521.109564649909</c:v>
                </c:pt>
                <c:pt idx="580" formatCode="_(* #,##0_);_(* \(#,##0\);_(* &quot;-&quot;??_);_(@_)">
                  <c:v>24424.700866948042</c:v>
                </c:pt>
                <c:pt idx="581" formatCode="_(* #,##0_);_(* \(#,##0\);_(* &quot;-&quot;??_);_(@_)">
                  <c:v>23587.632510760301</c:v>
                </c:pt>
                <c:pt idx="582" formatCode="_(* #,##0_);_(* \(#,##0\);_(* &quot;-&quot;??_);_(@_)">
                  <c:v>24993.619212506659</c:v>
                </c:pt>
                <c:pt idx="583" formatCode="_(* #,##0_);_(* \(#,##0\);_(* &quot;-&quot;??_);_(@_)">
                  <c:v>24833.582938657375</c:v>
                </c:pt>
                <c:pt idx="584" formatCode="_(* #,##0_);_(* \(#,##0\);_(* &quot;-&quot;??_);_(@_)">
                  <c:v>23228.46540341057</c:v>
                </c:pt>
                <c:pt idx="585" formatCode="_(* #,##0_);_(* \(#,##0\);_(* &quot;-&quot;??_);_(@_)">
                  <c:v>23935.3324635061</c:v>
                </c:pt>
                <c:pt idx="586" formatCode="_(* #,##0_);_(* \(#,##0\);_(* &quot;-&quot;??_);_(@_)">
                  <c:v>24640.374402725836</c:v>
                </c:pt>
                <c:pt idx="587" formatCode="_(* #,##0_);_(* \(#,##0\);_(* &quot;-&quot;??_);_(@_)">
                  <c:v>24537.546099816602</c:v>
                </c:pt>
                <c:pt idx="588" formatCode="_(* #,##0_);_(* \(#,##0\);_(* &quot;-&quot;??_);_(@_)">
                  <c:v>25131.833794656035</c:v>
                </c:pt>
                <c:pt idx="589" formatCode="_(* #,##0_);_(* \(#,##0\);_(* &quot;-&quot;??_);_(@_)">
                  <c:v>22733.984530182133</c:v>
                </c:pt>
                <c:pt idx="590" formatCode="_(* #,##0_);_(* \(#,##0\);_(* &quot;-&quot;??_);_(@_)">
                  <c:v>22650.952369003375</c:v>
                </c:pt>
                <c:pt idx="591" formatCode="_(* #,##0_);_(* \(#,##0\);_(* &quot;-&quot;??_);_(@_)">
                  <c:v>19310.655775329025</c:v>
                </c:pt>
                <c:pt idx="592" formatCode="_(* #,##0_);_(* \(#,##0\);_(* &quot;-&quot;??_);_(@_)">
                  <c:v>24037.789496938934</c:v>
                </c:pt>
                <c:pt idx="593" formatCode="_(* #,##0_);_(* \(#,##0\);_(* &quot;-&quot;??_);_(@_)">
                  <c:v>23942.012902870418</c:v>
                </c:pt>
                <c:pt idx="594" formatCode="_(* #,##0_);_(* \(#,##0\);_(* &quot;-&quot;??_);_(@_)">
                  <c:v>22282.308917524868</c:v>
                </c:pt>
                <c:pt idx="595" formatCode="_(* #,##0_);_(* \(#,##0\);_(* &quot;-&quot;??_);_(@_)">
                  <c:v>24455.141644678471</c:v>
                </c:pt>
                <c:pt idx="596" formatCode="_(* #,##0_);_(* \(#,##0\);_(* &quot;-&quot;??_);_(@_)">
                  <c:v>25003.213507890418</c:v>
                </c:pt>
                <c:pt idx="597" formatCode="_(* #,##0_);_(* \(#,##0\);_(* &quot;-&quot;??_);_(@_)">
                  <c:v>24102.138014825214</c:v>
                </c:pt>
                <c:pt idx="598" formatCode="_(* #,##0_);_(* \(#,##0\);_(* &quot;-&quot;??_);_(@_)">
                  <c:v>23222.087382740647</c:v>
                </c:pt>
                <c:pt idx="599" formatCode="_(* #,##0_);_(* \(#,##0\);_(* &quot;-&quot;??_);_(@_)">
                  <c:v>23073.828069482082</c:v>
                </c:pt>
                <c:pt idx="600" formatCode="_(* #,##0_);_(* \(#,##0\);_(* &quot;-&quot;??_);_(@_)">
                  <c:v>22968.937753194936</c:v>
                </c:pt>
                <c:pt idx="601" formatCode="_(* #,##0_);_(* \(#,##0\);_(* &quot;-&quot;??_);_(@_)">
                  <c:v>24415.468602409623</c:v>
                </c:pt>
                <c:pt idx="602" formatCode="_(* #,##0_);_(* \(#,##0\);_(* &quot;-&quot;??_);_(@_)">
                  <c:v>25099.788234747342</c:v>
                </c:pt>
                <c:pt idx="603" formatCode="_(* #,##0_);_(* \(#,##0\);_(* &quot;-&quot;??_);_(@_)">
                  <c:v>23458.74102826072</c:v>
                </c:pt>
                <c:pt idx="604" formatCode="_(* #,##0_);_(* \(#,##0\);_(* &quot;-&quot;??_);_(@_)">
                  <c:v>22491.800885299097</c:v>
                </c:pt>
                <c:pt idx="605" formatCode="_(* #,##0_);_(* \(#,##0\);_(* &quot;-&quot;??_);_(@_)">
                  <c:v>23916.021108997098</c:v>
                </c:pt>
                <c:pt idx="606" formatCode="_(* #,##0_);_(* \(#,##0\);_(* &quot;-&quot;??_);_(@_)">
                  <c:v>23140.733291005858</c:v>
                </c:pt>
                <c:pt idx="607" formatCode="_(* #,##0_);_(* \(#,##0\);_(* &quot;-&quot;??_);_(@_)">
                  <c:v>23022.181798535843</c:v>
                </c:pt>
                <c:pt idx="608" formatCode="_(* #,##0_);_(* \(#,##0\);_(* &quot;-&quot;??_);_(@_)">
                  <c:v>20055.831288108206</c:v>
                </c:pt>
                <c:pt idx="609" formatCode="_(* #,##0_);_(* \(#,##0\);_(* &quot;-&quot;??_);_(@_)">
                  <c:v>21391.962815378487</c:v>
                </c:pt>
                <c:pt idx="610" formatCode="_(* #,##0_);_(* \(#,##0\);_(* &quot;-&quot;??_);_(@_)">
                  <c:v>21287.553626077322</c:v>
                </c:pt>
                <c:pt idx="611" formatCode="_(* #,##0_);_(* \(#,##0\);_(* &quot;-&quot;??_);_(@_)">
                  <c:v>21182.03732635198</c:v>
                </c:pt>
                <c:pt idx="612" formatCode="_(* #,##0_);_(* \(#,##0\);_(* &quot;-&quot;??_);_(@_)">
                  <c:v>21142.530962386736</c:v>
                </c:pt>
                <c:pt idx="613" formatCode="_(* #,##0_);_(* \(#,##0\);_(* &quot;-&quot;??_);_(@_)">
                  <c:v>21777.545283553787</c:v>
                </c:pt>
                <c:pt idx="614" formatCode="_(* #,##0_);_(* \(#,##0\);_(* &quot;-&quot;??_);_(@_)">
                  <c:v>20958.468596571653</c:v>
                </c:pt>
                <c:pt idx="615" formatCode="_(* #,##0_);_(* \(#,##0\);_(* &quot;-&quot;??_);_(@_)">
                  <c:v>20879.700000106095</c:v>
                </c:pt>
                <c:pt idx="616" formatCode="_(* #,##0_);_(* \(#,##0\);_(* &quot;-&quot;??_);_(@_)">
                  <c:v>20021.148895560007</c:v>
                </c:pt>
                <c:pt idx="617" formatCode="_(* #,##0_);_(* \(#,##0\);_(* &quot;-&quot;??_);_(@_)">
                  <c:v>16264.38857344035</c:v>
                </c:pt>
                <c:pt idx="618" formatCode="_(* #,##0_);_(* \(#,##0\);_(* &quot;-&quot;??_);_(@_)">
                  <c:v>20602.616814435161</c:v>
                </c:pt>
                <c:pt idx="619" formatCode="_(* #,##0_);_(* \(#,##0\);_(* &quot;-&quot;??_);_(@_)">
                  <c:v>20515.15185478302</c:v>
                </c:pt>
                <c:pt idx="620" formatCode="_(* #,##0_);_(* \(#,##0\);_(* &quot;-&quot;??_);_(@_)">
                  <c:v>21145.547937145566</c:v>
                </c:pt>
                <c:pt idx="621" formatCode="_(* #,##0_);_(* \(#,##0\);_(* &quot;-&quot;??_);_(@_)">
                  <c:v>19528.491919128865</c:v>
                </c:pt>
                <c:pt idx="622" formatCode="_(* #,##0_);_(* \(#,##0\);_(* &quot;-&quot;??_);_(@_)">
                  <c:v>20974.305532411687</c:v>
                </c:pt>
                <c:pt idx="623" formatCode="_(* #,##0_);_(* \(#,##0\);_(* &quot;-&quot;??_);_(@_)">
                  <c:v>20864.996542098452</c:v>
                </c:pt>
                <c:pt idx="624" formatCode="_(* #,##0_);_(* \(#,##0\);_(* &quot;-&quot;??_);_(@_)">
                  <c:v>19991.663616696773</c:v>
                </c:pt>
                <c:pt idx="625" formatCode="_(* #,##0_);_(* \(#,##0\);_(* &quot;-&quot;??_);_(@_)">
                  <c:v>19923.892017094229</c:v>
                </c:pt>
                <c:pt idx="626" formatCode="_(* #,##0_);_(* \(#,##0\);_(* &quot;-&quot;??_);_(@_)">
                  <c:v>18387.942033456653</c:v>
                </c:pt>
                <c:pt idx="627" formatCode="_(* #,##0_);_(* \(#,##0\);_(* &quot;-&quot;??_);_(@_)">
                  <c:v>18164.114237405804</c:v>
                </c:pt>
                <c:pt idx="628" formatCode="_(* #,##0_);_(* \(#,##0\);_(* &quot;-&quot;??_);_(@_)">
                  <c:v>15813.17897042517</c:v>
                </c:pt>
                <c:pt idx="629" formatCode="_(* #,##0_);_(* \(#,##0\);_(* &quot;-&quot;??_);_(@_)">
                  <c:v>15695.144715861521</c:v>
                </c:pt>
                <c:pt idx="630" formatCode="_(* #,##0_);_(* \(#,##0\);_(* &quot;-&quot;??_);_(@_)">
                  <c:v>17087.337861351549</c:v>
                </c:pt>
                <c:pt idx="631" formatCode="_(* #,##0_);_(* \(#,##0\);_(* &quot;-&quot;??_);_(@_)">
                  <c:v>17005.699631043681</c:v>
                </c:pt>
                <c:pt idx="632" formatCode="_(* #,##0_);_(* \(#,##0\);_(* &quot;-&quot;??_);_(@_)">
                  <c:v>18408.604391826571</c:v>
                </c:pt>
                <c:pt idx="633" formatCode="_(* #,##0_);_(* \(#,##0\);_(* &quot;-&quot;??_);_(@_)">
                  <c:v>16879.666879535362</c:v>
                </c:pt>
                <c:pt idx="634" formatCode="_(* #,##0_);_(* \(#,##0\);_(* &quot;-&quot;??_);_(@_)">
                  <c:v>13859.620687689929</c:v>
                </c:pt>
                <c:pt idx="635" formatCode="_(* #,##0_);_(* \(#,##0\);_(* &quot;-&quot;??_);_(@_)">
                  <c:v>13019.558122578925</c:v>
                </c:pt>
                <c:pt idx="636" formatCode="_(* #,##0_);_(* \(#,##0\);_(* &quot;-&quot;??_);_(@_)">
                  <c:v>16588.615432997314</c:v>
                </c:pt>
                <c:pt idx="637" formatCode="_(* #,##0_);_(* \(#,##0\);_(* &quot;-&quot;??_);_(@_)">
                  <c:v>15763.417193064864</c:v>
                </c:pt>
                <c:pt idx="638" formatCode="_(* #,##0_);_(* \(#,##0\);_(* &quot;-&quot;??_);_(@_)">
                  <c:v>17123.477997445189</c:v>
                </c:pt>
              </c:numCache>
            </c:numRef>
          </c:val>
          <c:smooth val="0"/>
          <c:extLst>
            <c:ext xmlns:c16="http://schemas.microsoft.com/office/drawing/2014/chart" uri="{C3380CC4-5D6E-409C-BE32-E72D297353CC}">
              <c16:uniqueId val="{00000002-2D6F-4CCC-A49E-C7DDF0AFD8EA}"/>
            </c:ext>
          </c:extLst>
        </c:ser>
        <c:ser>
          <c:idx val="3"/>
          <c:order val="3"/>
          <c:tx>
            <c:strRef>
              <c:f>'daily forecast'!$E$1</c:f>
              <c:strCache>
                <c:ptCount val="1"/>
                <c:pt idx="0">
                  <c:v>Upper Confidence Bound</c:v>
                </c:pt>
              </c:strCache>
            </c:strRef>
          </c:tx>
          <c:spPr>
            <a:ln w="22225" cap="rnd" cmpd="sng" algn="ctr">
              <a:solidFill>
                <a:schemeClr val="accent2">
                  <a:lumMod val="60000"/>
                </a:schemeClr>
              </a:solidFill>
              <a:round/>
            </a:ln>
            <a:effectLst/>
          </c:spPr>
          <c:marker>
            <c:symbol val="none"/>
          </c:marker>
          <c:cat>
            <c:numRef>
              <c:f>'daily forecast'!$A$2:$A$640</c:f>
              <c:numCache>
                <c:formatCode>m/d/yyyy</c:formatCode>
                <c:ptCount val="639"/>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numCache>
            </c:numRef>
          </c:cat>
          <c:val>
            <c:numRef>
              <c:f>'daily forecast'!$E$2:$E$640</c:f>
              <c:numCache>
                <c:formatCode>General</c:formatCode>
                <c:ptCount val="639"/>
                <c:pt idx="546" formatCode="_(* #,##0_);_(* \(#,##0\);_(* &quot;-&quot;??_);_(@_)">
                  <c:v>35142.857142857145</c:v>
                </c:pt>
                <c:pt idx="547" formatCode="_(* #,##0_);_(* \(#,##0\);_(* &quot;-&quot;??_);_(@_)">
                  <c:v>37392.700295170398</c:v>
                </c:pt>
                <c:pt idx="548" formatCode="_(* #,##0_);_(* \(#,##0\);_(* &quot;-&quot;??_);_(@_)">
                  <c:v>38991.593142592697</c:v>
                </c:pt>
                <c:pt idx="549" formatCode="_(* #,##0_);_(* \(#,##0\);_(* &quot;-&quot;??_);_(@_)">
                  <c:v>39146.265628603884</c:v>
                </c:pt>
                <c:pt idx="550" formatCode="_(* #,##0_);_(* \(#,##0\);_(* &quot;-&quot;??_);_(@_)">
                  <c:v>39296.455912284822</c:v>
                </c:pt>
                <c:pt idx="551" formatCode="_(* #,##0_);_(* \(#,##0\);_(* &quot;-&quot;??_);_(@_)">
                  <c:v>39509.547859139995</c:v>
                </c:pt>
                <c:pt idx="552" formatCode="_(* #,##0_);_(* \(#,##0\);_(* &quot;-&quot;??_);_(@_)">
                  <c:v>40394.287563271784</c:v>
                </c:pt>
                <c:pt idx="553" formatCode="_(* #,##0_);_(* \(#,##0\);_(* &quot;-&quot;??_);_(@_)">
                  <c:v>39822.272185171067</c:v>
                </c:pt>
                <c:pt idx="554" formatCode="_(* #,##0_);_(* \(#,##0\);_(* &quot;-&quot;??_);_(@_)">
                  <c:v>39988.087198398098</c:v>
                </c:pt>
                <c:pt idx="555" formatCode="_(* #,##0_);_(* \(#,##0\);_(* &quot;-&quot;??_);_(@_)">
                  <c:v>39371.809162760634</c:v>
                </c:pt>
                <c:pt idx="556" formatCode="_(* #,##0_);_(* \(#,##0\);_(* &quot;-&quot;??_);_(@_)">
                  <c:v>35855.1619877618</c:v>
                </c:pt>
                <c:pt idx="557" formatCode="_(* #,##0_);_(* \(#,##0\);_(* &quot;-&quot;??_);_(@_)">
                  <c:v>40431.479748878322</c:v>
                </c:pt>
                <c:pt idx="558" formatCode="_(* #,##0_);_(* \(#,##0\);_(* &quot;-&quot;??_);_(@_)">
                  <c:v>40580.204500061031</c:v>
                </c:pt>
                <c:pt idx="559" formatCode="_(* #,##0_);_(* \(#,##0\);_(* &quot;-&quot;??_);_(@_)">
                  <c:v>41445.00337576637</c:v>
                </c:pt>
                <c:pt idx="560" formatCode="_(* #,##0_);_(* \(#,##0\);_(* &quot;-&quot;??_);_(@_)">
                  <c:v>40060.666510649971</c:v>
                </c:pt>
                <c:pt idx="561" formatCode="_(* #,##0_);_(* \(#,##0\);_(* &quot;-&quot;??_);_(@_)">
                  <c:v>41737.610413767827</c:v>
                </c:pt>
                <c:pt idx="562" formatCode="_(* #,##0_);_(* \(#,##0\);_(* &quot;-&quot;??_);_(@_)">
                  <c:v>41857.930081612009</c:v>
                </c:pt>
                <c:pt idx="563" formatCode="_(* #,##0_);_(* \(#,##0\);_(* &quot;-&quot;??_);_(@_)">
                  <c:v>41212.804688056822</c:v>
                </c:pt>
                <c:pt idx="564" formatCode="_(* #,##0_);_(* \(#,##0\);_(* &quot;-&quot;??_);_(@_)">
                  <c:v>41371.893981827045</c:v>
                </c:pt>
                <c:pt idx="565" formatCode="_(* #,##0_);_(* \(#,##0\);_(* &quot;-&quot;??_);_(@_)">
                  <c:v>40061.527338405525</c:v>
                </c:pt>
                <c:pt idx="566" formatCode="_(* #,##0_);_(* \(#,##0\);_(* &quot;-&quot;??_);_(@_)">
                  <c:v>40062.069548398111</c:v>
                </c:pt>
                <c:pt idx="567" formatCode="_(* #,##0_);_(* \(#,##0\);_(* &quot;-&quot;??_);_(@_)">
                  <c:v>37934.350775322775</c:v>
                </c:pt>
                <c:pt idx="568" formatCode="_(* #,##0_);_(* \(#,##0\);_(* &quot;-&quot;??_);_(@_)">
                  <c:v>38038.435340101372</c:v>
                </c:pt>
                <c:pt idx="569" formatCode="_(* #,##0_);_(* \(#,##0\);_(* &quot;-&quot;??_);_(@_)">
                  <c:v>39651.701847301818</c:v>
                </c:pt>
                <c:pt idx="570" formatCode="_(* #,##0_);_(* \(#,##0\);_(* &quot;-&quot;??_);_(@_)">
                  <c:v>39790.140439351846</c:v>
                </c:pt>
                <c:pt idx="571" formatCode="_(* #,##0_);_(* \(#,##0\);_(* &quot;-&quot;??_);_(@_)">
                  <c:v>41412.171388675408</c:v>
                </c:pt>
                <c:pt idx="572" formatCode="_(* #,##0_);_(* \(#,##0\);_(* &quot;-&quot;??_);_(@_)">
                  <c:v>40101.452578553857</c:v>
                </c:pt>
                <c:pt idx="573" formatCode="_(* #,##0_);_(* \(#,##0\);_(* &quot;-&quot;??_);_(@_)">
                  <c:v>37298.758219350515</c:v>
                </c:pt>
                <c:pt idx="574" formatCode="_(* #,##0_);_(* \(#,##0\);_(* &quot;-&quot;??_);_(@_)">
                  <c:v>36675.218907380535</c:v>
                </c:pt>
                <c:pt idx="575" formatCode="_(* #,##0_);_(* \(#,##0\);_(* &quot;-&quot;??_);_(@_)">
                  <c:v>40460.007037689953</c:v>
                </c:pt>
                <c:pt idx="576" formatCode="_(* #,##0_);_(* \(#,##0\);_(* &quot;-&quot;??_);_(@_)">
                  <c:v>39849.781351701517</c:v>
                </c:pt>
                <c:pt idx="577" formatCode="_(* #,##0_);_(* \(#,##0\);_(* &quot;-&quot;??_);_(@_)">
                  <c:v>41424.08878121966</c:v>
                </c:pt>
                <c:pt idx="578" formatCode="_(* #,##0_);_(* \(#,##0\);_(* &quot;-&quot;??_);_(@_)">
                  <c:v>41166.855617361449</c:v>
                </c:pt>
                <c:pt idx="579" formatCode="_(* #,##0_);_(* \(#,##0\);_(* &quot;-&quot;??_);_(@_)">
                  <c:v>39074.342183693916</c:v>
                </c:pt>
                <c:pt idx="580" formatCode="_(* #,##0_);_(* \(#,##0\);_(* &quot;-&quot;??_);_(@_)">
                  <c:v>43203.804868214909</c:v>
                </c:pt>
                <c:pt idx="581" formatCode="_(* #,##0_);_(* \(#,##0\);_(* &quot;-&quot;??_);_(@_)">
                  <c:v>42591.488449778117</c:v>
                </c:pt>
                <c:pt idx="582" formatCode="_(* #,##0_);_(* \(#,##0\);_(* &quot;-&quot;??_);_(@_)">
                  <c:v>44221.15233797791</c:v>
                </c:pt>
                <c:pt idx="583" formatCode="_(* #,##0_);_(* \(#,##0\);_(* &quot;-&quot;??_);_(@_)">
                  <c:v>44283.760953368444</c:v>
                </c:pt>
                <c:pt idx="584" formatCode="_(* #,##0_);_(* \(#,##0\);_(* &quot;-&quot;??_);_(@_)">
                  <c:v>42900.296375198835</c:v>
                </c:pt>
                <c:pt idx="585" formatCode="_(* #,##0_);_(* \(#,##0\);_(* &quot;-&quot;??_);_(@_)">
                  <c:v>43827.862873691905</c:v>
                </c:pt>
                <c:pt idx="586" formatCode="_(* #,##0_);_(* \(#,##0\);_(* &quot;-&quot;??_);_(@_)">
                  <c:v>44752.687320680488</c:v>
                </c:pt>
                <c:pt idx="587" formatCode="_(* #,##0_);_(* \(#,##0\);_(* &quot;-&quot;??_);_(@_)">
                  <c:v>44868.759473454244</c:v>
                </c:pt>
                <c:pt idx="588" formatCode="_(* #,##0_);_(* \(#,##0\);_(* &quot;-&quot;??_);_(@_)">
                  <c:v>45681.098847626534</c:v>
                </c:pt>
                <c:pt idx="589" formatCode="_(* #,##0_);_(* \(#,##0\);_(* &quot;-&quot;??_);_(@_)">
                  <c:v>43500.484257420292</c:v>
                </c:pt>
                <c:pt idx="590" formatCode="_(* #,##0_);_(* \(#,##0\);_(* &quot;-&quot;??_);_(@_)">
                  <c:v>43633.900123070802</c:v>
                </c:pt>
                <c:pt idx="591" formatCode="_(* #,##0_);_(* \(#,##0\);_(* &quot;-&quot;??_);_(@_)">
                  <c:v>40509.29393668165</c:v>
                </c:pt>
                <c:pt idx="592" formatCode="_(* #,##0_);_(* \(#,##0\);_(* &quot;-&quot;??_);_(@_)">
                  <c:v>45451.388221874891</c:v>
                </c:pt>
                <c:pt idx="593" formatCode="_(* #,##0_);_(* \(#,##0\);_(* &quot;-&quot;??_);_(@_)">
                  <c:v>45569.868943469766</c:v>
                </c:pt>
                <c:pt idx="594" formatCode="_(* #,##0_);_(* \(#,##0\);_(* &quot;-&quot;??_);_(@_)">
                  <c:v>44123.744508391777</c:v>
                </c:pt>
                <c:pt idx="595" formatCode="_(* #,##0_);_(* \(#,##0\);_(* &quot;-&quot;??_);_(@_)">
                  <c:v>46509.503451744473</c:v>
                </c:pt>
                <c:pt idx="596" formatCode="_(* #,##0_);_(* \(#,##0\);_(* &quot;-&quot;??_);_(@_)">
                  <c:v>47269.871634940813</c:v>
                </c:pt>
                <c:pt idx="597" formatCode="_(* #,##0_);_(* \(#,##0\);_(* &quot;-&quot;??_);_(@_)">
                  <c:v>46580.485063774096</c:v>
                </c:pt>
                <c:pt idx="598" formatCode="_(* #,##0_);_(* \(#,##0\);_(* &quot;-&quot;??_);_(@_)">
                  <c:v>45911.537564008147</c:v>
                </c:pt>
                <c:pt idx="599" formatCode="_(* #,##0_);_(* \(#,##0\);_(* &quot;-&quot;??_);_(@_)">
                  <c:v>45973.816359123841</c:v>
                </c:pt>
                <c:pt idx="600" formatCode="_(* #,##0_);_(* \(#,##0\);_(* &quot;-&quot;??_);_(@_)">
                  <c:v>46078.919093702709</c:v>
                </c:pt>
                <c:pt idx="601" formatCode="_(* #,##0_);_(* \(#,##0\);_(* &quot;-&quot;??_);_(@_)">
                  <c:v>47734.9171443452</c:v>
                </c:pt>
                <c:pt idx="602" formatCode="_(* #,##0_);_(* \(#,##0\);_(* &quot;-&quot;??_);_(@_)">
                  <c:v>48628.196616593304</c:v>
                </c:pt>
                <c:pt idx="603" formatCode="_(* #,##0_);_(* \(#,##0\);_(* &quot;-&quot;??_);_(@_)">
                  <c:v>47195.619692072665</c:v>
                </c:pt>
                <c:pt idx="604" formatCode="_(* #,##0_);_(* \(#,##0\);_(* &quot;-&quot;??_);_(@_)">
                  <c:v>46436.67742592701</c:v>
                </c:pt>
                <c:pt idx="605" formatCode="_(* #,##0_);_(* \(#,##0\);_(* &quot;-&quot;??_);_(@_)">
                  <c:v>48068.439654810805</c:v>
                </c:pt>
                <c:pt idx="606" formatCode="_(* #,##0_);_(* \(#,##0\);_(* &quot;-&quot;??_);_(@_)">
                  <c:v>47500.253914211615</c:v>
                </c:pt>
                <c:pt idx="607" formatCode="_(* #,##0_);_(* \(#,##0\);_(* &quot;-&quot;??_);_(@_)">
                  <c:v>47588.37995331092</c:v>
                </c:pt>
                <c:pt idx="608" formatCode="_(* #,##0_);_(* \(#,##0\);_(* &quot;-&quot;??_);_(@_)">
                  <c:v>44829.616074861944</c:v>
                </c:pt>
                <c:pt idx="609" formatCode="_(* #,##0_);_(* \(#,##0\);_(* &quot;-&quot;??_);_(@_)">
                  <c:v>46371.609200808118</c:v>
                </c:pt>
                <c:pt idx="610" formatCode="_(* #,##0_);_(* \(#,##0\);_(* &quot;-&quot;??_);_(@_)">
                  <c:v>46472.680290602686</c:v>
                </c:pt>
                <c:pt idx="611" formatCode="_(* #,##0_);_(* \(#,##0\);_(* &quot;-&quot;??_);_(@_)">
                  <c:v>46572.276325910956</c:v>
                </c:pt>
                <c:pt idx="612" formatCode="_(* #,##0_);_(* \(#,##0\);_(* &quot;-&quot;??_);_(@_)">
                  <c:v>46737.5272834223</c:v>
                </c:pt>
                <c:pt idx="613" formatCode="_(* #,##0_);_(* \(#,##0\);_(* &quot;-&quot;??_);_(@_)">
                  <c:v>47576.956417503723</c:v>
                </c:pt>
                <c:pt idx="614" formatCode="_(* #,##0_);_(* \(#,##0\);_(* &quot;-&quot;??_);_(@_)">
                  <c:v>46961.964132789304</c:v>
                </c:pt>
                <c:pt idx="615" formatCode="_(* #,##0_);_(* \(#,##0\);_(* &quot;-&quot;??_);_(@_)">
                  <c:v>47086.961236211195</c:v>
                </c:pt>
                <c:pt idx="616" formatCode="_(* #,##0_);_(* \(#,##0\);_(* &quot;-&quot;??_);_(@_)">
                  <c:v>46431.868464283907</c:v>
                </c:pt>
                <c:pt idx="617" formatCode="_(* #,##0_);_(* \(#,##0\);_(* &quot;-&quot;??_);_(@_)">
                  <c:v>42878.270085090349</c:v>
                </c:pt>
                <c:pt idx="618" formatCode="_(* #,##0_);_(* \(#,##0\);_(* &quot;-&quot;??_);_(@_)">
                  <c:v>47419.374514158386</c:v>
                </c:pt>
                <c:pt idx="619" formatCode="_(* #,##0_);_(* \(#,##0\);_(* &quot;-&quot;??_);_(@_)">
                  <c:v>47534.510293862084</c:v>
                </c:pt>
                <c:pt idx="620" formatCode="_(* #,##0_);_(* \(#,##0\);_(* &quot;-&quot;??_);_(@_)">
                  <c:v>48367.241657605853</c:v>
                </c:pt>
                <c:pt idx="621" formatCode="_(* #,##0_);_(* \(#,##0\);_(* &quot;-&quot;??_);_(@_)">
                  <c:v>46952.265150982028</c:v>
                </c:pt>
                <c:pt idx="622" formatCode="_(* #,##0_);_(* \(#,##0\);_(* &quot;-&quot;??_);_(@_)">
                  <c:v>48599.9119029008</c:v>
                </c:pt>
                <c:pt idx="623" formatCode="_(* #,##0_);_(* \(#,##0\);_(* &quot;-&quot;??_);_(@_)">
                  <c:v>48692.198796348763</c:v>
                </c:pt>
                <c:pt idx="624" formatCode="_(* #,##0_);_(* \(#,##0\);_(* &quot;-&quot;??_);_(@_)">
                  <c:v>48020.233349211449</c:v>
                </c:pt>
                <c:pt idx="625" formatCode="_(* #,##0_);_(* \(#,##0\);_(* &quot;-&quot;??_);_(@_)">
                  <c:v>48153.609413567785</c:v>
                </c:pt>
                <c:pt idx="626" formatCode="_(* #,##0_);_(* \(#,##0\);_(* &quot;-&quot;??_);_(@_)">
                  <c:v>46818.59562240923</c:v>
                </c:pt>
                <c:pt idx="627" formatCode="_(* #,##0_);_(* \(#,##0\);_(* &quot;-&quot;??_);_(@_)">
                  <c:v>46795.50065117066</c:v>
                </c:pt>
                <c:pt idx="628" formatCode="_(* #,##0_);_(* \(#,##0\);_(* &quot;-&quot;??_);_(@_)">
                  <c:v>44645.102715048059</c:v>
                </c:pt>
                <c:pt idx="629" formatCode="_(* #,##0_);_(* \(#,##0\);_(* &quot;-&quot;??_);_(@_)">
                  <c:v>44727.417949496055</c:v>
                </c:pt>
                <c:pt idx="630" formatCode="_(* #,##0_);_(* \(#,##0\);_(* &quot;-&quot;??_);_(@_)">
                  <c:v>46319.780180757676</c:v>
                </c:pt>
                <c:pt idx="631" formatCode="_(* #,##0_);_(* \(#,##0\);_(* &quot;-&quot;??_);_(@_)">
                  <c:v>46438.137865818419</c:v>
                </c:pt>
                <c:pt idx="632" formatCode="_(* #,##0_);_(* \(#,##0\);_(* &quot;-&quot;??_);_(@_)">
                  <c:v>48040.87240601646</c:v>
                </c:pt>
                <c:pt idx="633" formatCode="_(* #,##0_);_(* \(#,##0\);_(* &quot;-&quot;??_);_(@_)">
                  <c:v>46711.605380299246</c:v>
                </c:pt>
                <c:pt idx="634" formatCode="_(* #,##0_);_(* \(#,##0\);_(* &quot;-&quot;??_);_(@_)">
                  <c:v>43891.077040698532</c:v>
                </c:pt>
                <c:pt idx="635" formatCode="_(* #,##0_);_(* \(#,##0\);_(* &quot;-&quot;??_);_(@_)">
                  <c:v>43250.386173854436</c:v>
                </c:pt>
                <c:pt idx="636" formatCode="_(* #,##0_);_(* \(#,##0\);_(* &quot;-&quot;??_);_(@_)">
                  <c:v>47018.675336911954</c:v>
                </c:pt>
                <c:pt idx="637" formatCode="_(* #,##0_);_(* \(#,##0\);_(* &quot;-&quot;??_);_(@_)">
                  <c:v>46392.575246232125</c:v>
                </c:pt>
                <c:pt idx="638" formatCode="_(* #,##0_);_(* \(#,##0\);_(* &quot;-&quot;??_);_(@_)">
                  <c:v>47951.606478251269</c:v>
                </c:pt>
              </c:numCache>
            </c:numRef>
          </c:val>
          <c:smooth val="0"/>
          <c:extLst>
            <c:ext xmlns:c16="http://schemas.microsoft.com/office/drawing/2014/chart" uri="{C3380CC4-5D6E-409C-BE32-E72D297353CC}">
              <c16:uniqueId val="{00000003-2D6F-4CCC-A49E-C7DDF0AFD8E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449988735"/>
        <c:axId val="1449988319"/>
      </c:lineChart>
      <c:catAx>
        <c:axId val="1449988735"/>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49988319"/>
        <c:crosses val="autoZero"/>
        <c:auto val="1"/>
        <c:lblAlgn val="ctr"/>
        <c:lblOffset val="100"/>
        <c:noMultiLvlLbl val="0"/>
      </c:catAx>
      <c:valAx>
        <c:axId val="144998831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49988735"/>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Peak-Hour</a:t>
            </a:r>
            <a:r>
              <a:rPr lang="en-US" baseline="0"/>
              <a:t> Forecast</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peak!$B$1</c:f>
              <c:strCache>
                <c:ptCount val="1"/>
                <c:pt idx="0">
                  <c:v> Daily Order </c:v>
                </c:pt>
              </c:strCache>
            </c:strRef>
          </c:tx>
          <c:spPr>
            <a:ln w="22225" cap="rnd" cmpd="sng" algn="ctr">
              <a:solidFill>
                <a:schemeClr val="accent1"/>
              </a:solidFill>
              <a:round/>
            </a:ln>
            <a:effectLst/>
          </c:spPr>
          <c:marker>
            <c:symbol val="none"/>
          </c:marker>
          <c:val>
            <c:numRef>
              <c:f>peak!$B$2:$B$640</c:f>
              <c:numCache>
                <c:formatCode>_(* #,##0_);_(* \(#,##0\);_(* "-"??_);_(@_)</c:formatCode>
                <c:ptCount val="639"/>
                <c:pt idx="0">
                  <c:v>40096.280087527353</c:v>
                </c:pt>
                <c:pt idx="1">
                  <c:v>40096.280087527353</c:v>
                </c:pt>
                <c:pt idx="2">
                  <c:v>40096.280087527353</c:v>
                </c:pt>
                <c:pt idx="3">
                  <c:v>44551.422319474834</c:v>
                </c:pt>
                <c:pt idx="4">
                  <c:v>40096.280087527353</c:v>
                </c:pt>
                <c:pt idx="5">
                  <c:v>35641.137855579866</c:v>
                </c:pt>
                <c:pt idx="6">
                  <c:v>40096.280087527353</c:v>
                </c:pt>
                <c:pt idx="7">
                  <c:v>40096.280087527353</c:v>
                </c:pt>
                <c:pt idx="8">
                  <c:v>40096.280087527353</c:v>
                </c:pt>
                <c:pt idx="9">
                  <c:v>40096.280087527353</c:v>
                </c:pt>
                <c:pt idx="10">
                  <c:v>40096.280087527353</c:v>
                </c:pt>
                <c:pt idx="11">
                  <c:v>40096.280087527353</c:v>
                </c:pt>
                <c:pt idx="12">
                  <c:v>40096.280087527353</c:v>
                </c:pt>
                <c:pt idx="13">
                  <c:v>40096.280087527353</c:v>
                </c:pt>
                <c:pt idx="14">
                  <c:v>31185.995623632385</c:v>
                </c:pt>
                <c:pt idx="15">
                  <c:v>35641.137855579866</c:v>
                </c:pt>
                <c:pt idx="16">
                  <c:v>40096.280087527353</c:v>
                </c:pt>
                <c:pt idx="17">
                  <c:v>31185.995623632385</c:v>
                </c:pt>
                <c:pt idx="18">
                  <c:v>40096.280087527353</c:v>
                </c:pt>
                <c:pt idx="19">
                  <c:v>35641.137855579866</c:v>
                </c:pt>
                <c:pt idx="20">
                  <c:v>40096.280087527353</c:v>
                </c:pt>
                <c:pt idx="21">
                  <c:v>40096.280087527353</c:v>
                </c:pt>
                <c:pt idx="22">
                  <c:v>40096.280087527353</c:v>
                </c:pt>
                <c:pt idx="23">
                  <c:v>40096.280087527353</c:v>
                </c:pt>
                <c:pt idx="24">
                  <c:v>44551.422319474834</c:v>
                </c:pt>
                <c:pt idx="25">
                  <c:v>40096.280087527353</c:v>
                </c:pt>
                <c:pt idx="26">
                  <c:v>40096.280087527353</c:v>
                </c:pt>
                <c:pt idx="27">
                  <c:v>40096.280087527353</c:v>
                </c:pt>
                <c:pt idx="28">
                  <c:v>40096.280087527353</c:v>
                </c:pt>
                <c:pt idx="29">
                  <c:v>40096.280087527353</c:v>
                </c:pt>
                <c:pt idx="30">
                  <c:v>35641.137855579866</c:v>
                </c:pt>
                <c:pt idx="31">
                  <c:v>43820.388349514564</c:v>
                </c:pt>
                <c:pt idx="32">
                  <c:v>43820.388349514564</c:v>
                </c:pt>
                <c:pt idx="33">
                  <c:v>38951.456310679612</c:v>
                </c:pt>
                <c:pt idx="34">
                  <c:v>38951.456310679612</c:v>
                </c:pt>
                <c:pt idx="35">
                  <c:v>38951.456310679612</c:v>
                </c:pt>
                <c:pt idx="36">
                  <c:v>43820.388349514564</c:v>
                </c:pt>
                <c:pt idx="37">
                  <c:v>43820.388349514564</c:v>
                </c:pt>
                <c:pt idx="38">
                  <c:v>43820.388349514564</c:v>
                </c:pt>
                <c:pt idx="39">
                  <c:v>38951.456310679612</c:v>
                </c:pt>
                <c:pt idx="40">
                  <c:v>38951.456310679612</c:v>
                </c:pt>
                <c:pt idx="41">
                  <c:v>38951.456310679612</c:v>
                </c:pt>
                <c:pt idx="42">
                  <c:v>29213.592233009709</c:v>
                </c:pt>
                <c:pt idx="43">
                  <c:v>43820.388349514564</c:v>
                </c:pt>
                <c:pt idx="44">
                  <c:v>43820.388349514564</c:v>
                </c:pt>
                <c:pt idx="45">
                  <c:v>43820.388349514564</c:v>
                </c:pt>
                <c:pt idx="46">
                  <c:v>43820.388349514564</c:v>
                </c:pt>
                <c:pt idx="47">
                  <c:v>38951.456310679612</c:v>
                </c:pt>
                <c:pt idx="48">
                  <c:v>38951.456310679612</c:v>
                </c:pt>
                <c:pt idx="49">
                  <c:v>43820.388349514564</c:v>
                </c:pt>
                <c:pt idx="50">
                  <c:v>43820.388349514564</c:v>
                </c:pt>
                <c:pt idx="51">
                  <c:v>43820.388349514564</c:v>
                </c:pt>
                <c:pt idx="52">
                  <c:v>48689.320388349515</c:v>
                </c:pt>
                <c:pt idx="53">
                  <c:v>48689.320388349515</c:v>
                </c:pt>
                <c:pt idx="54">
                  <c:v>43820.388349514564</c:v>
                </c:pt>
                <c:pt idx="55">
                  <c:v>43820.388349514564</c:v>
                </c:pt>
                <c:pt idx="56">
                  <c:v>43820.388349514564</c:v>
                </c:pt>
                <c:pt idx="57">
                  <c:v>48689.320388349515</c:v>
                </c:pt>
                <c:pt idx="58">
                  <c:v>48689.320388349515</c:v>
                </c:pt>
                <c:pt idx="59">
                  <c:v>46353.211009174316</c:v>
                </c:pt>
                <c:pt idx="60">
                  <c:v>46353.211009174316</c:v>
                </c:pt>
                <c:pt idx="61">
                  <c:v>41717.889908256882</c:v>
                </c:pt>
                <c:pt idx="62">
                  <c:v>41717.889908256882</c:v>
                </c:pt>
                <c:pt idx="63">
                  <c:v>46353.211009174316</c:v>
                </c:pt>
                <c:pt idx="64">
                  <c:v>46353.211009174316</c:v>
                </c:pt>
                <c:pt idx="65">
                  <c:v>46353.211009174316</c:v>
                </c:pt>
                <c:pt idx="66">
                  <c:v>41717.889908256882</c:v>
                </c:pt>
                <c:pt idx="67">
                  <c:v>41717.889908256882</c:v>
                </c:pt>
                <c:pt idx="68">
                  <c:v>41717.889908256882</c:v>
                </c:pt>
                <c:pt idx="69">
                  <c:v>46353.211009174316</c:v>
                </c:pt>
                <c:pt idx="70">
                  <c:v>46353.211009174316</c:v>
                </c:pt>
                <c:pt idx="71">
                  <c:v>46353.211009174316</c:v>
                </c:pt>
                <c:pt idx="72">
                  <c:v>37082.568807339449</c:v>
                </c:pt>
                <c:pt idx="73">
                  <c:v>50988.532110091743</c:v>
                </c:pt>
                <c:pt idx="74">
                  <c:v>46353.211009174316</c:v>
                </c:pt>
                <c:pt idx="75">
                  <c:v>41717.889908256882</c:v>
                </c:pt>
                <c:pt idx="76">
                  <c:v>41717.889908256882</c:v>
                </c:pt>
                <c:pt idx="77">
                  <c:v>41717.889908256882</c:v>
                </c:pt>
                <c:pt idx="78">
                  <c:v>32447.247706422018</c:v>
                </c:pt>
                <c:pt idx="79">
                  <c:v>27811.926605504588</c:v>
                </c:pt>
                <c:pt idx="80">
                  <c:v>27811.926605504588</c:v>
                </c:pt>
                <c:pt idx="81">
                  <c:v>27811.926605504588</c:v>
                </c:pt>
                <c:pt idx="82">
                  <c:v>27811.926605504588</c:v>
                </c:pt>
                <c:pt idx="83">
                  <c:v>32447.247706422018</c:v>
                </c:pt>
                <c:pt idx="84">
                  <c:v>32447.247706422018</c:v>
                </c:pt>
                <c:pt idx="85">
                  <c:v>32447.247706422018</c:v>
                </c:pt>
                <c:pt idx="86">
                  <c:v>32447.247706422018</c:v>
                </c:pt>
                <c:pt idx="87">
                  <c:v>32447.247706422018</c:v>
                </c:pt>
                <c:pt idx="88">
                  <c:v>32447.247706422018</c:v>
                </c:pt>
                <c:pt idx="89">
                  <c:v>32447.247706422018</c:v>
                </c:pt>
                <c:pt idx="90">
                  <c:v>32273.348519362185</c:v>
                </c:pt>
                <c:pt idx="91">
                  <c:v>32273.348519362185</c:v>
                </c:pt>
                <c:pt idx="92">
                  <c:v>36883.826879271073</c:v>
                </c:pt>
                <c:pt idx="93">
                  <c:v>36883.826879271073</c:v>
                </c:pt>
                <c:pt idx="94">
                  <c:v>41494.305239179957</c:v>
                </c:pt>
                <c:pt idx="95">
                  <c:v>36883.826879271073</c:v>
                </c:pt>
                <c:pt idx="96">
                  <c:v>36883.826879271073</c:v>
                </c:pt>
                <c:pt idx="97">
                  <c:v>36883.826879271073</c:v>
                </c:pt>
                <c:pt idx="98">
                  <c:v>41494.305239179957</c:v>
                </c:pt>
                <c:pt idx="99">
                  <c:v>41494.305239179957</c:v>
                </c:pt>
                <c:pt idx="100">
                  <c:v>41494.305239179957</c:v>
                </c:pt>
                <c:pt idx="101">
                  <c:v>32273.348519362185</c:v>
                </c:pt>
                <c:pt idx="102">
                  <c:v>36883.826879271073</c:v>
                </c:pt>
                <c:pt idx="103">
                  <c:v>32273.348519362185</c:v>
                </c:pt>
                <c:pt idx="104">
                  <c:v>41494.305239179957</c:v>
                </c:pt>
                <c:pt idx="105">
                  <c:v>41494.305239179957</c:v>
                </c:pt>
                <c:pt idx="106">
                  <c:v>41494.305239179957</c:v>
                </c:pt>
                <c:pt idx="107">
                  <c:v>41494.305239179957</c:v>
                </c:pt>
                <c:pt idx="108">
                  <c:v>46104.783599088842</c:v>
                </c:pt>
                <c:pt idx="109">
                  <c:v>41494.305239179957</c:v>
                </c:pt>
                <c:pt idx="110">
                  <c:v>36883.826879271073</c:v>
                </c:pt>
                <c:pt idx="111">
                  <c:v>36883.826879271073</c:v>
                </c:pt>
                <c:pt idx="112">
                  <c:v>36883.826879271073</c:v>
                </c:pt>
                <c:pt idx="113">
                  <c:v>41494.305239179957</c:v>
                </c:pt>
                <c:pt idx="114">
                  <c:v>41494.305239179957</c:v>
                </c:pt>
                <c:pt idx="115">
                  <c:v>41494.305239179957</c:v>
                </c:pt>
                <c:pt idx="116">
                  <c:v>41494.305239179957</c:v>
                </c:pt>
                <c:pt idx="117">
                  <c:v>41494.305239179957</c:v>
                </c:pt>
                <c:pt idx="118">
                  <c:v>41494.305239179957</c:v>
                </c:pt>
                <c:pt idx="119">
                  <c:v>41494.305239179957</c:v>
                </c:pt>
                <c:pt idx="120">
                  <c:v>39044.397463002111</c:v>
                </c:pt>
                <c:pt idx="121">
                  <c:v>39044.397463002111</c:v>
                </c:pt>
                <c:pt idx="122">
                  <c:v>43382.663847780124</c:v>
                </c:pt>
                <c:pt idx="123">
                  <c:v>39044.397463002111</c:v>
                </c:pt>
                <c:pt idx="124">
                  <c:v>34706.131078224098</c:v>
                </c:pt>
                <c:pt idx="125">
                  <c:v>39044.397463002111</c:v>
                </c:pt>
                <c:pt idx="126">
                  <c:v>39044.397463002111</c:v>
                </c:pt>
                <c:pt idx="127">
                  <c:v>39044.397463002111</c:v>
                </c:pt>
                <c:pt idx="128">
                  <c:v>39044.397463002111</c:v>
                </c:pt>
                <c:pt idx="129">
                  <c:v>43382.663847780124</c:v>
                </c:pt>
                <c:pt idx="130">
                  <c:v>39044.397463002111</c:v>
                </c:pt>
                <c:pt idx="131">
                  <c:v>34706.131078224098</c:v>
                </c:pt>
                <c:pt idx="132">
                  <c:v>39044.397463002111</c:v>
                </c:pt>
                <c:pt idx="133">
                  <c:v>39044.397463002111</c:v>
                </c:pt>
                <c:pt idx="134">
                  <c:v>39044.397463002111</c:v>
                </c:pt>
                <c:pt idx="135">
                  <c:v>39044.397463002111</c:v>
                </c:pt>
                <c:pt idx="136">
                  <c:v>39044.397463002111</c:v>
                </c:pt>
                <c:pt idx="137">
                  <c:v>39044.397463002111</c:v>
                </c:pt>
                <c:pt idx="138">
                  <c:v>34706.131078224098</c:v>
                </c:pt>
                <c:pt idx="139">
                  <c:v>39044.397463002111</c:v>
                </c:pt>
                <c:pt idx="140">
                  <c:v>39044.397463002111</c:v>
                </c:pt>
                <c:pt idx="141">
                  <c:v>43382.663847780124</c:v>
                </c:pt>
                <c:pt idx="142">
                  <c:v>43382.663847780124</c:v>
                </c:pt>
                <c:pt idx="143">
                  <c:v>43382.663847780124</c:v>
                </c:pt>
                <c:pt idx="144">
                  <c:v>43382.663847780124</c:v>
                </c:pt>
                <c:pt idx="145">
                  <c:v>39044.397463002111</c:v>
                </c:pt>
                <c:pt idx="146">
                  <c:v>39044.397463002111</c:v>
                </c:pt>
                <c:pt idx="147">
                  <c:v>43382.663847780124</c:v>
                </c:pt>
                <c:pt idx="148">
                  <c:v>43382.663847780124</c:v>
                </c:pt>
                <c:pt idx="149">
                  <c:v>43382.663847780124</c:v>
                </c:pt>
                <c:pt idx="150">
                  <c:v>43382.663847780124</c:v>
                </c:pt>
                <c:pt idx="151">
                  <c:v>40050</c:v>
                </c:pt>
                <c:pt idx="152">
                  <c:v>35600</c:v>
                </c:pt>
                <c:pt idx="153">
                  <c:v>40050</c:v>
                </c:pt>
                <c:pt idx="154">
                  <c:v>35600</c:v>
                </c:pt>
                <c:pt idx="155">
                  <c:v>40050</c:v>
                </c:pt>
                <c:pt idx="156">
                  <c:v>44500</c:v>
                </c:pt>
                <c:pt idx="157">
                  <c:v>40050</c:v>
                </c:pt>
                <c:pt idx="158">
                  <c:v>40050</c:v>
                </c:pt>
                <c:pt idx="159">
                  <c:v>40050</c:v>
                </c:pt>
                <c:pt idx="160">
                  <c:v>40050</c:v>
                </c:pt>
                <c:pt idx="161">
                  <c:v>44500</c:v>
                </c:pt>
                <c:pt idx="162">
                  <c:v>44500</c:v>
                </c:pt>
                <c:pt idx="163">
                  <c:v>40050</c:v>
                </c:pt>
                <c:pt idx="164">
                  <c:v>44500</c:v>
                </c:pt>
                <c:pt idx="165">
                  <c:v>40050</c:v>
                </c:pt>
                <c:pt idx="166">
                  <c:v>35600</c:v>
                </c:pt>
                <c:pt idx="167">
                  <c:v>35600</c:v>
                </c:pt>
                <c:pt idx="168">
                  <c:v>40050</c:v>
                </c:pt>
                <c:pt idx="169">
                  <c:v>44500</c:v>
                </c:pt>
                <c:pt idx="170">
                  <c:v>44500</c:v>
                </c:pt>
                <c:pt idx="171">
                  <c:v>44500</c:v>
                </c:pt>
                <c:pt idx="172">
                  <c:v>44500</c:v>
                </c:pt>
                <c:pt idx="173">
                  <c:v>40050</c:v>
                </c:pt>
                <c:pt idx="174">
                  <c:v>44500</c:v>
                </c:pt>
                <c:pt idx="175">
                  <c:v>44500</c:v>
                </c:pt>
                <c:pt idx="176">
                  <c:v>40050</c:v>
                </c:pt>
                <c:pt idx="177">
                  <c:v>44500</c:v>
                </c:pt>
                <c:pt idx="178">
                  <c:v>44500</c:v>
                </c:pt>
                <c:pt idx="179">
                  <c:v>40050</c:v>
                </c:pt>
                <c:pt idx="180">
                  <c:v>40050</c:v>
                </c:pt>
                <c:pt idx="181">
                  <c:v>35317.494600431964</c:v>
                </c:pt>
                <c:pt idx="182">
                  <c:v>39732.181425485964</c:v>
                </c:pt>
                <c:pt idx="183">
                  <c:v>35317.494600431964</c:v>
                </c:pt>
                <c:pt idx="184">
                  <c:v>44146.868250539956</c:v>
                </c:pt>
                <c:pt idx="185">
                  <c:v>44146.868250539956</c:v>
                </c:pt>
                <c:pt idx="186">
                  <c:v>44146.868250539956</c:v>
                </c:pt>
                <c:pt idx="187">
                  <c:v>39732.181425485964</c:v>
                </c:pt>
                <c:pt idx="188">
                  <c:v>39732.181425485964</c:v>
                </c:pt>
                <c:pt idx="189">
                  <c:v>39732.181425485964</c:v>
                </c:pt>
                <c:pt idx="190">
                  <c:v>17658.747300215982</c:v>
                </c:pt>
                <c:pt idx="191">
                  <c:v>39732.181425485964</c:v>
                </c:pt>
                <c:pt idx="192">
                  <c:v>44146.868250539956</c:v>
                </c:pt>
                <c:pt idx="193">
                  <c:v>44146.868250539956</c:v>
                </c:pt>
                <c:pt idx="194">
                  <c:v>39732.181425485964</c:v>
                </c:pt>
                <c:pt idx="195">
                  <c:v>39732.181425485964</c:v>
                </c:pt>
                <c:pt idx="196">
                  <c:v>44146.868250539956</c:v>
                </c:pt>
                <c:pt idx="197">
                  <c:v>44146.868250539956</c:v>
                </c:pt>
                <c:pt idx="198">
                  <c:v>44146.868250539956</c:v>
                </c:pt>
                <c:pt idx="199">
                  <c:v>39732.181425485964</c:v>
                </c:pt>
                <c:pt idx="200">
                  <c:v>44146.868250539956</c:v>
                </c:pt>
                <c:pt idx="201">
                  <c:v>39732.181425485964</c:v>
                </c:pt>
                <c:pt idx="202">
                  <c:v>39732.181425485964</c:v>
                </c:pt>
                <c:pt idx="203">
                  <c:v>44146.868250539956</c:v>
                </c:pt>
                <c:pt idx="204">
                  <c:v>44146.868250539956</c:v>
                </c:pt>
                <c:pt idx="205">
                  <c:v>44146.868250539956</c:v>
                </c:pt>
                <c:pt idx="206">
                  <c:v>39732.181425485964</c:v>
                </c:pt>
                <c:pt idx="207">
                  <c:v>30902.807775377969</c:v>
                </c:pt>
                <c:pt idx="208">
                  <c:v>26488.120950323973</c:v>
                </c:pt>
                <c:pt idx="209">
                  <c:v>39732.181425485964</c:v>
                </c:pt>
                <c:pt idx="210">
                  <c:v>35317.494600431964</c:v>
                </c:pt>
                <c:pt idx="211">
                  <c:v>44146.868250539956</c:v>
                </c:pt>
                <c:pt idx="212">
                  <c:v>42500</c:v>
                </c:pt>
                <c:pt idx="213">
                  <c:v>42500</c:v>
                </c:pt>
                <c:pt idx="214">
                  <c:v>34000</c:v>
                </c:pt>
                <c:pt idx="215">
                  <c:v>34000</c:v>
                </c:pt>
                <c:pt idx="216">
                  <c:v>38250</c:v>
                </c:pt>
                <c:pt idx="217">
                  <c:v>34000</c:v>
                </c:pt>
                <c:pt idx="218">
                  <c:v>38250</c:v>
                </c:pt>
                <c:pt idx="219">
                  <c:v>42500</c:v>
                </c:pt>
                <c:pt idx="220">
                  <c:v>42500</c:v>
                </c:pt>
                <c:pt idx="221">
                  <c:v>42500</c:v>
                </c:pt>
                <c:pt idx="222">
                  <c:v>38250</c:v>
                </c:pt>
                <c:pt idx="223">
                  <c:v>38250</c:v>
                </c:pt>
                <c:pt idx="224">
                  <c:v>38250</c:v>
                </c:pt>
                <c:pt idx="225">
                  <c:v>38250</c:v>
                </c:pt>
                <c:pt idx="226">
                  <c:v>42500</c:v>
                </c:pt>
                <c:pt idx="227">
                  <c:v>42500</c:v>
                </c:pt>
                <c:pt idx="228">
                  <c:v>42500</c:v>
                </c:pt>
                <c:pt idx="229">
                  <c:v>38250</c:v>
                </c:pt>
                <c:pt idx="230">
                  <c:v>38250</c:v>
                </c:pt>
                <c:pt idx="231">
                  <c:v>42500</c:v>
                </c:pt>
                <c:pt idx="232">
                  <c:v>42500</c:v>
                </c:pt>
                <c:pt idx="233">
                  <c:v>42500</c:v>
                </c:pt>
                <c:pt idx="234">
                  <c:v>46750</c:v>
                </c:pt>
                <c:pt idx="235">
                  <c:v>42500</c:v>
                </c:pt>
                <c:pt idx="236">
                  <c:v>38250</c:v>
                </c:pt>
                <c:pt idx="237">
                  <c:v>42500</c:v>
                </c:pt>
                <c:pt idx="238">
                  <c:v>42500</c:v>
                </c:pt>
                <c:pt idx="239">
                  <c:v>42500</c:v>
                </c:pt>
                <c:pt idx="240">
                  <c:v>42500</c:v>
                </c:pt>
                <c:pt idx="241">
                  <c:v>42500</c:v>
                </c:pt>
                <c:pt idx="242">
                  <c:v>42500</c:v>
                </c:pt>
                <c:pt idx="243">
                  <c:v>39688.841201716736</c:v>
                </c:pt>
                <c:pt idx="244">
                  <c:v>39688.841201716736</c:v>
                </c:pt>
                <c:pt idx="245">
                  <c:v>39688.841201716736</c:v>
                </c:pt>
                <c:pt idx="246">
                  <c:v>44098.712446351929</c:v>
                </c:pt>
                <c:pt idx="247">
                  <c:v>44098.712446351929</c:v>
                </c:pt>
                <c:pt idx="248">
                  <c:v>35278.969957081543</c:v>
                </c:pt>
                <c:pt idx="249">
                  <c:v>39688.841201716736</c:v>
                </c:pt>
                <c:pt idx="250">
                  <c:v>39688.841201716736</c:v>
                </c:pt>
                <c:pt idx="251">
                  <c:v>39688.841201716736</c:v>
                </c:pt>
                <c:pt idx="252">
                  <c:v>39688.841201716736</c:v>
                </c:pt>
                <c:pt idx="253">
                  <c:v>44098.712446351929</c:v>
                </c:pt>
                <c:pt idx="254">
                  <c:v>44098.712446351929</c:v>
                </c:pt>
                <c:pt idx="255">
                  <c:v>44098.712446351929</c:v>
                </c:pt>
                <c:pt idx="256">
                  <c:v>35278.969957081543</c:v>
                </c:pt>
                <c:pt idx="257">
                  <c:v>35278.969957081543</c:v>
                </c:pt>
                <c:pt idx="258">
                  <c:v>39688.841201716736</c:v>
                </c:pt>
                <c:pt idx="259">
                  <c:v>44098.712446351929</c:v>
                </c:pt>
                <c:pt idx="260">
                  <c:v>44098.712446351929</c:v>
                </c:pt>
                <c:pt idx="261">
                  <c:v>44098.712446351929</c:v>
                </c:pt>
                <c:pt idx="262">
                  <c:v>44098.712446351929</c:v>
                </c:pt>
                <c:pt idx="263">
                  <c:v>44098.712446351929</c:v>
                </c:pt>
                <c:pt idx="264">
                  <c:v>39688.841201716736</c:v>
                </c:pt>
                <c:pt idx="265">
                  <c:v>44098.712446351929</c:v>
                </c:pt>
                <c:pt idx="266">
                  <c:v>39688.841201716736</c:v>
                </c:pt>
                <c:pt idx="267">
                  <c:v>39688.841201716736</c:v>
                </c:pt>
                <c:pt idx="268">
                  <c:v>44098.712446351929</c:v>
                </c:pt>
                <c:pt idx="269">
                  <c:v>44098.712446351929</c:v>
                </c:pt>
                <c:pt idx="270">
                  <c:v>44098.712446351929</c:v>
                </c:pt>
                <c:pt idx="271">
                  <c:v>39688.841201716736</c:v>
                </c:pt>
                <c:pt idx="272">
                  <c:v>39688.841201716736</c:v>
                </c:pt>
                <c:pt idx="273">
                  <c:v>41451.292246520876</c:v>
                </c:pt>
                <c:pt idx="274">
                  <c:v>41451.292246520876</c:v>
                </c:pt>
                <c:pt idx="275">
                  <c:v>37306.163021868786</c:v>
                </c:pt>
                <c:pt idx="276">
                  <c:v>41451.292246520876</c:v>
                </c:pt>
                <c:pt idx="277">
                  <c:v>41451.292246520876</c:v>
                </c:pt>
                <c:pt idx="278">
                  <c:v>37306.163021868786</c:v>
                </c:pt>
                <c:pt idx="279">
                  <c:v>37306.163021868786</c:v>
                </c:pt>
                <c:pt idx="280">
                  <c:v>33161.033797216704</c:v>
                </c:pt>
                <c:pt idx="281">
                  <c:v>41451.292246520876</c:v>
                </c:pt>
                <c:pt idx="282">
                  <c:v>41451.292246520876</c:v>
                </c:pt>
                <c:pt idx="283">
                  <c:v>41451.292246520876</c:v>
                </c:pt>
                <c:pt idx="284">
                  <c:v>41451.292246520876</c:v>
                </c:pt>
                <c:pt idx="285">
                  <c:v>37306.163021868786</c:v>
                </c:pt>
                <c:pt idx="286">
                  <c:v>37306.163021868786</c:v>
                </c:pt>
                <c:pt idx="287">
                  <c:v>37306.163021868786</c:v>
                </c:pt>
                <c:pt idx="288">
                  <c:v>37306.163021868786</c:v>
                </c:pt>
                <c:pt idx="289">
                  <c:v>41451.292246520876</c:v>
                </c:pt>
                <c:pt idx="290">
                  <c:v>41451.292246520876</c:v>
                </c:pt>
                <c:pt idx="291">
                  <c:v>41451.292246520876</c:v>
                </c:pt>
                <c:pt idx="292">
                  <c:v>37306.163021868786</c:v>
                </c:pt>
                <c:pt idx="293">
                  <c:v>37306.163021868786</c:v>
                </c:pt>
                <c:pt idx="294">
                  <c:v>41451.292246520876</c:v>
                </c:pt>
                <c:pt idx="295">
                  <c:v>41451.292246520876</c:v>
                </c:pt>
                <c:pt idx="296">
                  <c:v>41451.292246520876</c:v>
                </c:pt>
                <c:pt idx="297">
                  <c:v>45596.421471172966</c:v>
                </c:pt>
                <c:pt idx="298">
                  <c:v>45596.421471172966</c:v>
                </c:pt>
                <c:pt idx="299">
                  <c:v>37306.163021868786</c:v>
                </c:pt>
                <c:pt idx="300">
                  <c:v>41451.292246520876</c:v>
                </c:pt>
                <c:pt idx="301">
                  <c:v>41451.292246520876</c:v>
                </c:pt>
                <c:pt idx="302">
                  <c:v>41451.292246520876</c:v>
                </c:pt>
                <c:pt idx="303">
                  <c:v>41451.292246520876</c:v>
                </c:pt>
                <c:pt idx="304">
                  <c:v>46239.919354838705</c:v>
                </c:pt>
                <c:pt idx="305">
                  <c:v>42036.290322580644</c:v>
                </c:pt>
                <c:pt idx="306">
                  <c:v>37832.661290322576</c:v>
                </c:pt>
                <c:pt idx="307">
                  <c:v>37832.661290322576</c:v>
                </c:pt>
                <c:pt idx="308">
                  <c:v>42036.290322580644</c:v>
                </c:pt>
                <c:pt idx="309">
                  <c:v>42036.290322580644</c:v>
                </c:pt>
                <c:pt idx="310">
                  <c:v>42036.290322580644</c:v>
                </c:pt>
                <c:pt idx="311">
                  <c:v>42036.290322580644</c:v>
                </c:pt>
                <c:pt idx="312">
                  <c:v>42036.290322580644</c:v>
                </c:pt>
                <c:pt idx="313">
                  <c:v>37832.661290322576</c:v>
                </c:pt>
                <c:pt idx="314">
                  <c:v>37832.661290322576</c:v>
                </c:pt>
                <c:pt idx="315">
                  <c:v>37832.661290322576</c:v>
                </c:pt>
                <c:pt idx="316">
                  <c:v>42036.290322580644</c:v>
                </c:pt>
                <c:pt idx="317">
                  <c:v>42036.290322580644</c:v>
                </c:pt>
                <c:pt idx="318">
                  <c:v>42036.290322580644</c:v>
                </c:pt>
                <c:pt idx="319">
                  <c:v>42036.290322580644</c:v>
                </c:pt>
                <c:pt idx="320">
                  <c:v>37832.661290322576</c:v>
                </c:pt>
                <c:pt idx="321">
                  <c:v>37832.661290322576</c:v>
                </c:pt>
                <c:pt idx="322">
                  <c:v>42036.290322580644</c:v>
                </c:pt>
                <c:pt idx="323">
                  <c:v>37832.661290322576</c:v>
                </c:pt>
                <c:pt idx="324">
                  <c:v>42036.290322580644</c:v>
                </c:pt>
                <c:pt idx="325">
                  <c:v>46239.919354838705</c:v>
                </c:pt>
                <c:pt idx="326">
                  <c:v>42036.290322580644</c:v>
                </c:pt>
                <c:pt idx="327">
                  <c:v>37832.661290322576</c:v>
                </c:pt>
                <c:pt idx="328">
                  <c:v>42036.290322580644</c:v>
                </c:pt>
                <c:pt idx="329">
                  <c:v>42036.290322580644</c:v>
                </c:pt>
                <c:pt idx="330">
                  <c:v>42036.290322580644</c:v>
                </c:pt>
                <c:pt idx="331">
                  <c:v>42036.290322580644</c:v>
                </c:pt>
                <c:pt idx="332">
                  <c:v>46239.919354838705</c:v>
                </c:pt>
                <c:pt idx="333">
                  <c:v>42036.290322580644</c:v>
                </c:pt>
                <c:pt idx="334">
                  <c:v>39924.242424242424</c:v>
                </c:pt>
                <c:pt idx="335">
                  <c:v>39924.242424242424</c:v>
                </c:pt>
                <c:pt idx="336">
                  <c:v>39924.242424242424</c:v>
                </c:pt>
                <c:pt idx="337">
                  <c:v>39924.242424242424</c:v>
                </c:pt>
                <c:pt idx="338">
                  <c:v>43916.666666666664</c:v>
                </c:pt>
                <c:pt idx="339">
                  <c:v>43916.666666666664</c:v>
                </c:pt>
                <c:pt idx="340">
                  <c:v>39924.242424242424</c:v>
                </c:pt>
                <c:pt idx="341">
                  <c:v>39924.242424242424</c:v>
                </c:pt>
                <c:pt idx="342">
                  <c:v>39924.242424242424</c:v>
                </c:pt>
                <c:pt idx="343">
                  <c:v>39924.242424242424</c:v>
                </c:pt>
                <c:pt idx="344">
                  <c:v>39924.242424242424</c:v>
                </c:pt>
                <c:pt idx="345">
                  <c:v>39924.242424242424</c:v>
                </c:pt>
                <c:pt idx="346">
                  <c:v>43916.666666666664</c:v>
                </c:pt>
                <c:pt idx="347">
                  <c:v>39924.242424242424</c:v>
                </c:pt>
                <c:pt idx="348">
                  <c:v>35931.818181818177</c:v>
                </c:pt>
                <c:pt idx="349">
                  <c:v>39924.242424242424</c:v>
                </c:pt>
                <c:pt idx="350">
                  <c:v>35931.818181818177</c:v>
                </c:pt>
                <c:pt idx="351">
                  <c:v>39924.242424242424</c:v>
                </c:pt>
                <c:pt idx="352">
                  <c:v>39924.242424242424</c:v>
                </c:pt>
                <c:pt idx="353">
                  <c:v>43916.666666666664</c:v>
                </c:pt>
                <c:pt idx="354">
                  <c:v>35931.818181818177</c:v>
                </c:pt>
                <c:pt idx="355">
                  <c:v>35931.818181818177</c:v>
                </c:pt>
                <c:pt idx="356">
                  <c:v>39924.242424242424</c:v>
                </c:pt>
                <c:pt idx="357">
                  <c:v>39924.242424242424</c:v>
                </c:pt>
                <c:pt idx="358">
                  <c:v>39924.242424242424</c:v>
                </c:pt>
                <c:pt idx="359">
                  <c:v>43916.666666666664</c:v>
                </c:pt>
                <c:pt idx="360">
                  <c:v>43916.666666666664</c:v>
                </c:pt>
                <c:pt idx="361">
                  <c:v>43916.666666666664</c:v>
                </c:pt>
                <c:pt idx="362">
                  <c:v>39924.242424242424</c:v>
                </c:pt>
                <c:pt idx="363">
                  <c:v>39924.242424242424</c:v>
                </c:pt>
                <c:pt idx="364">
                  <c:v>39924.242424242424</c:v>
                </c:pt>
                <c:pt idx="365">
                  <c:v>39458.955223880599</c:v>
                </c:pt>
                <c:pt idx="366">
                  <c:v>43404.850746268661</c:v>
                </c:pt>
                <c:pt idx="367">
                  <c:v>43404.850746268661</c:v>
                </c:pt>
                <c:pt idx="368">
                  <c:v>39458.955223880599</c:v>
                </c:pt>
                <c:pt idx="369">
                  <c:v>35513.059701492537</c:v>
                </c:pt>
                <c:pt idx="370">
                  <c:v>39458.955223880599</c:v>
                </c:pt>
                <c:pt idx="371">
                  <c:v>39458.955223880599</c:v>
                </c:pt>
                <c:pt idx="372">
                  <c:v>39458.955223880599</c:v>
                </c:pt>
                <c:pt idx="373">
                  <c:v>43404.850746268661</c:v>
                </c:pt>
                <c:pt idx="374">
                  <c:v>43404.850746268661</c:v>
                </c:pt>
                <c:pt idx="375">
                  <c:v>39458.955223880599</c:v>
                </c:pt>
                <c:pt idx="376">
                  <c:v>39458.955223880599</c:v>
                </c:pt>
                <c:pt idx="377">
                  <c:v>39458.955223880599</c:v>
                </c:pt>
                <c:pt idx="378">
                  <c:v>39458.955223880599</c:v>
                </c:pt>
                <c:pt idx="379">
                  <c:v>39458.955223880599</c:v>
                </c:pt>
                <c:pt idx="380">
                  <c:v>39458.955223880599</c:v>
                </c:pt>
                <c:pt idx="381">
                  <c:v>43404.850746268661</c:v>
                </c:pt>
                <c:pt idx="382">
                  <c:v>43404.850746268661</c:v>
                </c:pt>
                <c:pt idx="383">
                  <c:v>39458.955223880599</c:v>
                </c:pt>
                <c:pt idx="384">
                  <c:v>39458.955223880599</c:v>
                </c:pt>
                <c:pt idx="385">
                  <c:v>39458.955223880599</c:v>
                </c:pt>
                <c:pt idx="386">
                  <c:v>27621.26865671642</c:v>
                </c:pt>
                <c:pt idx="387">
                  <c:v>39458.955223880599</c:v>
                </c:pt>
                <c:pt idx="388">
                  <c:v>39458.955223880599</c:v>
                </c:pt>
                <c:pt idx="389">
                  <c:v>43404.850746268661</c:v>
                </c:pt>
                <c:pt idx="390">
                  <c:v>39458.955223880599</c:v>
                </c:pt>
                <c:pt idx="391">
                  <c:v>39458.955223880599</c:v>
                </c:pt>
                <c:pt idx="392">
                  <c:v>39458.955223880599</c:v>
                </c:pt>
                <c:pt idx="393">
                  <c:v>39458.955223880599</c:v>
                </c:pt>
                <c:pt idx="394">
                  <c:v>43404.850746268661</c:v>
                </c:pt>
                <c:pt idx="395">
                  <c:v>43404.850746268661</c:v>
                </c:pt>
                <c:pt idx="396">
                  <c:v>42141.414141414141</c:v>
                </c:pt>
                <c:pt idx="397">
                  <c:v>37927.272727272728</c:v>
                </c:pt>
                <c:pt idx="398">
                  <c:v>42141.414141414141</c:v>
                </c:pt>
                <c:pt idx="399">
                  <c:v>42141.414141414141</c:v>
                </c:pt>
                <c:pt idx="400">
                  <c:v>42141.414141414141</c:v>
                </c:pt>
                <c:pt idx="401">
                  <c:v>42141.414141414141</c:v>
                </c:pt>
                <c:pt idx="402">
                  <c:v>46355.555555555555</c:v>
                </c:pt>
                <c:pt idx="403">
                  <c:v>37927.272727272728</c:v>
                </c:pt>
                <c:pt idx="404">
                  <c:v>37927.272727272728</c:v>
                </c:pt>
                <c:pt idx="405">
                  <c:v>42141.414141414141</c:v>
                </c:pt>
                <c:pt idx="406">
                  <c:v>37927.272727272728</c:v>
                </c:pt>
                <c:pt idx="407">
                  <c:v>42141.414141414141</c:v>
                </c:pt>
                <c:pt idx="408">
                  <c:v>42141.414141414141</c:v>
                </c:pt>
                <c:pt idx="409">
                  <c:v>46355.555555555555</c:v>
                </c:pt>
                <c:pt idx="410">
                  <c:v>46355.555555555555</c:v>
                </c:pt>
                <c:pt idx="411">
                  <c:v>37927.272727272728</c:v>
                </c:pt>
                <c:pt idx="412">
                  <c:v>37927.272727272728</c:v>
                </c:pt>
                <c:pt idx="413">
                  <c:v>33713.131313131315</c:v>
                </c:pt>
                <c:pt idx="414">
                  <c:v>46355.555555555555</c:v>
                </c:pt>
                <c:pt idx="415">
                  <c:v>42141.414141414141</c:v>
                </c:pt>
                <c:pt idx="416">
                  <c:v>50569.696969696968</c:v>
                </c:pt>
                <c:pt idx="417">
                  <c:v>46355.555555555555</c:v>
                </c:pt>
                <c:pt idx="418">
                  <c:v>42141.414141414141</c:v>
                </c:pt>
                <c:pt idx="419">
                  <c:v>46355.555555555555</c:v>
                </c:pt>
                <c:pt idx="420">
                  <c:v>37927.272727272728</c:v>
                </c:pt>
                <c:pt idx="421">
                  <c:v>42141.414141414141</c:v>
                </c:pt>
                <c:pt idx="422">
                  <c:v>42141.414141414141</c:v>
                </c:pt>
                <c:pt idx="423">
                  <c:v>46355.555555555555</c:v>
                </c:pt>
                <c:pt idx="424">
                  <c:v>46355.555555555555</c:v>
                </c:pt>
                <c:pt idx="425">
                  <c:v>41078.431372549021</c:v>
                </c:pt>
                <c:pt idx="426">
                  <c:v>45186.274509803923</c:v>
                </c:pt>
                <c:pt idx="427">
                  <c:v>45186.274509803923</c:v>
                </c:pt>
                <c:pt idx="428">
                  <c:v>45186.274509803923</c:v>
                </c:pt>
                <c:pt idx="429">
                  <c:v>49294.117647058825</c:v>
                </c:pt>
                <c:pt idx="430">
                  <c:v>49294.117647058825</c:v>
                </c:pt>
                <c:pt idx="431">
                  <c:v>49294.117647058825</c:v>
                </c:pt>
                <c:pt idx="432">
                  <c:v>45186.274509803923</c:v>
                </c:pt>
                <c:pt idx="433">
                  <c:v>45186.274509803923</c:v>
                </c:pt>
                <c:pt idx="434">
                  <c:v>49294.117647058825</c:v>
                </c:pt>
                <c:pt idx="435">
                  <c:v>45186.274509803923</c:v>
                </c:pt>
                <c:pt idx="436">
                  <c:v>41078.431372549021</c:v>
                </c:pt>
                <c:pt idx="437">
                  <c:v>49294.117647058825</c:v>
                </c:pt>
                <c:pt idx="438">
                  <c:v>45186.274509803923</c:v>
                </c:pt>
                <c:pt idx="439">
                  <c:v>41078.431372549021</c:v>
                </c:pt>
                <c:pt idx="440">
                  <c:v>45186.274509803923</c:v>
                </c:pt>
                <c:pt idx="441">
                  <c:v>45186.274509803923</c:v>
                </c:pt>
                <c:pt idx="442">
                  <c:v>41078.431372549021</c:v>
                </c:pt>
                <c:pt idx="443">
                  <c:v>32862.745098039217</c:v>
                </c:pt>
                <c:pt idx="444">
                  <c:v>24647.058823529413</c:v>
                </c:pt>
                <c:pt idx="445">
                  <c:v>28754.901960784315</c:v>
                </c:pt>
                <c:pt idx="446">
                  <c:v>28754.901960784315</c:v>
                </c:pt>
                <c:pt idx="447">
                  <c:v>28754.901960784315</c:v>
                </c:pt>
                <c:pt idx="448">
                  <c:v>32862.745098039217</c:v>
                </c:pt>
                <c:pt idx="449">
                  <c:v>32862.745098039217</c:v>
                </c:pt>
                <c:pt idx="450">
                  <c:v>32862.745098039217</c:v>
                </c:pt>
                <c:pt idx="451">
                  <c:v>32862.745098039217</c:v>
                </c:pt>
                <c:pt idx="452">
                  <c:v>32862.745098039217</c:v>
                </c:pt>
                <c:pt idx="453">
                  <c:v>32862.745098039217</c:v>
                </c:pt>
                <c:pt idx="454">
                  <c:v>32862.745098039217</c:v>
                </c:pt>
                <c:pt idx="455">
                  <c:v>32862.745098039217</c:v>
                </c:pt>
                <c:pt idx="456">
                  <c:v>28895.669291338585</c:v>
                </c:pt>
                <c:pt idx="457">
                  <c:v>41279.527559055117</c:v>
                </c:pt>
                <c:pt idx="458">
                  <c:v>41279.527559055117</c:v>
                </c:pt>
                <c:pt idx="459">
                  <c:v>41279.527559055117</c:v>
                </c:pt>
                <c:pt idx="460">
                  <c:v>37151.574803149604</c:v>
                </c:pt>
                <c:pt idx="461">
                  <c:v>41279.527559055117</c:v>
                </c:pt>
                <c:pt idx="462">
                  <c:v>41279.527559055117</c:v>
                </c:pt>
                <c:pt idx="463">
                  <c:v>41279.527559055117</c:v>
                </c:pt>
                <c:pt idx="464">
                  <c:v>45407.48031496063</c:v>
                </c:pt>
                <c:pt idx="465">
                  <c:v>37151.574803149604</c:v>
                </c:pt>
                <c:pt idx="466">
                  <c:v>37151.574803149604</c:v>
                </c:pt>
                <c:pt idx="467">
                  <c:v>37151.574803149604</c:v>
                </c:pt>
                <c:pt idx="468">
                  <c:v>41279.527559055117</c:v>
                </c:pt>
                <c:pt idx="469">
                  <c:v>41279.527559055117</c:v>
                </c:pt>
                <c:pt idx="470">
                  <c:v>41279.527559055117</c:v>
                </c:pt>
                <c:pt idx="471">
                  <c:v>45407.48031496063</c:v>
                </c:pt>
                <c:pt idx="472">
                  <c:v>45407.48031496063</c:v>
                </c:pt>
                <c:pt idx="473">
                  <c:v>45407.48031496063</c:v>
                </c:pt>
                <c:pt idx="474">
                  <c:v>41279.527559055117</c:v>
                </c:pt>
                <c:pt idx="475">
                  <c:v>41279.527559055117</c:v>
                </c:pt>
                <c:pt idx="476">
                  <c:v>41279.527559055117</c:v>
                </c:pt>
                <c:pt idx="477">
                  <c:v>41279.527559055117</c:v>
                </c:pt>
                <c:pt idx="478">
                  <c:v>45407.48031496063</c:v>
                </c:pt>
                <c:pt idx="479">
                  <c:v>45407.48031496063</c:v>
                </c:pt>
                <c:pt idx="480">
                  <c:v>45407.48031496063</c:v>
                </c:pt>
                <c:pt idx="481">
                  <c:v>41279.527559055117</c:v>
                </c:pt>
                <c:pt idx="482">
                  <c:v>41279.527559055117</c:v>
                </c:pt>
                <c:pt idx="483">
                  <c:v>45407.48031496063</c:v>
                </c:pt>
                <c:pt idx="484">
                  <c:v>45407.48031496063</c:v>
                </c:pt>
                <c:pt idx="485">
                  <c:v>45407.48031496063</c:v>
                </c:pt>
                <c:pt idx="486">
                  <c:v>42680.000000000007</c:v>
                </c:pt>
                <c:pt idx="487">
                  <c:v>42680.000000000007</c:v>
                </c:pt>
                <c:pt idx="488">
                  <c:v>34920.000000000007</c:v>
                </c:pt>
                <c:pt idx="489">
                  <c:v>38800.000000000007</c:v>
                </c:pt>
                <c:pt idx="490">
                  <c:v>38800.000000000007</c:v>
                </c:pt>
                <c:pt idx="491">
                  <c:v>38800.000000000007</c:v>
                </c:pt>
                <c:pt idx="492">
                  <c:v>42680.000000000007</c:v>
                </c:pt>
                <c:pt idx="493">
                  <c:v>46560.000000000007</c:v>
                </c:pt>
                <c:pt idx="494">
                  <c:v>42680.000000000007</c:v>
                </c:pt>
                <c:pt idx="495">
                  <c:v>38800.000000000007</c:v>
                </c:pt>
                <c:pt idx="496">
                  <c:v>38800.000000000007</c:v>
                </c:pt>
                <c:pt idx="497">
                  <c:v>42680.000000000007</c:v>
                </c:pt>
                <c:pt idx="498">
                  <c:v>42680.000000000007</c:v>
                </c:pt>
                <c:pt idx="499">
                  <c:v>42680.000000000007</c:v>
                </c:pt>
                <c:pt idx="500">
                  <c:v>42680.000000000007</c:v>
                </c:pt>
                <c:pt idx="501">
                  <c:v>42680.000000000007</c:v>
                </c:pt>
                <c:pt idx="502">
                  <c:v>38800.000000000007</c:v>
                </c:pt>
                <c:pt idx="503">
                  <c:v>42680.000000000007</c:v>
                </c:pt>
                <c:pt idx="504">
                  <c:v>42680.000000000007</c:v>
                </c:pt>
                <c:pt idx="505">
                  <c:v>42680.000000000007</c:v>
                </c:pt>
                <c:pt idx="506">
                  <c:v>46560.000000000007</c:v>
                </c:pt>
                <c:pt idx="507">
                  <c:v>38800.000000000007</c:v>
                </c:pt>
                <c:pt idx="508">
                  <c:v>38800.000000000007</c:v>
                </c:pt>
                <c:pt idx="509">
                  <c:v>38800.000000000007</c:v>
                </c:pt>
                <c:pt idx="510">
                  <c:v>42680.000000000007</c:v>
                </c:pt>
                <c:pt idx="511">
                  <c:v>46560.000000000007</c:v>
                </c:pt>
                <c:pt idx="512">
                  <c:v>38800.000000000007</c:v>
                </c:pt>
                <c:pt idx="513">
                  <c:v>46560.000000000007</c:v>
                </c:pt>
                <c:pt idx="514">
                  <c:v>46560.000000000007</c:v>
                </c:pt>
                <c:pt idx="515">
                  <c:v>42680.000000000007</c:v>
                </c:pt>
                <c:pt idx="516">
                  <c:v>38800.000000000007</c:v>
                </c:pt>
                <c:pt idx="517">
                  <c:v>42952.380952380954</c:v>
                </c:pt>
                <c:pt idx="518">
                  <c:v>46857.142857142855</c:v>
                </c:pt>
                <c:pt idx="519">
                  <c:v>39047.619047619046</c:v>
                </c:pt>
                <c:pt idx="520">
                  <c:v>39047.619047619046</c:v>
                </c:pt>
                <c:pt idx="521">
                  <c:v>42952.380952380954</c:v>
                </c:pt>
                <c:pt idx="522">
                  <c:v>42952.380952380954</c:v>
                </c:pt>
                <c:pt idx="523">
                  <c:v>39047.619047619046</c:v>
                </c:pt>
                <c:pt idx="524">
                  <c:v>42952.380952380954</c:v>
                </c:pt>
                <c:pt idx="525">
                  <c:v>42952.380952380954</c:v>
                </c:pt>
                <c:pt idx="526">
                  <c:v>42952.380952380954</c:v>
                </c:pt>
                <c:pt idx="527">
                  <c:v>46857.142857142855</c:v>
                </c:pt>
                <c:pt idx="528">
                  <c:v>46857.142857142855</c:v>
                </c:pt>
                <c:pt idx="529">
                  <c:v>46857.142857142855</c:v>
                </c:pt>
                <c:pt idx="530">
                  <c:v>42952.380952380954</c:v>
                </c:pt>
                <c:pt idx="531">
                  <c:v>42952.380952380954</c:v>
                </c:pt>
                <c:pt idx="532">
                  <c:v>42952.380952380954</c:v>
                </c:pt>
                <c:pt idx="533">
                  <c:v>42952.380952380954</c:v>
                </c:pt>
                <c:pt idx="534">
                  <c:v>42952.380952380954</c:v>
                </c:pt>
                <c:pt idx="535">
                  <c:v>46857.142857142855</c:v>
                </c:pt>
                <c:pt idx="536">
                  <c:v>46857.142857142855</c:v>
                </c:pt>
                <c:pt idx="537">
                  <c:v>42952.380952380954</c:v>
                </c:pt>
                <c:pt idx="538">
                  <c:v>42952.380952380954</c:v>
                </c:pt>
                <c:pt idx="539">
                  <c:v>42952.380952380954</c:v>
                </c:pt>
                <c:pt idx="540">
                  <c:v>46857.142857142855</c:v>
                </c:pt>
                <c:pt idx="541">
                  <c:v>39047.619047619046</c:v>
                </c:pt>
                <c:pt idx="542">
                  <c:v>42952.380952380954</c:v>
                </c:pt>
                <c:pt idx="543">
                  <c:v>42952.380952380954</c:v>
                </c:pt>
                <c:pt idx="544">
                  <c:v>39047.619047619046</c:v>
                </c:pt>
                <c:pt idx="545">
                  <c:v>42952.380952380954</c:v>
                </c:pt>
                <c:pt idx="546">
                  <c:v>42952.380952380954</c:v>
                </c:pt>
              </c:numCache>
            </c:numRef>
          </c:val>
          <c:smooth val="0"/>
          <c:extLst>
            <c:ext xmlns:c16="http://schemas.microsoft.com/office/drawing/2014/chart" uri="{C3380CC4-5D6E-409C-BE32-E72D297353CC}">
              <c16:uniqueId val="{00000000-DC0D-459B-87C2-2F69AAF4A55C}"/>
            </c:ext>
          </c:extLst>
        </c:ser>
        <c:ser>
          <c:idx val="1"/>
          <c:order val="1"/>
          <c:tx>
            <c:strRef>
              <c:f>peak!$C$1</c:f>
              <c:strCache>
                <c:ptCount val="1"/>
                <c:pt idx="0">
                  <c:v>Forecast( Daily Order )</c:v>
                </c:pt>
              </c:strCache>
            </c:strRef>
          </c:tx>
          <c:spPr>
            <a:ln w="22225" cap="rnd" cmpd="sng" algn="ctr">
              <a:solidFill>
                <a:schemeClr val="accent2"/>
              </a:solidFill>
              <a:round/>
            </a:ln>
            <a:effectLst/>
          </c:spPr>
          <c:marker>
            <c:symbol val="none"/>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exp"/>
            <c:dispRSqr val="0"/>
            <c:dispEq val="1"/>
            <c:trendlineLbl>
              <c:layout>
                <c:manualLayout>
                  <c:x val="-7.062673787063746E-2"/>
                  <c:y val="-0.1164136825554148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cat>
            <c:numRef>
              <c:f>peak!$A$2:$A$640</c:f>
              <c:numCache>
                <c:formatCode>m/d/yyyy</c:formatCode>
                <c:ptCount val="639"/>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numCache>
            </c:numRef>
          </c:cat>
          <c:val>
            <c:numRef>
              <c:f>peak!$C$2:$C$640</c:f>
              <c:numCache>
                <c:formatCode>General</c:formatCode>
                <c:ptCount val="639"/>
                <c:pt idx="546" formatCode="_(* #,##0_);_(* \(#,##0\);_(* &quot;-&quot;??_);_(@_)">
                  <c:v>42952.380952380954</c:v>
                </c:pt>
                <c:pt idx="547" formatCode="_(* #,##0_);_(* \(#,##0\);_(* &quot;-&quot;??_);_(@_)">
                  <c:v>39758.48313855684</c:v>
                </c:pt>
                <c:pt idx="548" formatCode="_(* #,##0_);_(* \(#,##0\);_(* &quot;-&quot;??_);_(@_)">
                  <c:v>41185.770328115606</c:v>
                </c:pt>
                <c:pt idx="549" formatCode="_(* #,##0_);_(* \(#,##0\);_(* &quot;-&quot;??_);_(@_)">
                  <c:v>39642.332543035925</c:v>
                </c:pt>
                <c:pt idx="550" formatCode="_(* #,##0_);_(* \(#,##0\);_(* &quot;-&quot;??_);_(@_)">
                  <c:v>41146.630274835879</c:v>
                </c:pt>
                <c:pt idx="551" formatCode="_(* #,##0_);_(* \(#,##0\);_(* &quot;-&quot;??_);_(@_)">
                  <c:v>41256.517795435953</c:v>
                </c:pt>
                <c:pt idx="552" formatCode="_(* #,##0_);_(* \(#,##0\);_(* &quot;-&quot;??_);_(@_)">
                  <c:v>42714.3981756965</c:v>
                </c:pt>
                <c:pt idx="553" formatCode="_(* #,##0_);_(* \(#,##0\);_(* &quot;-&quot;??_);_(@_)">
                  <c:v>41251.48886038582</c:v>
                </c:pt>
                <c:pt idx="554" formatCode="_(* #,##0_);_(* \(#,##0\);_(* &quot;-&quot;??_);_(@_)">
                  <c:v>39732.353691829994</c:v>
                </c:pt>
                <c:pt idx="555" formatCode="_(* #,##0_);_(* \(#,##0\);_(* &quot;-&quot;??_);_(@_)">
                  <c:v>39737.661452123015</c:v>
                </c:pt>
                <c:pt idx="556" formatCode="_(* #,##0_);_(* \(#,##0\);_(* &quot;-&quot;??_);_(@_)">
                  <c:v>33870.640600398321</c:v>
                </c:pt>
                <c:pt idx="557" formatCode="_(* #,##0_);_(* \(#,##0\);_(* &quot;-&quot;??_);_(@_)">
                  <c:v>41268.635539002091</c:v>
                </c:pt>
                <c:pt idx="558" formatCode="_(* #,##0_);_(* \(#,##0\);_(* &quot;-&quot;??_);_(@_)">
                  <c:v>41279.34268271317</c:v>
                </c:pt>
                <c:pt idx="559" formatCode="_(* #,##0_);_(* \(#,##0\);_(* &quot;-&quot;??_);_(@_)">
                  <c:v>42732.582484357968</c:v>
                </c:pt>
                <c:pt idx="560" formatCode="_(* #,##0_);_(* \(#,##0\);_(* &quot;-&quot;??_);_(@_)">
                  <c:v>38166.15876731609</c:v>
                </c:pt>
                <c:pt idx="561" formatCode="_(* #,##0_);_(* \(#,##0\);_(* &quot;-&quot;??_);_(@_)">
                  <c:v>42774.1797100658</c:v>
                </c:pt>
                <c:pt idx="562" formatCode="_(* #,##0_);_(* \(#,##0\);_(* &quot;-&quot;??_);_(@_)">
                  <c:v>42729.967649968574</c:v>
                </c:pt>
                <c:pt idx="563" formatCode="_(* #,##0_);_(* \(#,##0\);_(* &quot;-&quot;??_);_(@_)">
                  <c:v>41196.594861751451</c:v>
                </c:pt>
                <c:pt idx="564" formatCode="_(* #,##0_);_(* \(#,##0\);_(* &quot;-&quot;??_);_(@_)">
                  <c:v>41226.071722984547</c:v>
                </c:pt>
                <c:pt idx="565" formatCode="_(* #,##0_);_(* \(#,##0\);_(* &quot;-&quot;??_);_(@_)">
                  <c:v>38339.813869001024</c:v>
                </c:pt>
                <c:pt idx="566" formatCode="_(* #,##0_);_(* \(#,##0\);_(* &quot;-&quot;??_);_(@_)">
                  <c:v>38153.091512637162</c:v>
                </c:pt>
                <c:pt idx="567" formatCode="_(* #,##0_);_(* \(#,##0\);_(* &quot;-&quot;??_);_(@_)">
                  <c:v>35174.184379961698</c:v>
                </c:pt>
                <c:pt idx="568" formatCode="_(* #,##0_);_(* \(#,##0\);_(* &quot;-&quot;??_);_(@_)">
                  <c:v>36591.460087333246</c:v>
                </c:pt>
                <c:pt idx="569" formatCode="_(* #,##0_);_(* \(#,##0\);_(* &quot;-&quot;??_);_(@_)">
                  <c:v>38028.753984647272</c:v>
                </c:pt>
                <c:pt idx="570" formatCode="_(* #,##0_);_(* \(#,##0\);_(* &quot;-&quot;??_);_(@_)">
                  <c:v>38068.464754962282</c:v>
                </c:pt>
                <c:pt idx="571" formatCode="_(* #,##0_);_(* \(#,##0\);_(* &quot;-&quot;??_);_(@_)">
                  <c:v>39618.630082251453</c:v>
                </c:pt>
                <c:pt idx="572" formatCode="_(* #,##0_);_(* \(#,##0\);_(* &quot;-&quot;??_);_(@_)">
                  <c:v>36728.649240908722</c:v>
                </c:pt>
                <c:pt idx="573" formatCode="_(* #,##0_);_(* \(#,##0\);_(* &quot;-&quot;??_);_(@_)">
                  <c:v>33812.866058130327</c:v>
                </c:pt>
                <c:pt idx="574" formatCode="_(* #,##0_);_(* \(#,##0\);_(* &quot;-&quot;??_);_(@_)">
                  <c:v>33790.018551349989</c:v>
                </c:pt>
                <c:pt idx="575" formatCode="_(* #,##0_);_(* \(#,##0\);_(* &quot;-&quot;??_);_(@_)">
                  <c:v>38191.687349986365</c:v>
                </c:pt>
                <c:pt idx="576" formatCode="_(* #,##0_);_(* \(#,##0\);_(* &quot;-&quot;??_);_(@_)">
                  <c:v>36746.563738515979</c:v>
                </c:pt>
                <c:pt idx="577" formatCode="_(* #,##0_);_(* \(#,##0\);_(* &quot;-&quot;??_);_(@_)">
                  <c:v>39675.190868771293</c:v>
                </c:pt>
                <c:pt idx="578" formatCode="_(* #,##0_);_(* \(#,##0\);_(* &quot;-&quot;??_);_(@_)">
                  <c:v>37385.180292694342</c:v>
                </c:pt>
                <c:pt idx="579" formatCode="_(* #,##0_);_(* \(#,##0\);_(* &quot;-&quot;??_);_(@_)">
                  <c:v>34471.549610832328</c:v>
                </c:pt>
                <c:pt idx="580" formatCode="_(* #,##0_);_(* \(#,##0\);_(* &quot;-&quot;??_);_(@_)">
                  <c:v>40148.92078708973</c:v>
                </c:pt>
                <c:pt idx="581" formatCode="_(* #,##0_);_(* \(#,##0\);_(* &quot;-&quot;??_);_(@_)">
                  <c:v>38690.001216277691</c:v>
                </c:pt>
                <c:pt idx="582" formatCode="_(* #,##0_);_(* \(#,##0\);_(* &quot;-&quot;??_);_(@_)">
                  <c:v>40099.58347283434</c:v>
                </c:pt>
                <c:pt idx="583" formatCode="_(* #,##0_);_(* \(#,##0\);_(* &quot;-&quot;??_);_(@_)">
                  <c:v>40078.260622622482</c:v>
                </c:pt>
                <c:pt idx="584" formatCode="_(* #,##0_);_(* \(#,##0\);_(* &quot;-&quot;??_);_(@_)">
                  <c:v>38600.262768568704</c:v>
                </c:pt>
                <c:pt idx="585" formatCode="_(* #,##0_);_(* \(#,##0\);_(* &quot;-&quot;??_);_(@_)">
                  <c:v>40231.999609689687</c:v>
                </c:pt>
                <c:pt idx="586" formatCode="_(* #,##0_);_(* \(#,##0\);_(* &quot;-&quot;??_);_(@_)">
                  <c:v>41833.902125358625</c:v>
                </c:pt>
                <c:pt idx="587" formatCode="_(* #,##0_);_(* \(#,##0\);_(* &quot;-&quot;??_);_(@_)">
                  <c:v>41850.017583128647</c:v>
                </c:pt>
                <c:pt idx="588" formatCode="_(* #,##0_);_(* \(#,##0\);_(* &quot;-&quot;??_);_(@_)">
                  <c:v>41717.180838799999</c:v>
                </c:pt>
                <c:pt idx="589" formatCode="_(* #,##0_);_(* \(#,##0\);_(* &quot;-&quot;??_);_(@_)">
                  <c:v>38657.685182608497</c:v>
                </c:pt>
                <c:pt idx="590" formatCode="_(* #,##0_);_(* \(#,##0\);_(* &quot;-&quot;??_);_(@_)">
                  <c:v>38701.893350447324</c:v>
                </c:pt>
                <c:pt idx="591" formatCode="_(* #,##0_);_(* \(#,##0\);_(* &quot;-&quot;??_);_(@_)">
                  <c:v>35457.295488369244</c:v>
                </c:pt>
                <c:pt idx="592" formatCode="_(* #,##0_);_(* \(#,##0\);_(* &quot;-&quot;??_);_(@_)">
                  <c:v>41898.852215352155</c:v>
                </c:pt>
                <c:pt idx="593" formatCode="_(* #,##0_);_(* \(#,##0\);_(* &quot;-&quot;??_);_(@_)">
                  <c:v>40410.48845948543</c:v>
                </c:pt>
                <c:pt idx="594" formatCode="_(* #,##0_);_(* \(#,##0\);_(* &quot;-&quot;??_);_(@_)">
                  <c:v>40374.937954340872</c:v>
                </c:pt>
                <c:pt idx="595" formatCode="_(* #,##0_);_(* \(#,##0\);_(* &quot;-&quot;??_);_(@_)">
                  <c:v>41848.161573609344</c:v>
                </c:pt>
                <c:pt idx="596" formatCode="_(* #,##0_);_(* \(#,##0\);_(* &quot;-&quot;??_);_(@_)">
                  <c:v>43172.376584421276</c:v>
                </c:pt>
                <c:pt idx="597" formatCode="_(* #,##0_);_(* \(#,##0\);_(* &quot;-&quot;??_);_(@_)">
                  <c:v>41627.059464277183</c:v>
                </c:pt>
                <c:pt idx="598" formatCode="_(* #,##0_);_(* \(#,##0\);_(* &quot;-&quot;??_);_(@_)">
                  <c:v>41642.214860637454</c:v>
                </c:pt>
                <c:pt idx="599" formatCode="_(* #,##0_);_(* \(#,##0\);_(* &quot;-&quot;??_);_(@_)">
                  <c:v>41617.07081351844</c:v>
                </c:pt>
                <c:pt idx="600" formatCode="_(* #,##0_);_(* \(#,##0\);_(* &quot;-&quot;??_);_(@_)">
                  <c:v>40097.328498913579</c:v>
                </c:pt>
                <c:pt idx="601" formatCode="_(* #,##0_);_(* \(#,##0\);_(* &quot;-&quot;??_);_(@_)">
                  <c:v>44675.234090775273</c:v>
                </c:pt>
                <c:pt idx="602" formatCode="_(* #,##0_);_(* \(#,##0\);_(* &quot;-&quot;??_);_(@_)">
                  <c:v>44660.01088528429</c:v>
                </c:pt>
                <c:pt idx="603" formatCode="_(* #,##0_);_(* \(#,##0\);_(* &quot;-&quot;??_);_(@_)">
                  <c:v>41584.328790506101</c:v>
                </c:pt>
                <c:pt idx="604" formatCode="_(* #,##0_);_(* \(#,##0\);_(* &quot;-&quot;??_);_(@_)">
                  <c:v>43061.60090400694</c:v>
                </c:pt>
                <c:pt idx="605" formatCode="_(* #,##0_);_(* \(#,##0\);_(* &quot;-&quot;??_);_(@_)">
                  <c:v>43040.630039224721</c:v>
                </c:pt>
                <c:pt idx="606" formatCode="_(* #,##0_);_(* \(#,##0\);_(* &quot;-&quot;??_);_(@_)">
                  <c:v>43180.490040433579</c:v>
                </c:pt>
                <c:pt idx="607" formatCode="_(* #,##0_);_(* \(#,##0\);_(* &quot;-&quot;??_);_(@_)">
                  <c:v>43152.592157270243</c:v>
                </c:pt>
                <c:pt idx="608" formatCode="_(* #,##0_);_(* \(#,##0\);_(* &quot;-&quot;??_);_(@_)">
                  <c:v>39958.694343446128</c:v>
                </c:pt>
                <c:pt idx="609" formatCode="_(* #,##0_);_(* \(#,##0\);_(* &quot;-&quot;??_);_(@_)">
                  <c:v>41385.981533004895</c:v>
                </c:pt>
                <c:pt idx="610" formatCode="_(* #,##0_);_(* \(#,##0\);_(* &quot;-&quot;??_);_(@_)">
                  <c:v>39842.543747925214</c:v>
                </c:pt>
                <c:pt idx="611" formatCode="_(* #,##0_);_(* \(#,##0\);_(* &quot;-&quot;??_);_(@_)">
                  <c:v>41346.841479725168</c:v>
                </c:pt>
                <c:pt idx="612" formatCode="_(* #,##0_);_(* \(#,##0\);_(* &quot;-&quot;??_);_(@_)">
                  <c:v>41456.729000325242</c:v>
                </c:pt>
                <c:pt idx="613" formatCode="_(* #,##0_);_(* \(#,##0\);_(* &quot;-&quot;??_);_(@_)">
                  <c:v>42914.609380585789</c:v>
                </c:pt>
                <c:pt idx="614" formatCode="_(* #,##0_);_(* \(#,##0\);_(* &quot;-&quot;??_);_(@_)">
                  <c:v>41451.700065275108</c:v>
                </c:pt>
                <c:pt idx="615" formatCode="_(* #,##0_);_(* \(#,##0\);_(* &quot;-&quot;??_);_(@_)">
                  <c:v>39932.564896719283</c:v>
                </c:pt>
                <c:pt idx="616" formatCode="_(* #,##0_);_(* \(#,##0\);_(* &quot;-&quot;??_);_(@_)">
                  <c:v>39937.872657012304</c:v>
                </c:pt>
                <c:pt idx="617" formatCode="_(* #,##0_);_(* \(#,##0\);_(* &quot;-&quot;??_);_(@_)">
                  <c:v>34070.85180528761</c:v>
                </c:pt>
                <c:pt idx="618" formatCode="_(* #,##0_);_(* \(#,##0\);_(* &quot;-&quot;??_);_(@_)">
                  <c:v>41468.846743891379</c:v>
                </c:pt>
                <c:pt idx="619" formatCode="_(* #,##0_);_(* \(#,##0\);_(* &quot;-&quot;??_);_(@_)">
                  <c:v>41479.553887602451</c:v>
                </c:pt>
                <c:pt idx="620" formatCode="_(* #,##0_);_(* \(#,##0\);_(* &quot;-&quot;??_);_(@_)">
                  <c:v>42932.79368924725</c:v>
                </c:pt>
                <c:pt idx="621" formatCode="_(* #,##0_);_(* \(#,##0\);_(* &quot;-&quot;??_);_(@_)">
                  <c:v>38366.369972205372</c:v>
                </c:pt>
                <c:pt idx="622" formatCode="_(* #,##0_);_(* \(#,##0\);_(* &quot;-&quot;??_);_(@_)">
                  <c:v>42974.390914955082</c:v>
                </c:pt>
                <c:pt idx="623" formatCode="_(* #,##0_);_(* \(#,##0\);_(* &quot;-&quot;??_);_(@_)">
                  <c:v>42930.178854857855</c:v>
                </c:pt>
                <c:pt idx="624" formatCode="_(* #,##0_);_(* \(#,##0\);_(* &quot;-&quot;??_);_(@_)">
                  <c:v>41396.806066640733</c:v>
                </c:pt>
                <c:pt idx="625" formatCode="_(* #,##0_);_(* \(#,##0\);_(* &quot;-&quot;??_);_(@_)">
                  <c:v>41426.282927873828</c:v>
                </c:pt>
                <c:pt idx="626" formatCode="_(* #,##0_);_(* \(#,##0\);_(* &quot;-&quot;??_);_(@_)">
                  <c:v>38540.025073890305</c:v>
                </c:pt>
                <c:pt idx="627" formatCode="_(* #,##0_);_(* \(#,##0\);_(* &quot;-&quot;??_);_(@_)">
                  <c:v>38353.302717526443</c:v>
                </c:pt>
                <c:pt idx="628" formatCode="_(* #,##0_);_(* \(#,##0\);_(* &quot;-&quot;??_);_(@_)">
                  <c:v>35374.39558485098</c:v>
                </c:pt>
                <c:pt idx="629" formatCode="_(* #,##0_);_(* \(#,##0\);_(* &quot;-&quot;??_);_(@_)">
                  <c:v>36791.671292222534</c:v>
                </c:pt>
                <c:pt idx="630" formatCode="_(* #,##0_);_(* \(#,##0\);_(* &quot;-&quot;??_);_(@_)">
                  <c:v>38228.965189536561</c:v>
                </c:pt>
                <c:pt idx="631" formatCode="_(* #,##0_);_(* \(#,##0\);_(* &quot;-&quot;??_);_(@_)">
                  <c:v>38268.675959851571</c:v>
                </c:pt>
                <c:pt idx="632" formatCode="_(* #,##0_);_(* \(#,##0\);_(* &quot;-&quot;??_);_(@_)">
                  <c:v>39818.841287140742</c:v>
                </c:pt>
                <c:pt idx="633" formatCode="_(* #,##0_);_(* \(#,##0\);_(* &quot;-&quot;??_);_(@_)">
                  <c:v>36928.860445798011</c:v>
                </c:pt>
                <c:pt idx="634" formatCode="_(* #,##0_);_(* \(#,##0\);_(* &quot;-&quot;??_);_(@_)">
                  <c:v>34013.077263019615</c:v>
                </c:pt>
                <c:pt idx="635" formatCode="_(* #,##0_);_(* \(#,##0\);_(* &quot;-&quot;??_);_(@_)">
                  <c:v>33990.229756239278</c:v>
                </c:pt>
                <c:pt idx="636" formatCode="_(* #,##0_);_(* \(#,##0\);_(* &quot;-&quot;??_);_(@_)">
                  <c:v>38391.898554875654</c:v>
                </c:pt>
                <c:pt idx="637" formatCode="_(* #,##0_);_(* \(#,##0\);_(* &quot;-&quot;??_);_(@_)">
                  <c:v>36946.774943405268</c:v>
                </c:pt>
                <c:pt idx="638" formatCode="_(* #,##0_);_(* \(#,##0\);_(* &quot;-&quot;??_);_(@_)">
                  <c:v>39875.402073660582</c:v>
                </c:pt>
              </c:numCache>
            </c:numRef>
          </c:val>
          <c:smooth val="0"/>
          <c:extLst>
            <c:ext xmlns:c16="http://schemas.microsoft.com/office/drawing/2014/chart" uri="{C3380CC4-5D6E-409C-BE32-E72D297353CC}">
              <c16:uniqueId val="{00000001-DC0D-459B-87C2-2F69AAF4A55C}"/>
            </c:ext>
          </c:extLst>
        </c:ser>
        <c:ser>
          <c:idx val="2"/>
          <c:order val="2"/>
          <c:tx>
            <c:strRef>
              <c:f>peak!$D$1</c:f>
              <c:strCache>
                <c:ptCount val="1"/>
                <c:pt idx="0">
                  <c:v>Lower Confidence Bound( Daily Order )</c:v>
                </c:pt>
              </c:strCache>
            </c:strRef>
          </c:tx>
          <c:spPr>
            <a:ln w="22225" cap="rnd" cmpd="sng" algn="ctr">
              <a:solidFill>
                <a:schemeClr val="accent3"/>
              </a:solidFill>
              <a:round/>
            </a:ln>
            <a:effectLst/>
          </c:spPr>
          <c:marker>
            <c:symbol val="none"/>
          </c:marker>
          <c:cat>
            <c:numRef>
              <c:f>peak!$A$2:$A$640</c:f>
              <c:numCache>
                <c:formatCode>m/d/yyyy</c:formatCode>
                <c:ptCount val="639"/>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numCache>
            </c:numRef>
          </c:cat>
          <c:val>
            <c:numRef>
              <c:f>peak!$D$2:$D$640</c:f>
              <c:numCache>
                <c:formatCode>General</c:formatCode>
                <c:ptCount val="639"/>
                <c:pt idx="546" formatCode="_(* #,##0_);_(* \(#,##0\);_(* &quot;-&quot;??_);_(@_)">
                  <c:v>42952.380952380954</c:v>
                </c:pt>
                <c:pt idx="547" formatCode="_(* #,##0_);_(* \(#,##0\);_(* &quot;-&quot;??_);_(@_)">
                  <c:v>32187.41136862979</c:v>
                </c:pt>
                <c:pt idx="548" formatCode="_(* #,##0_);_(* \(#,##0\);_(* &quot;-&quot;??_);_(@_)">
                  <c:v>33378.001847830768</c:v>
                </c:pt>
                <c:pt idx="549" formatCode="_(* #,##0_);_(* \(#,##0\);_(* &quot;-&quot;??_);_(@_)">
                  <c:v>31603.034270948752</c:v>
                </c:pt>
                <c:pt idx="550" formatCode="_(* #,##0_);_(* \(#,##0\);_(* &quot;-&quot;??_);_(@_)">
                  <c:v>32880.528014084135</c:v>
                </c:pt>
                <c:pt idx="551" formatCode="_(* #,##0_);_(* \(#,##0\);_(* &quot;-&quot;??_);_(@_)">
                  <c:v>32767.951784804427</c:v>
                </c:pt>
                <c:pt idx="552" formatCode="_(* #,##0_);_(* \(#,##0\);_(* &quot;-&quot;??_);_(@_)">
                  <c:v>34007.369385990416</c:v>
                </c:pt>
                <c:pt idx="553" formatCode="_(* #,##0_);_(* \(#,##0\);_(* &quot;-&quot;??_);_(@_)">
                  <c:v>32329.697924075692</c:v>
                </c:pt>
                <c:pt idx="554" formatCode="_(* #,##0_);_(* \(#,##0\);_(* &quot;-&quot;??_);_(@_)">
                  <c:v>30599.233904020934</c:v>
                </c:pt>
                <c:pt idx="555" formatCode="_(* #,##0_);_(* \(#,##0\);_(* &quot;-&quot;??_);_(@_)">
                  <c:v>30396.406952391317</c:v>
                </c:pt>
                <c:pt idx="556" formatCode="_(* #,##0_);_(* \(#,##0\);_(* &quot;-&quot;??_);_(@_)">
                  <c:v>24324.230601642463</c:v>
                </c:pt>
                <c:pt idx="557" formatCode="_(* #,##0_);_(* \(#,##0\);_(* &quot;-&quot;??_);_(@_)">
                  <c:v>31519.855286709535</c:v>
                </c:pt>
                <c:pt idx="558" formatCode="_(* #,##0_);_(* \(#,##0\);_(* &quot;-&quot;??_);_(@_)">
                  <c:v>31330.801689158208</c:v>
                </c:pt>
                <c:pt idx="559" formatCode="_(* #,##0_);_(* \(#,##0\);_(* &quot;-&quot;??_);_(@_)">
                  <c:v>32586.730475509023</c:v>
                </c:pt>
                <c:pt idx="560" formatCode="_(* #,##0_);_(* \(#,##0\);_(* &quot;-&quot;??_);_(@_)">
                  <c:v>27825.299697354509</c:v>
                </c:pt>
                <c:pt idx="561" formatCode="_(* #,##0_);_(* \(#,##0\);_(* &quot;-&quot;??_);_(@_)">
                  <c:v>32240.484133454218</c:v>
                </c:pt>
                <c:pt idx="562" formatCode="_(* #,##0_);_(* \(#,##0\);_(* &quot;-&quot;??_);_(@_)">
                  <c:v>32005.483689633747</c:v>
                </c:pt>
                <c:pt idx="563" formatCode="_(* #,##0_);_(* \(#,##0\);_(* &quot;-&quot;??_);_(@_)">
                  <c:v>30283.257970987022</c:v>
                </c:pt>
                <c:pt idx="564" formatCode="_(* #,##0_);_(* \(#,##0\);_(* &quot;-&quot;??_);_(@_)">
                  <c:v>30125.71340577224</c:v>
                </c:pt>
                <c:pt idx="565" formatCode="_(* #,##0_);_(* \(#,##0\);_(* &quot;-&quot;??_);_(@_)">
                  <c:v>27054.169496822342</c:v>
                </c:pt>
                <c:pt idx="566" formatCode="_(* #,##0_);_(* \(#,##0\);_(* &quot;-&quot;??_);_(@_)">
                  <c:v>26683.807354158613</c:v>
                </c:pt>
                <c:pt idx="567" formatCode="_(* #,##0_);_(* \(#,##0\);_(* &quot;-&quot;??_);_(@_)">
                  <c:v>23522.823942198393</c:v>
                </c:pt>
                <c:pt idx="568" formatCode="_(* #,##0_);_(* \(#,##0\);_(* &quot;-&quot;??_);_(@_)">
                  <c:v>24759.509852237148</c:v>
                </c:pt>
                <c:pt idx="569" formatCode="_(* #,##0_);_(* \(#,##0\);_(* &quot;-&quot;??_);_(@_)">
                  <c:v>26017.628612912678</c:v>
                </c:pt>
                <c:pt idx="570" formatCode="_(* #,##0_);_(* \(#,##0\);_(* &quot;-&quot;??_);_(@_)">
                  <c:v>25879.511818711399</c:v>
                </c:pt>
                <c:pt idx="571" formatCode="_(* #,##0_);_(* \(#,##0\);_(* &quot;-&quot;??_);_(@_)">
                  <c:v>27253.134379778225</c:v>
                </c:pt>
                <c:pt idx="572" formatCode="_(* #,##0_);_(* \(#,##0\);_(* &quot;-&quot;??_);_(@_)">
                  <c:v>24187.836739518847</c:v>
                </c:pt>
                <c:pt idx="573" formatCode="_(* #,##0_);_(* \(#,##0\);_(* &quot;-&quot;??_);_(@_)">
                  <c:v>21097.90750507982</c:v>
                </c:pt>
                <c:pt idx="574" formatCode="_(* #,##0_);_(* \(#,##0\);_(* &quot;-&quot;??_);_(@_)">
                  <c:v>20902.032787761225</c:v>
                </c:pt>
                <c:pt idx="575" formatCode="_(* #,##0_);_(* \(#,##0\);_(* &quot;-&quot;??_);_(@_)">
                  <c:v>25131.744358254153</c:v>
                </c:pt>
                <c:pt idx="576" formatCode="_(* #,##0_);_(* \(#,##0\);_(* &quot;-&quot;??_);_(@_)">
                  <c:v>23515.687449980378</c:v>
                </c:pt>
                <c:pt idx="577" formatCode="_(* #,##0_);_(* \(#,##0\);_(* &quot;-&quot;??_);_(@_)">
                  <c:v>26274.361755226229</c:v>
                </c:pt>
                <c:pt idx="578" formatCode="_(* #,##0_);_(* \(#,##0\);_(* &quot;-&quot;??_);_(@_)">
                  <c:v>23815.337762537216</c:v>
                </c:pt>
                <c:pt idx="579" formatCode="_(* #,##0_);_(* \(#,##0\);_(* &quot;-&quot;??_);_(@_)">
                  <c:v>20733.594228270431</c:v>
                </c:pt>
                <c:pt idx="580" formatCode="_(* #,##0_);_(* \(#,##0\);_(* &quot;-&quot;??_);_(@_)">
                  <c:v>26243.716330747015</c:v>
                </c:pt>
                <c:pt idx="581" formatCode="_(* #,##0_);_(* \(#,##0\);_(* &quot;-&quot;??_);_(@_)">
                  <c:v>24618.376591742955</c:v>
                </c:pt>
                <c:pt idx="582" formatCode="_(* #,##0_);_(* \(#,##0\);_(* &quot;-&quot;??_);_(@_)">
                  <c:v>25862.334492119215</c:v>
                </c:pt>
                <c:pt idx="583" formatCode="_(* #,##0_);_(* \(#,##0\);_(* &quot;-&quot;??_);_(@_)">
                  <c:v>25676.151662121811</c:v>
                </c:pt>
                <c:pt idx="584" formatCode="_(* #,##0_);_(* \(#,##0\);_(* &quot;-&quot;??_);_(@_)">
                  <c:v>24034.028315909123</c:v>
                </c:pt>
                <c:pt idx="585" formatCode="_(* #,##0_);_(* \(#,##0\);_(* &quot;-&quot;??_);_(@_)">
                  <c:v>25502.345708790679</c:v>
                </c:pt>
                <c:pt idx="586" formatCode="_(* #,##0_);_(* \(#,##0\);_(* &quot;-&quot;??_);_(@_)">
                  <c:v>26941.507728094752</c:v>
                </c:pt>
                <c:pt idx="587" formatCode="_(* #,##0_);_(* \(#,##0\);_(* &quot;-&quot;??_);_(@_)">
                  <c:v>26795.535815154584</c:v>
                </c:pt>
                <c:pt idx="588" formatCode="_(* #,##0_);_(* \(#,##0\);_(* &quot;-&quot;??_);_(@_)">
                  <c:v>26501.240186367562</c:v>
                </c:pt>
                <c:pt idx="589" formatCode="_(* #,##0_);_(* \(#,##0\);_(* &quot;-&quot;??_);_(@_)">
                  <c:v>23280.890606554629</c:v>
                </c:pt>
                <c:pt idx="590" formatCode="_(* #,##0_);_(* \(#,##0\);_(* &quot;-&quot;??_);_(@_)">
                  <c:v>23164.827332953551</c:v>
                </c:pt>
                <c:pt idx="591" formatCode="_(* #,##0_);_(* \(#,##0\);_(* &quot;-&quot;??_);_(@_)">
                  <c:v>19760.519017577473</c:v>
                </c:pt>
                <c:pt idx="592" formatCode="_(* #,##0_);_(* \(#,##0\);_(* &quot;-&quot;??_);_(@_)">
                  <c:v>26042.905712461135</c:v>
                </c:pt>
                <c:pt idx="593" formatCode="_(* #,##0_);_(* \(#,##0\);_(* &quot;-&quot;??_);_(@_)">
                  <c:v>24395.892652539984</c:v>
                </c:pt>
                <c:pt idx="594" formatCode="_(* #,##0_);_(* \(#,##0\);_(* &quot;-&quot;??_);_(@_)">
                  <c:v>24202.194702556531</c:v>
                </c:pt>
                <c:pt idx="595" formatCode="_(* #,##0_);_(* \(#,##0\);_(* &quot;-&quot;??_);_(@_)">
                  <c:v>25517.754645743116</c:v>
                </c:pt>
                <c:pt idx="596" formatCode="_(* #,##0_);_(* \(#,##0\);_(* &quot;-&quot;??_);_(@_)">
                  <c:v>26684.772394400636</c:v>
                </c:pt>
                <c:pt idx="597" formatCode="_(* #,##0_);_(* \(#,##0\);_(* &quot;-&quot;??_);_(@_)">
                  <c:v>24982.707767030282</c:v>
                </c:pt>
                <c:pt idx="598" formatCode="_(* #,##0_);_(* \(#,##0\);_(* &quot;-&quot;??_);_(@_)">
                  <c:v>24841.549410824577</c:v>
                </c:pt>
                <c:pt idx="599" formatCode="_(* #,##0_);_(* \(#,##0\);_(* &quot;-&quot;??_);_(@_)">
                  <c:v>24660.509989645212</c:v>
                </c:pt>
                <c:pt idx="600" formatCode="_(* #,##0_);_(* \(#,##0\);_(* &quot;-&quot;??_);_(@_)">
                  <c:v>22985.275895107399</c:v>
                </c:pt>
                <c:pt idx="601" formatCode="_(* #,##0_);_(* \(#,##0\);_(* &quot;-&quot;??_);_(@_)">
                  <c:v>27408.07907832622</c:v>
                </c:pt>
                <c:pt idx="602" formatCode="_(* #,##0_);_(* \(#,##0\);_(* &quot;-&quot;??_);_(@_)">
                  <c:v>27238.129145887957</c:v>
                </c:pt>
                <c:pt idx="603" formatCode="_(* #,##0_);_(* \(#,##0\);_(* &quot;-&quot;??_);_(@_)">
                  <c:v>24008.082822996817</c:v>
                </c:pt>
                <c:pt idx="604" formatCode="_(* #,##0_);_(* \(#,##0\);_(* &quot;-&quot;??_);_(@_)">
                  <c:v>25331.340506234308</c:v>
                </c:pt>
                <c:pt idx="605" formatCode="_(* #,##0_);_(* \(#,##0\);_(* &quot;-&quot;??_);_(@_)">
                  <c:v>25156.692766602628</c:v>
                </c:pt>
                <c:pt idx="606" formatCode="_(* #,##0_);_(* \(#,##0\);_(* &quot;-&quot;??_);_(@_)">
                  <c:v>25143.201642578057</c:v>
                </c:pt>
                <c:pt idx="607" formatCode="_(* #,##0_);_(* \(#,##0\);_(* &quot;-&quot;??_);_(@_)">
                  <c:v>24962.266994039241</c:v>
                </c:pt>
                <c:pt idx="608" formatCode="_(* #,##0_);_(* \(#,##0\);_(* &quot;-&quot;??_);_(@_)">
                  <c:v>21614.65926094144</c:v>
                </c:pt>
                <c:pt idx="609" formatCode="_(* #,##0_);_(* \(#,##0\);_(* &quot;-&quot;??_);_(@_)">
                  <c:v>22889.513852059688</c:v>
                </c:pt>
                <c:pt idx="610" formatCode="_(* #,##0_);_(* \(#,##0\);_(* &quot;-&quot;??_);_(@_)">
                  <c:v>21193.92582102686</c:v>
                </c:pt>
                <c:pt idx="611" formatCode="_(* #,##0_);_(* \(#,##0\);_(* &quot;-&quot;??_);_(@_)">
                  <c:v>22546.345755304214</c:v>
                </c:pt>
                <c:pt idx="612" formatCode="_(* #,##0_);_(* \(#,##0\);_(* &quot;-&quot;??_);_(@_)">
                  <c:v>22504.618352270398</c:v>
                </c:pt>
                <c:pt idx="613" formatCode="_(* #,##0_);_(* \(#,##0\);_(* &quot;-&quot;??_);_(@_)">
                  <c:v>23811.137423317912</c:v>
                </c:pt>
                <c:pt idx="614" formatCode="_(* #,##0_);_(* \(#,##0\);_(* &quot;-&quot;??_);_(@_)">
                  <c:v>22197.111455173763</c:v>
                </c:pt>
                <c:pt idx="615" formatCode="_(* #,##0_);_(* \(#,##0\);_(* &quot;-&quot;??_);_(@_)">
                  <c:v>20527.095620642944</c:v>
                </c:pt>
                <c:pt idx="616" formatCode="_(* #,##0_);_(* \(#,##0\);_(* &quot;-&quot;??_);_(@_)">
                  <c:v>20381.750308605137</c:v>
                </c:pt>
                <c:pt idx="617" formatCode="_(* #,##0_);_(* \(#,##0\);_(* &quot;-&quot;??_);_(@_)">
                  <c:v>14364.295849720878</c:v>
                </c:pt>
                <c:pt idx="618" formatCode="_(* #,##0_);_(* \(#,##0\);_(* &quot;-&quot;??_);_(@_)">
                  <c:v>21612.068771646354</c:v>
                </c:pt>
                <c:pt idx="619" formatCode="_(* #,##0_);_(* \(#,##0\);_(* &quot;-&quot;??_);_(@_)">
                  <c:v>21472.757857863362</c:v>
                </c:pt>
                <c:pt idx="620" formatCode="_(* #,##0_);_(* \(#,##0\);_(* &quot;-&quot;??_);_(@_)">
                  <c:v>22776.176163437434</c:v>
                </c:pt>
                <c:pt idx="621" formatCode="_(* #,##0_);_(* \(#,##0\);_(* &quot;-&quot;??_);_(@_)">
                  <c:v>18060.120338166846</c:v>
                </c:pt>
                <c:pt idx="622" formatCode="_(* #,##0_);_(* \(#,##0\);_(* &quot;-&quot;??_);_(@_)">
                  <c:v>22518.691602241317</c:v>
                </c:pt>
                <c:pt idx="623" formatCode="_(* #,##0_);_(* \(#,##0\);_(* &quot;-&quot;??_);_(@_)">
                  <c:v>22325.205541581159</c:v>
                </c:pt>
                <c:pt idx="624" formatCode="_(* #,##0_);_(* \(#,##0\);_(* &quot;-&quot;??_);_(@_)">
                  <c:v>20642.727878289304</c:v>
                </c:pt>
                <c:pt idx="625" formatCode="_(* #,##0_);_(* \(#,##0\);_(* &quot;-&quot;??_);_(@_)">
                  <c:v>20523.262628489032</c:v>
                </c:pt>
                <c:pt idx="626" formatCode="_(* #,##0_);_(* \(#,##0\);_(* &quot;-&quot;??_);_(@_)">
                  <c:v>17488.219249971888</c:v>
                </c:pt>
                <c:pt idx="627" formatCode="_(* #,##0_);_(* \(#,##0\);_(* &quot;-&quot;??_);_(@_)">
                  <c:v>17152.861955012148</c:v>
                </c:pt>
                <c:pt idx="628" formatCode="_(* #,##0_);_(* \(#,##0\);_(* &quot;-&quot;??_);_(@_)">
                  <c:v>14025.464639497175</c:v>
                </c:pt>
                <c:pt idx="629" formatCode="_(* #,##0_);_(* \(#,##0\);_(* &quot;-&quot;??_);_(@_)">
                  <c:v>15294.38925369396</c:v>
                </c:pt>
                <c:pt idx="630" formatCode="_(* #,##0_);_(* \(#,##0\);_(* &quot;-&quot;??_);_(@_)">
                  <c:v>16583.465639495967</c:v>
                </c:pt>
                <c:pt idx="631" formatCode="_(* #,##0_);_(* \(#,##0\);_(* &quot;-&quot;??_);_(@_)">
                  <c:v>16475.087124323967</c:v>
                </c:pt>
                <c:pt idx="632" formatCode="_(* #,##0_);_(* \(#,##0\);_(* &quot;-&quot;??_);_(@_)">
                  <c:v>17877.286183411728</c:v>
                </c:pt>
                <c:pt idx="633" formatCode="_(* #,##0_);_(* \(#,##0\);_(* &quot;-&quot;??_);_(@_)">
                  <c:v>14839.457024091655</c:v>
                </c:pt>
                <c:pt idx="634" formatCode="_(* #,##0_);_(* \(#,##0\);_(* &quot;-&quot;??_);_(@_)">
                  <c:v>11775.938543187956</c:v>
                </c:pt>
                <c:pt idx="635" formatCode="_(* #,##0_);_(* \(#,##0\);_(* &quot;-&quot;??_);_(@_)">
                  <c:v>11605.463959683264</c:v>
                </c:pt>
                <c:pt idx="636" formatCode="_(* #,##0_);_(* \(#,##0\);_(* &quot;-&quot;??_);_(@_)">
                  <c:v>15859.609231905593</c:v>
                </c:pt>
                <c:pt idx="637" formatCode="_(* #,##0_);_(* \(#,##0\);_(* &quot;-&quot;??_);_(@_)">
                  <c:v>14267.061096237976</c:v>
                </c:pt>
                <c:pt idx="638" formatCode="_(* #,##0_);_(* \(#,##0\);_(* &quot;-&quot;??_);_(@_)">
                  <c:v>17048.358275240182</c:v>
                </c:pt>
              </c:numCache>
            </c:numRef>
          </c:val>
          <c:smooth val="0"/>
          <c:extLst>
            <c:ext xmlns:c16="http://schemas.microsoft.com/office/drawing/2014/chart" uri="{C3380CC4-5D6E-409C-BE32-E72D297353CC}">
              <c16:uniqueId val="{00000002-DC0D-459B-87C2-2F69AAF4A55C}"/>
            </c:ext>
          </c:extLst>
        </c:ser>
        <c:ser>
          <c:idx val="3"/>
          <c:order val="3"/>
          <c:tx>
            <c:strRef>
              <c:f>peak!$E$1</c:f>
              <c:strCache>
                <c:ptCount val="1"/>
                <c:pt idx="0">
                  <c:v>Upper Confidence Bound( Daily Order )</c:v>
                </c:pt>
              </c:strCache>
            </c:strRef>
          </c:tx>
          <c:spPr>
            <a:ln w="22225" cap="rnd" cmpd="sng" algn="ctr">
              <a:solidFill>
                <a:schemeClr val="accent4"/>
              </a:solidFill>
              <a:round/>
            </a:ln>
            <a:effectLst/>
          </c:spPr>
          <c:marker>
            <c:symbol val="none"/>
          </c:marker>
          <c:cat>
            <c:numRef>
              <c:f>peak!$A$2:$A$640</c:f>
              <c:numCache>
                <c:formatCode>m/d/yyyy</c:formatCode>
                <c:ptCount val="639"/>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numCache>
            </c:numRef>
          </c:cat>
          <c:val>
            <c:numRef>
              <c:f>peak!$E$2:$E$640</c:f>
              <c:numCache>
                <c:formatCode>General</c:formatCode>
                <c:ptCount val="639"/>
                <c:pt idx="546" formatCode="_(* #,##0_);_(* \(#,##0\);_(* &quot;-&quot;??_);_(@_)">
                  <c:v>42952.380952380954</c:v>
                </c:pt>
                <c:pt idx="547" formatCode="_(* #,##0_);_(* \(#,##0\);_(* &quot;-&quot;??_);_(@_)">
                  <c:v>47329.554908483893</c:v>
                </c:pt>
                <c:pt idx="548" formatCode="_(* #,##0_);_(* \(#,##0\);_(* &quot;-&quot;??_);_(@_)">
                  <c:v>48993.538808400444</c:v>
                </c:pt>
                <c:pt idx="549" formatCode="_(* #,##0_);_(* \(#,##0\);_(* &quot;-&quot;??_);_(@_)">
                  <c:v>47681.630815123099</c:v>
                </c:pt>
                <c:pt idx="550" formatCode="_(* #,##0_);_(* \(#,##0\);_(* &quot;-&quot;??_);_(@_)">
                  <c:v>49412.732535587624</c:v>
                </c:pt>
                <c:pt idx="551" formatCode="_(* #,##0_);_(* \(#,##0\);_(* &quot;-&quot;??_);_(@_)">
                  <c:v>49745.08380606748</c:v>
                </c:pt>
                <c:pt idx="552" formatCode="_(* #,##0_);_(* \(#,##0\);_(* &quot;-&quot;??_);_(@_)">
                  <c:v>51421.426965402585</c:v>
                </c:pt>
                <c:pt idx="553" formatCode="_(* #,##0_);_(* \(#,##0\);_(* &quot;-&quot;??_);_(@_)">
                  <c:v>50173.279796695948</c:v>
                </c:pt>
                <c:pt idx="554" formatCode="_(* #,##0_);_(* \(#,##0\);_(* &quot;-&quot;??_);_(@_)">
                  <c:v>48865.473479639055</c:v>
                </c:pt>
                <c:pt idx="555" formatCode="_(* #,##0_);_(* \(#,##0\);_(* &quot;-&quot;??_);_(@_)">
                  <c:v>49078.915951854709</c:v>
                </c:pt>
                <c:pt idx="556" formatCode="_(* #,##0_);_(* \(#,##0\);_(* &quot;-&quot;??_);_(@_)">
                  <c:v>43417.05059915418</c:v>
                </c:pt>
                <c:pt idx="557" formatCode="_(* #,##0_);_(* \(#,##0\);_(* &quot;-&quot;??_);_(@_)">
                  <c:v>51017.415791294647</c:v>
                </c:pt>
                <c:pt idx="558" formatCode="_(* #,##0_);_(* \(#,##0\);_(* &quot;-&quot;??_);_(@_)">
                  <c:v>51227.883676268131</c:v>
                </c:pt>
                <c:pt idx="559" formatCode="_(* #,##0_);_(* \(#,##0\);_(* &quot;-&quot;??_);_(@_)">
                  <c:v>52878.434493206914</c:v>
                </c:pt>
                <c:pt idx="560" formatCode="_(* #,##0_);_(* \(#,##0\);_(* &quot;-&quot;??_);_(@_)">
                  <c:v>48507.017837277672</c:v>
                </c:pt>
                <c:pt idx="561" formatCode="_(* #,##0_);_(* \(#,##0\);_(* &quot;-&quot;??_);_(@_)">
                  <c:v>53307.875286677387</c:v>
                </c:pt>
                <c:pt idx="562" formatCode="_(* #,##0_);_(* \(#,##0\);_(* &quot;-&quot;??_);_(@_)">
                  <c:v>53454.451610303397</c:v>
                </c:pt>
                <c:pt idx="563" formatCode="_(* #,##0_);_(* \(#,##0\);_(* &quot;-&quot;??_);_(@_)">
                  <c:v>52109.931752515884</c:v>
                </c:pt>
                <c:pt idx="564" formatCode="_(* #,##0_);_(* \(#,##0\);_(* &quot;-&quot;??_);_(@_)">
                  <c:v>52326.43004019685</c:v>
                </c:pt>
                <c:pt idx="565" formatCode="_(* #,##0_);_(* \(#,##0\);_(* &quot;-&quot;??_);_(@_)">
                  <c:v>49625.458241179702</c:v>
                </c:pt>
                <c:pt idx="566" formatCode="_(* #,##0_);_(* \(#,##0\);_(* &quot;-&quot;??_);_(@_)">
                  <c:v>49622.375671115711</c:v>
                </c:pt>
                <c:pt idx="567" formatCode="_(* #,##0_);_(* \(#,##0\);_(* &quot;-&quot;??_);_(@_)">
                  <c:v>46825.544817725007</c:v>
                </c:pt>
                <c:pt idx="568" formatCode="_(* #,##0_);_(* \(#,##0\);_(* &quot;-&quot;??_);_(@_)">
                  <c:v>48423.410322429343</c:v>
                </c:pt>
                <c:pt idx="569" formatCode="_(* #,##0_);_(* \(#,##0\);_(* &quot;-&quot;??_);_(@_)">
                  <c:v>50039.879356381862</c:v>
                </c:pt>
                <c:pt idx="570" formatCode="_(* #,##0_);_(* \(#,##0\);_(* &quot;-&quot;??_);_(@_)">
                  <c:v>50257.417691213166</c:v>
                </c:pt>
                <c:pt idx="571" formatCode="_(* #,##0_);_(* \(#,##0\);_(* &quot;-&quot;??_);_(@_)">
                  <c:v>51984.125784724682</c:v>
                </c:pt>
                <c:pt idx="572" formatCode="_(* #,##0_);_(* \(#,##0\);_(* &quot;-&quot;??_);_(@_)">
                  <c:v>49269.461742298598</c:v>
                </c:pt>
                <c:pt idx="573" formatCode="_(* #,##0_);_(* \(#,##0\);_(* &quot;-&quot;??_);_(@_)">
                  <c:v>46527.824611180833</c:v>
                </c:pt>
                <c:pt idx="574" formatCode="_(* #,##0_);_(* \(#,##0\);_(* &quot;-&quot;??_);_(@_)">
                  <c:v>46678.004314938749</c:v>
                </c:pt>
                <c:pt idx="575" formatCode="_(* #,##0_);_(* \(#,##0\);_(* &quot;-&quot;??_);_(@_)">
                  <c:v>51251.630341718577</c:v>
                </c:pt>
                <c:pt idx="576" formatCode="_(* #,##0_);_(* \(#,##0\);_(* &quot;-&quot;??_);_(@_)">
                  <c:v>49977.440027051576</c:v>
                </c:pt>
                <c:pt idx="577" formatCode="_(* #,##0_);_(* \(#,##0\);_(* &quot;-&quot;??_);_(@_)">
                  <c:v>53076.019982316357</c:v>
                </c:pt>
                <c:pt idx="578" formatCode="_(* #,##0_);_(* \(#,##0\);_(* &quot;-&quot;??_);_(@_)">
                  <c:v>50955.022822851468</c:v>
                </c:pt>
                <c:pt idx="579" formatCode="_(* #,##0_);_(* \(#,##0\);_(* &quot;-&quot;??_);_(@_)">
                  <c:v>48209.504993394221</c:v>
                </c:pt>
                <c:pt idx="580" formatCode="_(* #,##0_);_(* \(#,##0\);_(* &quot;-&quot;??_);_(@_)">
                  <c:v>54054.125243432441</c:v>
                </c:pt>
                <c:pt idx="581" formatCode="_(* #,##0_);_(* \(#,##0\);_(* &quot;-&quot;??_);_(@_)">
                  <c:v>52761.625840812427</c:v>
                </c:pt>
                <c:pt idx="582" formatCode="_(* #,##0_);_(* \(#,##0\);_(* &quot;-&quot;??_);_(@_)">
                  <c:v>54336.832453549461</c:v>
                </c:pt>
                <c:pt idx="583" formatCode="_(* #,##0_);_(* \(#,##0\);_(* &quot;-&quot;??_);_(@_)">
                  <c:v>54480.369583123153</c:v>
                </c:pt>
                <c:pt idx="584" formatCode="_(* #,##0_);_(* \(#,##0\);_(* &quot;-&quot;??_);_(@_)">
                  <c:v>53166.497221228288</c:v>
                </c:pt>
                <c:pt idx="585" formatCode="_(* #,##0_);_(* \(#,##0\);_(* &quot;-&quot;??_);_(@_)">
                  <c:v>54961.653510588694</c:v>
                </c:pt>
                <c:pt idx="586" formatCode="_(* #,##0_);_(* \(#,##0\);_(* &quot;-&quot;??_);_(@_)">
                  <c:v>56726.296522622499</c:v>
                </c:pt>
                <c:pt idx="587" formatCode="_(* #,##0_);_(* \(#,##0\);_(* &quot;-&quot;??_);_(@_)">
                  <c:v>56904.499351102713</c:v>
                </c:pt>
                <c:pt idx="588" formatCode="_(* #,##0_);_(* \(#,##0\);_(* &quot;-&quot;??_);_(@_)">
                  <c:v>56933.121491232436</c:v>
                </c:pt>
                <c:pt idx="589" formatCode="_(* #,##0_);_(* \(#,##0\);_(* &quot;-&quot;??_);_(@_)">
                  <c:v>54034.479758662361</c:v>
                </c:pt>
                <c:pt idx="590" formatCode="_(* #,##0_);_(* \(#,##0\);_(* &quot;-&quot;??_);_(@_)">
                  <c:v>54238.959367941097</c:v>
                </c:pt>
                <c:pt idx="591" formatCode="_(* #,##0_);_(* \(#,##0\);_(* &quot;-&quot;??_);_(@_)">
                  <c:v>51154.07195916101</c:v>
                </c:pt>
                <c:pt idx="592" formatCode="_(* #,##0_);_(* \(#,##0\);_(* &quot;-&quot;??_);_(@_)">
                  <c:v>57754.798718243175</c:v>
                </c:pt>
                <c:pt idx="593" formatCode="_(* #,##0_);_(* \(#,##0\);_(* &quot;-&quot;??_);_(@_)">
                  <c:v>56425.084266430873</c:v>
                </c:pt>
                <c:pt idx="594" formatCode="_(* #,##0_);_(* \(#,##0\);_(* &quot;-&quot;??_);_(@_)">
                  <c:v>56547.681206125213</c:v>
                </c:pt>
                <c:pt idx="595" formatCode="_(* #,##0_);_(* \(#,##0\);_(* &quot;-&quot;??_);_(@_)">
                  <c:v>58178.568501475573</c:v>
                </c:pt>
                <c:pt idx="596" formatCode="_(* #,##0_);_(* \(#,##0\);_(* &quot;-&quot;??_);_(@_)">
                  <c:v>59659.980774441916</c:v>
                </c:pt>
                <c:pt idx="597" formatCode="_(* #,##0_);_(* \(#,##0\);_(* &quot;-&quot;??_);_(@_)">
                  <c:v>58271.411161524084</c:v>
                </c:pt>
                <c:pt idx="598" formatCode="_(* #,##0_);_(* \(#,##0\);_(* &quot;-&quot;??_);_(@_)">
                  <c:v>58442.880310450331</c:v>
                </c:pt>
                <c:pt idx="599" formatCode="_(* #,##0_);_(* \(#,##0\);_(* &quot;-&quot;??_);_(@_)">
                  <c:v>58573.631637391663</c:v>
                </c:pt>
                <c:pt idx="600" formatCode="_(* #,##0_);_(* \(#,##0\);_(* &quot;-&quot;??_);_(@_)">
                  <c:v>57209.381102719759</c:v>
                </c:pt>
                <c:pt idx="601" formatCode="_(* #,##0_);_(* \(#,##0\);_(* &quot;-&quot;??_);_(@_)">
                  <c:v>61942.389103224326</c:v>
                </c:pt>
                <c:pt idx="602" formatCode="_(* #,##0_);_(* \(#,##0\);_(* &quot;-&quot;??_);_(@_)">
                  <c:v>62081.892624680622</c:v>
                </c:pt>
                <c:pt idx="603" formatCode="_(* #,##0_);_(* \(#,##0\);_(* &quot;-&quot;??_);_(@_)">
                  <c:v>59160.574758015384</c:v>
                </c:pt>
                <c:pt idx="604" formatCode="_(* #,##0_);_(* \(#,##0\);_(* &quot;-&quot;??_);_(@_)">
                  <c:v>60791.861301779572</c:v>
                </c:pt>
                <c:pt idx="605" formatCode="_(* #,##0_);_(* \(#,##0\);_(* &quot;-&quot;??_);_(@_)">
                  <c:v>60924.567311846811</c:v>
                </c:pt>
                <c:pt idx="606" formatCode="_(* #,##0_);_(* \(#,##0\);_(* &quot;-&quot;??_);_(@_)">
                  <c:v>61217.778438289097</c:v>
                </c:pt>
                <c:pt idx="607" formatCode="_(* #,##0_);_(* \(#,##0\);_(* &quot;-&quot;??_);_(@_)">
                  <c:v>61342.917320501248</c:v>
                </c:pt>
                <c:pt idx="608" formatCode="_(* #,##0_);_(* \(#,##0\);_(* &quot;-&quot;??_);_(@_)">
                  <c:v>58302.72942595082</c:v>
                </c:pt>
                <c:pt idx="609" formatCode="_(* #,##0_);_(* \(#,##0\);_(* &quot;-&quot;??_);_(@_)">
                  <c:v>59882.449213950102</c:v>
                </c:pt>
                <c:pt idx="610" formatCode="_(* #,##0_);_(* \(#,##0\);_(* &quot;-&quot;??_);_(@_)">
                  <c:v>58491.161674823568</c:v>
                </c:pt>
                <c:pt idx="611" formatCode="_(* #,##0_);_(* \(#,##0\);_(* &quot;-&quot;??_);_(@_)">
                  <c:v>60147.337204146126</c:v>
                </c:pt>
                <c:pt idx="612" formatCode="_(* #,##0_);_(* \(#,##0\);_(* &quot;-&quot;??_);_(@_)">
                  <c:v>60408.83964838009</c:v>
                </c:pt>
                <c:pt idx="613" formatCode="_(* #,##0_);_(* \(#,##0\);_(* &quot;-&quot;??_);_(@_)">
                  <c:v>62018.08133785367</c:v>
                </c:pt>
                <c:pt idx="614" formatCode="_(* #,##0_);_(* \(#,##0\);_(* &quot;-&quot;??_);_(@_)">
                  <c:v>60706.288675376454</c:v>
                </c:pt>
                <c:pt idx="615" formatCode="_(* #,##0_);_(* \(#,##0\);_(* &quot;-&quot;??_);_(@_)">
                  <c:v>59338.034172795626</c:v>
                </c:pt>
                <c:pt idx="616" formatCode="_(* #,##0_);_(* \(#,##0\);_(* &quot;-&quot;??_);_(@_)">
                  <c:v>59493.995005419471</c:v>
                </c:pt>
                <c:pt idx="617" formatCode="_(* #,##0_);_(* \(#,##0\);_(* &quot;-&quot;??_);_(@_)">
                  <c:v>53777.407760854345</c:v>
                </c:pt>
                <c:pt idx="618" formatCode="_(* #,##0_);_(* \(#,##0\);_(* &quot;-&quot;??_);_(@_)">
                  <c:v>61325.624716136401</c:v>
                </c:pt>
                <c:pt idx="619" formatCode="_(* #,##0_);_(* \(#,##0\);_(* &quot;-&quot;??_);_(@_)">
                  <c:v>61486.34991734154</c:v>
                </c:pt>
                <c:pt idx="620" formatCode="_(* #,##0_);_(* \(#,##0\);_(* &quot;-&quot;??_);_(@_)">
                  <c:v>63089.411215057065</c:v>
                </c:pt>
                <c:pt idx="621" formatCode="_(* #,##0_);_(* \(#,##0\);_(* &quot;-&quot;??_);_(@_)">
                  <c:v>58672.619606243898</c:v>
                </c:pt>
                <c:pt idx="622" formatCode="_(* #,##0_);_(* \(#,##0\);_(* &quot;-&quot;??_);_(@_)">
                  <c:v>63430.090227668843</c:v>
                </c:pt>
                <c:pt idx="623" formatCode="_(* #,##0_);_(* \(#,##0\);_(* &quot;-&quot;??_);_(@_)">
                  <c:v>63535.152168134548</c:v>
                </c:pt>
                <c:pt idx="624" formatCode="_(* #,##0_);_(* \(#,##0\);_(* &quot;-&quot;??_);_(@_)">
                  <c:v>62150.884254992161</c:v>
                </c:pt>
                <c:pt idx="625" formatCode="_(* #,##0_);_(* \(#,##0\);_(* &quot;-&quot;??_);_(@_)">
                  <c:v>62329.303227258628</c:v>
                </c:pt>
                <c:pt idx="626" formatCode="_(* #,##0_);_(* \(#,##0\);_(* &quot;-&quot;??_);_(@_)">
                  <c:v>59591.830897808723</c:v>
                </c:pt>
                <c:pt idx="627" formatCode="_(* #,##0_);_(* \(#,##0\);_(* &quot;-&quot;??_);_(@_)">
                  <c:v>59553.743480040735</c:v>
                </c:pt>
                <c:pt idx="628" formatCode="_(* #,##0_);_(* \(#,##0\);_(* &quot;-&quot;??_);_(@_)">
                  <c:v>56723.32653020478</c:v>
                </c:pt>
                <c:pt idx="629" formatCode="_(* #,##0_);_(* \(#,##0\);_(* &quot;-&quot;??_);_(@_)">
                  <c:v>58288.953330751108</c:v>
                </c:pt>
                <c:pt idx="630" formatCode="_(* #,##0_);_(* \(#,##0\);_(* &quot;-&quot;??_);_(@_)">
                  <c:v>59874.464739577154</c:v>
                </c:pt>
                <c:pt idx="631" formatCode="_(* #,##0_);_(* \(#,##0\);_(* &quot;-&quot;??_);_(@_)">
                  <c:v>60062.264795379175</c:v>
                </c:pt>
                <c:pt idx="632" formatCode="_(* #,##0_);_(* \(#,##0\);_(* &quot;-&quot;??_);_(@_)">
                  <c:v>61760.396390869755</c:v>
                </c:pt>
                <c:pt idx="633" formatCode="_(* #,##0_);_(* \(#,##0\);_(* &quot;-&quot;??_);_(@_)">
                  <c:v>59018.263867504371</c:v>
                </c:pt>
                <c:pt idx="634" formatCode="_(* #,##0_);_(* \(#,##0\);_(* &quot;-&quot;??_);_(@_)">
                  <c:v>56250.215982851274</c:v>
                </c:pt>
                <c:pt idx="635" formatCode="_(* #,##0_);_(* \(#,##0\);_(* &quot;-&quot;??_);_(@_)">
                  <c:v>56374.995552795292</c:v>
                </c:pt>
                <c:pt idx="636" formatCode="_(* #,##0_);_(* \(#,##0\);_(* &quot;-&quot;??_);_(@_)">
                  <c:v>60924.187877845718</c:v>
                </c:pt>
                <c:pt idx="637" formatCode="_(* #,##0_);_(* \(#,##0\);_(* &quot;-&quot;??_);_(@_)">
                  <c:v>59626.488790572563</c:v>
                </c:pt>
                <c:pt idx="638" formatCode="_(* #,##0_);_(* \(#,##0\);_(* &quot;-&quot;??_);_(@_)">
                  <c:v>62702.445872080978</c:v>
                </c:pt>
              </c:numCache>
            </c:numRef>
          </c:val>
          <c:smooth val="0"/>
          <c:extLst>
            <c:ext xmlns:c16="http://schemas.microsoft.com/office/drawing/2014/chart" uri="{C3380CC4-5D6E-409C-BE32-E72D297353CC}">
              <c16:uniqueId val="{00000003-DC0D-459B-87C2-2F69AAF4A55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58846623"/>
        <c:axId val="1658847455"/>
      </c:lineChart>
      <c:catAx>
        <c:axId val="1658846623"/>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58847455"/>
        <c:crosses val="autoZero"/>
        <c:auto val="1"/>
        <c:lblAlgn val="ctr"/>
        <c:lblOffset val="100"/>
        <c:noMultiLvlLbl val="0"/>
      </c:catAx>
      <c:valAx>
        <c:axId val="165884745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58846623"/>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Non-Peak Forecast</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nonpeak!$B$1</c:f>
              <c:strCache>
                <c:ptCount val="1"/>
                <c:pt idx="0">
                  <c:v>Values</c:v>
                </c:pt>
              </c:strCache>
            </c:strRef>
          </c:tx>
          <c:spPr>
            <a:ln w="22225" cap="rnd" cmpd="sng" algn="ctr">
              <a:solidFill>
                <a:schemeClr val="accent6"/>
              </a:solidFill>
              <a:round/>
            </a:ln>
            <a:effectLst/>
          </c:spPr>
          <c:marker>
            <c:symbol val="none"/>
          </c:marker>
          <c:val>
            <c:numRef>
              <c:f>nonpeak!$B$2:$B$640</c:f>
              <c:numCache>
                <c:formatCode>_(* #,##0_);_(* \(#,##0\);_(* "-"??_);_(@_)</c:formatCode>
                <c:ptCount val="639"/>
                <c:pt idx="0">
                  <c:v>26730.853391684901</c:v>
                </c:pt>
                <c:pt idx="1">
                  <c:v>26730.853391684901</c:v>
                </c:pt>
                <c:pt idx="2">
                  <c:v>26730.853391684901</c:v>
                </c:pt>
                <c:pt idx="3">
                  <c:v>26730.853391684901</c:v>
                </c:pt>
                <c:pt idx="4">
                  <c:v>26730.853391684901</c:v>
                </c:pt>
                <c:pt idx="5">
                  <c:v>26730.853391684901</c:v>
                </c:pt>
                <c:pt idx="6">
                  <c:v>26730.853391684901</c:v>
                </c:pt>
                <c:pt idx="7">
                  <c:v>26730.853391684901</c:v>
                </c:pt>
                <c:pt idx="8">
                  <c:v>26730.853391684901</c:v>
                </c:pt>
                <c:pt idx="9">
                  <c:v>26730.853391684901</c:v>
                </c:pt>
                <c:pt idx="10">
                  <c:v>26730.853391684901</c:v>
                </c:pt>
                <c:pt idx="11">
                  <c:v>26730.853391684901</c:v>
                </c:pt>
                <c:pt idx="12">
                  <c:v>26730.853391684901</c:v>
                </c:pt>
                <c:pt idx="13">
                  <c:v>26730.853391684901</c:v>
                </c:pt>
                <c:pt idx="14">
                  <c:v>17820.568927789933</c:v>
                </c:pt>
                <c:pt idx="15">
                  <c:v>26730.853391684901</c:v>
                </c:pt>
                <c:pt idx="16">
                  <c:v>26730.853391684901</c:v>
                </c:pt>
                <c:pt idx="17">
                  <c:v>26730.853391684901</c:v>
                </c:pt>
                <c:pt idx="18">
                  <c:v>22275.711159737417</c:v>
                </c:pt>
                <c:pt idx="19">
                  <c:v>22275.711159737417</c:v>
                </c:pt>
                <c:pt idx="20">
                  <c:v>26730.853391684901</c:v>
                </c:pt>
                <c:pt idx="21">
                  <c:v>26730.853391684901</c:v>
                </c:pt>
                <c:pt idx="22">
                  <c:v>26730.853391684901</c:v>
                </c:pt>
                <c:pt idx="23">
                  <c:v>26730.853391684901</c:v>
                </c:pt>
                <c:pt idx="24">
                  <c:v>26730.853391684901</c:v>
                </c:pt>
                <c:pt idx="25">
                  <c:v>31185.995623632385</c:v>
                </c:pt>
                <c:pt idx="26">
                  <c:v>31185.995623632385</c:v>
                </c:pt>
                <c:pt idx="27">
                  <c:v>26730.853391684901</c:v>
                </c:pt>
                <c:pt idx="28">
                  <c:v>26730.853391684901</c:v>
                </c:pt>
                <c:pt idx="29">
                  <c:v>26730.853391684901</c:v>
                </c:pt>
                <c:pt idx="30">
                  <c:v>26730.853391684901</c:v>
                </c:pt>
                <c:pt idx="31">
                  <c:v>29213.592233009709</c:v>
                </c:pt>
                <c:pt idx="32">
                  <c:v>29213.592233009709</c:v>
                </c:pt>
                <c:pt idx="33">
                  <c:v>34082.524271844661</c:v>
                </c:pt>
                <c:pt idx="34">
                  <c:v>29213.592233009709</c:v>
                </c:pt>
                <c:pt idx="35">
                  <c:v>29213.592233009709</c:v>
                </c:pt>
                <c:pt idx="36">
                  <c:v>29213.592233009709</c:v>
                </c:pt>
                <c:pt idx="37">
                  <c:v>29213.592233009709</c:v>
                </c:pt>
                <c:pt idx="38">
                  <c:v>29213.592233009709</c:v>
                </c:pt>
                <c:pt idx="39">
                  <c:v>29213.592233009709</c:v>
                </c:pt>
                <c:pt idx="40">
                  <c:v>29213.592233009709</c:v>
                </c:pt>
                <c:pt idx="41">
                  <c:v>29213.592233009709</c:v>
                </c:pt>
                <c:pt idx="42">
                  <c:v>19475.728155339806</c:v>
                </c:pt>
                <c:pt idx="43">
                  <c:v>29213.592233009709</c:v>
                </c:pt>
                <c:pt idx="44">
                  <c:v>29213.592233009709</c:v>
                </c:pt>
                <c:pt idx="45">
                  <c:v>24344.660194174758</c:v>
                </c:pt>
                <c:pt idx="46">
                  <c:v>29213.592233009709</c:v>
                </c:pt>
                <c:pt idx="47">
                  <c:v>29213.592233009709</c:v>
                </c:pt>
                <c:pt idx="48">
                  <c:v>29213.592233009709</c:v>
                </c:pt>
                <c:pt idx="49">
                  <c:v>29213.592233009709</c:v>
                </c:pt>
                <c:pt idx="50">
                  <c:v>29213.592233009709</c:v>
                </c:pt>
                <c:pt idx="51">
                  <c:v>29213.592233009709</c:v>
                </c:pt>
                <c:pt idx="52">
                  <c:v>29213.592233009709</c:v>
                </c:pt>
                <c:pt idx="53">
                  <c:v>34082.524271844661</c:v>
                </c:pt>
                <c:pt idx="54">
                  <c:v>34082.524271844661</c:v>
                </c:pt>
                <c:pt idx="55">
                  <c:v>24344.660194174758</c:v>
                </c:pt>
                <c:pt idx="56">
                  <c:v>29213.592233009709</c:v>
                </c:pt>
                <c:pt idx="57">
                  <c:v>29213.592233009709</c:v>
                </c:pt>
                <c:pt idx="58">
                  <c:v>29213.592233009709</c:v>
                </c:pt>
                <c:pt idx="59">
                  <c:v>27811.926605504588</c:v>
                </c:pt>
                <c:pt idx="60">
                  <c:v>27811.926605504588</c:v>
                </c:pt>
                <c:pt idx="61">
                  <c:v>32447.247706422018</c:v>
                </c:pt>
                <c:pt idx="62">
                  <c:v>27811.926605504588</c:v>
                </c:pt>
                <c:pt idx="63">
                  <c:v>27811.926605504588</c:v>
                </c:pt>
                <c:pt idx="64">
                  <c:v>27811.926605504588</c:v>
                </c:pt>
                <c:pt idx="65">
                  <c:v>27811.926605504588</c:v>
                </c:pt>
                <c:pt idx="66">
                  <c:v>32447.247706422018</c:v>
                </c:pt>
                <c:pt idx="67">
                  <c:v>27811.926605504588</c:v>
                </c:pt>
                <c:pt idx="68">
                  <c:v>27811.926605504588</c:v>
                </c:pt>
                <c:pt idx="69">
                  <c:v>27811.926605504588</c:v>
                </c:pt>
                <c:pt idx="70">
                  <c:v>27811.926605504588</c:v>
                </c:pt>
                <c:pt idx="71">
                  <c:v>27811.926605504588</c:v>
                </c:pt>
                <c:pt idx="72">
                  <c:v>32447.247706422018</c:v>
                </c:pt>
                <c:pt idx="73">
                  <c:v>27811.926605504588</c:v>
                </c:pt>
                <c:pt idx="74">
                  <c:v>27811.926605504588</c:v>
                </c:pt>
                <c:pt idx="75">
                  <c:v>27811.926605504588</c:v>
                </c:pt>
                <c:pt idx="76">
                  <c:v>27811.926605504588</c:v>
                </c:pt>
                <c:pt idx="77">
                  <c:v>27811.926605504588</c:v>
                </c:pt>
                <c:pt idx="78">
                  <c:v>23176.605504587158</c:v>
                </c:pt>
                <c:pt idx="79">
                  <c:v>18541.284403669724</c:v>
                </c:pt>
                <c:pt idx="80">
                  <c:v>18541.284403669724</c:v>
                </c:pt>
                <c:pt idx="81">
                  <c:v>23176.605504587158</c:v>
                </c:pt>
                <c:pt idx="82">
                  <c:v>23176.605504587158</c:v>
                </c:pt>
                <c:pt idx="83">
                  <c:v>23176.605504587158</c:v>
                </c:pt>
                <c:pt idx="84">
                  <c:v>23176.605504587158</c:v>
                </c:pt>
                <c:pt idx="85">
                  <c:v>23176.605504587158</c:v>
                </c:pt>
                <c:pt idx="86">
                  <c:v>23176.605504587158</c:v>
                </c:pt>
                <c:pt idx="87">
                  <c:v>23176.605504587158</c:v>
                </c:pt>
                <c:pt idx="88">
                  <c:v>23176.605504587158</c:v>
                </c:pt>
                <c:pt idx="89">
                  <c:v>23176.605504587158</c:v>
                </c:pt>
                <c:pt idx="90">
                  <c:v>27662.870159453305</c:v>
                </c:pt>
                <c:pt idx="91">
                  <c:v>23052.391799544421</c:v>
                </c:pt>
                <c:pt idx="92">
                  <c:v>27662.870159453305</c:v>
                </c:pt>
                <c:pt idx="93">
                  <c:v>27662.870159453305</c:v>
                </c:pt>
                <c:pt idx="94">
                  <c:v>27662.870159453305</c:v>
                </c:pt>
                <c:pt idx="95">
                  <c:v>32273.348519362185</c:v>
                </c:pt>
                <c:pt idx="96">
                  <c:v>27662.870159453305</c:v>
                </c:pt>
                <c:pt idx="97">
                  <c:v>27662.870159453305</c:v>
                </c:pt>
                <c:pt idx="98">
                  <c:v>27662.870159453305</c:v>
                </c:pt>
                <c:pt idx="99">
                  <c:v>27662.870159453305</c:v>
                </c:pt>
                <c:pt idx="100">
                  <c:v>32273.348519362185</c:v>
                </c:pt>
                <c:pt idx="101">
                  <c:v>27662.870159453305</c:v>
                </c:pt>
                <c:pt idx="102">
                  <c:v>27662.870159453305</c:v>
                </c:pt>
                <c:pt idx="103">
                  <c:v>27662.870159453305</c:v>
                </c:pt>
                <c:pt idx="104">
                  <c:v>27662.870159453305</c:v>
                </c:pt>
                <c:pt idx="105">
                  <c:v>32273.348519362185</c:v>
                </c:pt>
                <c:pt idx="106">
                  <c:v>32273.348519362185</c:v>
                </c:pt>
                <c:pt idx="107">
                  <c:v>32273.348519362185</c:v>
                </c:pt>
                <c:pt idx="108">
                  <c:v>32273.348519362185</c:v>
                </c:pt>
                <c:pt idx="109">
                  <c:v>32273.348519362185</c:v>
                </c:pt>
                <c:pt idx="110">
                  <c:v>27662.870159453305</c:v>
                </c:pt>
                <c:pt idx="111">
                  <c:v>23052.391799544421</c:v>
                </c:pt>
                <c:pt idx="112">
                  <c:v>27662.870159453305</c:v>
                </c:pt>
                <c:pt idx="113">
                  <c:v>27662.870159453305</c:v>
                </c:pt>
                <c:pt idx="114">
                  <c:v>27662.870159453305</c:v>
                </c:pt>
                <c:pt idx="115">
                  <c:v>27662.870159453305</c:v>
                </c:pt>
                <c:pt idx="116">
                  <c:v>27662.870159453305</c:v>
                </c:pt>
                <c:pt idx="117">
                  <c:v>27662.870159453305</c:v>
                </c:pt>
                <c:pt idx="118">
                  <c:v>27662.870159453305</c:v>
                </c:pt>
                <c:pt idx="119">
                  <c:v>27662.870159453305</c:v>
                </c:pt>
                <c:pt idx="120">
                  <c:v>26029.598308668075</c:v>
                </c:pt>
                <c:pt idx="121">
                  <c:v>26029.598308668075</c:v>
                </c:pt>
                <c:pt idx="122">
                  <c:v>26029.598308668075</c:v>
                </c:pt>
                <c:pt idx="123">
                  <c:v>26029.598308668075</c:v>
                </c:pt>
                <c:pt idx="124">
                  <c:v>26029.598308668075</c:v>
                </c:pt>
                <c:pt idx="125">
                  <c:v>26029.598308668075</c:v>
                </c:pt>
                <c:pt idx="126">
                  <c:v>26029.598308668075</c:v>
                </c:pt>
                <c:pt idx="127">
                  <c:v>26029.598308668075</c:v>
                </c:pt>
                <c:pt idx="128">
                  <c:v>26029.598308668075</c:v>
                </c:pt>
                <c:pt idx="129">
                  <c:v>26029.598308668075</c:v>
                </c:pt>
                <c:pt idx="130">
                  <c:v>26029.598308668075</c:v>
                </c:pt>
                <c:pt idx="131">
                  <c:v>26029.598308668075</c:v>
                </c:pt>
                <c:pt idx="132">
                  <c:v>26029.598308668075</c:v>
                </c:pt>
                <c:pt idx="133">
                  <c:v>26029.598308668075</c:v>
                </c:pt>
                <c:pt idx="134">
                  <c:v>26029.598308668075</c:v>
                </c:pt>
                <c:pt idx="135">
                  <c:v>26029.598308668075</c:v>
                </c:pt>
                <c:pt idx="136">
                  <c:v>26029.598308668075</c:v>
                </c:pt>
                <c:pt idx="137">
                  <c:v>26029.598308668075</c:v>
                </c:pt>
                <c:pt idx="138">
                  <c:v>26029.598308668075</c:v>
                </c:pt>
                <c:pt idx="139">
                  <c:v>26029.598308668075</c:v>
                </c:pt>
                <c:pt idx="140">
                  <c:v>26029.598308668075</c:v>
                </c:pt>
                <c:pt idx="141">
                  <c:v>26029.598308668075</c:v>
                </c:pt>
                <c:pt idx="142">
                  <c:v>26029.598308668075</c:v>
                </c:pt>
                <c:pt idx="143">
                  <c:v>26029.598308668075</c:v>
                </c:pt>
                <c:pt idx="144">
                  <c:v>30367.864693446088</c:v>
                </c:pt>
                <c:pt idx="145">
                  <c:v>26029.598308668075</c:v>
                </c:pt>
                <c:pt idx="146">
                  <c:v>26029.598308668075</c:v>
                </c:pt>
                <c:pt idx="147">
                  <c:v>26029.598308668075</c:v>
                </c:pt>
                <c:pt idx="148">
                  <c:v>26029.598308668075</c:v>
                </c:pt>
                <c:pt idx="149">
                  <c:v>26029.598308668075</c:v>
                </c:pt>
                <c:pt idx="150">
                  <c:v>26029.598308668075</c:v>
                </c:pt>
                <c:pt idx="151">
                  <c:v>26700</c:v>
                </c:pt>
                <c:pt idx="152">
                  <c:v>26700</c:v>
                </c:pt>
                <c:pt idx="153">
                  <c:v>26700</c:v>
                </c:pt>
                <c:pt idx="154">
                  <c:v>26700</c:v>
                </c:pt>
                <c:pt idx="155">
                  <c:v>26700</c:v>
                </c:pt>
                <c:pt idx="156">
                  <c:v>26700</c:v>
                </c:pt>
                <c:pt idx="157">
                  <c:v>26700</c:v>
                </c:pt>
                <c:pt idx="158">
                  <c:v>26700</c:v>
                </c:pt>
                <c:pt idx="159">
                  <c:v>26700</c:v>
                </c:pt>
                <c:pt idx="160">
                  <c:v>26700</c:v>
                </c:pt>
                <c:pt idx="161">
                  <c:v>26700</c:v>
                </c:pt>
                <c:pt idx="162">
                  <c:v>26700</c:v>
                </c:pt>
                <c:pt idx="163">
                  <c:v>26700</c:v>
                </c:pt>
                <c:pt idx="164">
                  <c:v>26700</c:v>
                </c:pt>
                <c:pt idx="165">
                  <c:v>26700</c:v>
                </c:pt>
                <c:pt idx="166">
                  <c:v>26700</c:v>
                </c:pt>
                <c:pt idx="167">
                  <c:v>22250</c:v>
                </c:pt>
                <c:pt idx="168">
                  <c:v>26700</c:v>
                </c:pt>
                <c:pt idx="169">
                  <c:v>26700</c:v>
                </c:pt>
                <c:pt idx="170">
                  <c:v>26700</c:v>
                </c:pt>
                <c:pt idx="171">
                  <c:v>26700</c:v>
                </c:pt>
                <c:pt idx="172">
                  <c:v>31150</c:v>
                </c:pt>
                <c:pt idx="173">
                  <c:v>31150</c:v>
                </c:pt>
                <c:pt idx="174">
                  <c:v>26700</c:v>
                </c:pt>
                <c:pt idx="175">
                  <c:v>26700</c:v>
                </c:pt>
                <c:pt idx="176">
                  <c:v>26700</c:v>
                </c:pt>
                <c:pt idx="177">
                  <c:v>26700</c:v>
                </c:pt>
                <c:pt idx="178">
                  <c:v>31150</c:v>
                </c:pt>
                <c:pt idx="179">
                  <c:v>26700</c:v>
                </c:pt>
                <c:pt idx="180">
                  <c:v>26700</c:v>
                </c:pt>
                <c:pt idx="181">
                  <c:v>22073.434125269978</c:v>
                </c:pt>
                <c:pt idx="182">
                  <c:v>26488.120950323973</c:v>
                </c:pt>
                <c:pt idx="183">
                  <c:v>26488.120950323973</c:v>
                </c:pt>
                <c:pt idx="184">
                  <c:v>26488.120950323973</c:v>
                </c:pt>
                <c:pt idx="185">
                  <c:v>26488.120950323973</c:v>
                </c:pt>
                <c:pt idx="186">
                  <c:v>26488.120950323973</c:v>
                </c:pt>
                <c:pt idx="187">
                  <c:v>26488.120950323973</c:v>
                </c:pt>
                <c:pt idx="188">
                  <c:v>26488.120950323973</c:v>
                </c:pt>
                <c:pt idx="189">
                  <c:v>26488.120950323973</c:v>
                </c:pt>
                <c:pt idx="190">
                  <c:v>22073.434125269978</c:v>
                </c:pt>
                <c:pt idx="191">
                  <c:v>26488.120950323973</c:v>
                </c:pt>
                <c:pt idx="192">
                  <c:v>26488.120950323973</c:v>
                </c:pt>
                <c:pt idx="193">
                  <c:v>26488.120950323973</c:v>
                </c:pt>
                <c:pt idx="194">
                  <c:v>26488.120950323973</c:v>
                </c:pt>
                <c:pt idx="195">
                  <c:v>26488.120950323973</c:v>
                </c:pt>
                <c:pt idx="196">
                  <c:v>26488.120950323973</c:v>
                </c:pt>
                <c:pt idx="197">
                  <c:v>26488.120950323973</c:v>
                </c:pt>
                <c:pt idx="198">
                  <c:v>26488.120950323973</c:v>
                </c:pt>
                <c:pt idx="199">
                  <c:v>26488.120950323973</c:v>
                </c:pt>
                <c:pt idx="200">
                  <c:v>30902.807775377969</c:v>
                </c:pt>
                <c:pt idx="201">
                  <c:v>30902.807775377969</c:v>
                </c:pt>
                <c:pt idx="202">
                  <c:v>26488.120950323973</c:v>
                </c:pt>
                <c:pt idx="203">
                  <c:v>26488.120950323973</c:v>
                </c:pt>
                <c:pt idx="204">
                  <c:v>26488.120950323973</c:v>
                </c:pt>
                <c:pt idx="205">
                  <c:v>26488.120950323973</c:v>
                </c:pt>
                <c:pt idx="206">
                  <c:v>30902.807775377969</c:v>
                </c:pt>
                <c:pt idx="207">
                  <c:v>22073.434125269978</c:v>
                </c:pt>
                <c:pt idx="208">
                  <c:v>17658.747300215982</c:v>
                </c:pt>
                <c:pt idx="209">
                  <c:v>26488.120950323973</c:v>
                </c:pt>
                <c:pt idx="210">
                  <c:v>26488.120950323973</c:v>
                </c:pt>
                <c:pt idx="211">
                  <c:v>26488.120950323973</c:v>
                </c:pt>
                <c:pt idx="212">
                  <c:v>25500</c:v>
                </c:pt>
                <c:pt idx="213">
                  <c:v>25500</c:v>
                </c:pt>
                <c:pt idx="214">
                  <c:v>25500</c:v>
                </c:pt>
                <c:pt idx="215">
                  <c:v>25500</c:v>
                </c:pt>
                <c:pt idx="216">
                  <c:v>25500</c:v>
                </c:pt>
                <c:pt idx="217">
                  <c:v>25500</c:v>
                </c:pt>
                <c:pt idx="218">
                  <c:v>25500</c:v>
                </c:pt>
                <c:pt idx="219">
                  <c:v>25500</c:v>
                </c:pt>
                <c:pt idx="220">
                  <c:v>25500</c:v>
                </c:pt>
                <c:pt idx="221">
                  <c:v>25500</c:v>
                </c:pt>
                <c:pt idx="222">
                  <c:v>25500</c:v>
                </c:pt>
                <c:pt idx="223">
                  <c:v>25500</c:v>
                </c:pt>
                <c:pt idx="224">
                  <c:v>25500</c:v>
                </c:pt>
                <c:pt idx="225">
                  <c:v>25500</c:v>
                </c:pt>
                <c:pt idx="226">
                  <c:v>25500</c:v>
                </c:pt>
                <c:pt idx="227">
                  <c:v>25500</c:v>
                </c:pt>
                <c:pt idx="228">
                  <c:v>29750</c:v>
                </c:pt>
                <c:pt idx="229">
                  <c:v>25500</c:v>
                </c:pt>
                <c:pt idx="230">
                  <c:v>25500</c:v>
                </c:pt>
                <c:pt idx="231">
                  <c:v>25500</c:v>
                </c:pt>
                <c:pt idx="232">
                  <c:v>25500</c:v>
                </c:pt>
                <c:pt idx="233">
                  <c:v>29750</c:v>
                </c:pt>
                <c:pt idx="234">
                  <c:v>25500</c:v>
                </c:pt>
                <c:pt idx="235">
                  <c:v>29750</c:v>
                </c:pt>
                <c:pt idx="236">
                  <c:v>29750</c:v>
                </c:pt>
                <c:pt idx="237">
                  <c:v>25500</c:v>
                </c:pt>
                <c:pt idx="238">
                  <c:v>25500</c:v>
                </c:pt>
                <c:pt idx="239">
                  <c:v>25500</c:v>
                </c:pt>
                <c:pt idx="240">
                  <c:v>29750</c:v>
                </c:pt>
                <c:pt idx="241">
                  <c:v>25500</c:v>
                </c:pt>
                <c:pt idx="242">
                  <c:v>29750</c:v>
                </c:pt>
                <c:pt idx="243">
                  <c:v>30869.09871244635</c:v>
                </c:pt>
                <c:pt idx="244">
                  <c:v>26459.227467811157</c:v>
                </c:pt>
                <c:pt idx="245">
                  <c:v>26459.227467811157</c:v>
                </c:pt>
                <c:pt idx="246">
                  <c:v>26459.227467811157</c:v>
                </c:pt>
                <c:pt idx="247">
                  <c:v>26459.227467811157</c:v>
                </c:pt>
                <c:pt idx="248">
                  <c:v>26459.227467811157</c:v>
                </c:pt>
                <c:pt idx="249">
                  <c:v>26459.227467811157</c:v>
                </c:pt>
                <c:pt idx="250">
                  <c:v>26459.227467811157</c:v>
                </c:pt>
                <c:pt idx="251">
                  <c:v>26459.227467811157</c:v>
                </c:pt>
                <c:pt idx="252">
                  <c:v>26459.227467811157</c:v>
                </c:pt>
                <c:pt idx="253">
                  <c:v>26459.227467811157</c:v>
                </c:pt>
                <c:pt idx="254">
                  <c:v>26459.227467811157</c:v>
                </c:pt>
                <c:pt idx="255">
                  <c:v>30869.09871244635</c:v>
                </c:pt>
                <c:pt idx="256">
                  <c:v>26459.227467811157</c:v>
                </c:pt>
                <c:pt idx="257">
                  <c:v>26459.227467811157</c:v>
                </c:pt>
                <c:pt idx="258">
                  <c:v>26459.227467811157</c:v>
                </c:pt>
                <c:pt idx="259">
                  <c:v>26459.227467811157</c:v>
                </c:pt>
                <c:pt idx="260">
                  <c:v>26459.227467811157</c:v>
                </c:pt>
                <c:pt idx="261">
                  <c:v>26459.227467811157</c:v>
                </c:pt>
                <c:pt idx="262">
                  <c:v>26459.227467811157</c:v>
                </c:pt>
                <c:pt idx="263">
                  <c:v>30869.09871244635</c:v>
                </c:pt>
                <c:pt idx="264">
                  <c:v>26459.227467811157</c:v>
                </c:pt>
                <c:pt idx="265">
                  <c:v>26459.227467811157</c:v>
                </c:pt>
                <c:pt idx="266">
                  <c:v>26459.227467811157</c:v>
                </c:pt>
                <c:pt idx="267">
                  <c:v>26459.227467811157</c:v>
                </c:pt>
                <c:pt idx="268">
                  <c:v>26459.227467811157</c:v>
                </c:pt>
                <c:pt idx="269">
                  <c:v>30869.09871244635</c:v>
                </c:pt>
                <c:pt idx="270">
                  <c:v>30869.09871244635</c:v>
                </c:pt>
                <c:pt idx="271">
                  <c:v>26459.227467811157</c:v>
                </c:pt>
                <c:pt idx="272">
                  <c:v>26459.227467811157</c:v>
                </c:pt>
                <c:pt idx="273">
                  <c:v>24870.775347912524</c:v>
                </c:pt>
                <c:pt idx="274">
                  <c:v>29015.904572564614</c:v>
                </c:pt>
                <c:pt idx="275">
                  <c:v>29015.904572564614</c:v>
                </c:pt>
                <c:pt idx="276">
                  <c:v>24870.775347912524</c:v>
                </c:pt>
                <c:pt idx="277">
                  <c:v>29015.904572564614</c:v>
                </c:pt>
                <c:pt idx="278">
                  <c:v>29015.904572564614</c:v>
                </c:pt>
                <c:pt idx="279">
                  <c:v>24870.775347912524</c:v>
                </c:pt>
                <c:pt idx="280">
                  <c:v>20725.646123260438</c:v>
                </c:pt>
                <c:pt idx="281">
                  <c:v>24870.775347912524</c:v>
                </c:pt>
                <c:pt idx="282">
                  <c:v>24870.775347912524</c:v>
                </c:pt>
                <c:pt idx="283">
                  <c:v>29015.904572564614</c:v>
                </c:pt>
                <c:pt idx="284">
                  <c:v>29015.904572564614</c:v>
                </c:pt>
                <c:pt idx="285">
                  <c:v>24870.775347912524</c:v>
                </c:pt>
                <c:pt idx="286">
                  <c:v>24870.775347912524</c:v>
                </c:pt>
                <c:pt idx="287">
                  <c:v>24870.775347912524</c:v>
                </c:pt>
                <c:pt idx="288">
                  <c:v>24870.775347912524</c:v>
                </c:pt>
                <c:pt idx="289">
                  <c:v>29015.904572564614</c:v>
                </c:pt>
                <c:pt idx="290">
                  <c:v>29015.904572564614</c:v>
                </c:pt>
                <c:pt idx="291">
                  <c:v>29015.904572564614</c:v>
                </c:pt>
                <c:pt idx="292">
                  <c:v>29015.904572564614</c:v>
                </c:pt>
                <c:pt idx="293">
                  <c:v>24870.775347912524</c:v>
                </c:pt>
                <c:pt idx="294">
                  <c:v>24870.775347912524</c:v>
                </c:pt>
                <c:pt idx="295">
                  <c:v>24870.775347912524</c:v>
                </c:pt>
                <c:pt idx="296">
                  <c:v>29015.904572564614</c:v>
                </c:pt>
                <c:pt idx="297">
                  <c:v>29015.904572564614</c:v>
                </c:pt>
                <c:pt idx="298">
                  <c:v>33161.033797216704</c:v>
                </c:pt>
                <c:pt idx="299">
                  <c:v>29015.904572564614</c:v>
                </c:pt>
                <c:pt idx="300">
                  <c:v>29015.904572564614</c:v>
                </c:pt>
                <c:pt idx="301">
                  <c:v>24870.775347912524</c:v>
                </c:pt>
                <c:pt idx="302">
                  <c:v>29015.904572564614</c:v>
                </c:pt>
                <c:pt idx="303">
                  <c:v>29015.904572564614</c:v>
                </c:pt>
                <c:pt idx="304">
                  <c:v>29425.403225806451</c:v>
                </c:pt>
                <c:pt idx="305">
                  <c:v>29425.403225806451</c:v>
                </c:pt>
                <c:pt idx="306">
                  <c:v>29425.403225806451</c:v>
                </c:pt>
                <c:pt idx="307">
                  <c:v>25221.774193548386</c:v>
                </c:pt>
                <c:pt idx="308">
                  <c:v>25221.774193548386</c:v>
                </c:pt>
                <c:pt idx="309">
                  <c:v>29425.403225806451</c:v>
                </c:pt>
                <c:pt idx="310">
                  <c:v>29425.403225806451</c:v>
                </c:pt>
                <c:pt idx="311">
                  <c:v>29425.403225806451</c:v>
                </c:pt>
                <c:pt idx="312">
                  <c:v>29425.403225806451</c:v>
                </c:pt>
                <c:pt idx="313">
                  <c:v>29425.403225806451</c:v>
                </c:pt>
                <c:pt idx="314">
                  <c:v>29425.403225806451</c:v>
                </c:pt>
                <c:pt idx="315">
                  <c:v>25221.774193548386</c:v>
                </c:pt>
                <c:pt idx="316">
                  <c:v>25221.774193548386</c:v>
                </c:pt>
                <c:pt idx="317">
                  <c:v>29425.403225806451</c:v>
                </c:pt>
                <c:pt idx="318">
                  <c:v>29425.403225806451</c:v>
                </c:pt>
                <c:pt idx="319">
                  <c:v>29425.403225806451</c:v>
                </c:pt>
                <c:pt idx="320">
                  <c:v>29425.403225806451</c:v>
                </c:pt>
                <c:pt idx="321">
                  <c:v>25221.774193548386</c:v>
                </c:pt>
                <c:pt idx="322">
                  <c:v>25221.774193548386</c:v>
                </c:pt>
                <c:pt idx="323">
                  <c:v>25221.774193548386</c:v>
                </c:pt>
                <c:pt idx="324">
                  <c:v>29425.403225806451</c:v>
                </c:pt>
                <c:pt idx="325">
                  <c:v>29425.403225806451</c:v>
                </c:pt>
                <c:pt idx="326">
                  <c:v>29425.403225806451</c:v>
                </c:pt>
                <c:pt idx="327">
                  <c:v>29425.403225806451</c:v>
                </c:pt>
                <c:pt idx="328">
                  <c:v>25221.774193548386</c:v>
                </c:pt>
                <c:pt idx="329">
                  <c:v>29425.403225806451</c:v>
                </c:pt>
                <c:pt idx="330">
                  <c:v>29425.403225806451</c:v>
                </c:pt>
                <c:pt idx="331">
                  <c:v>29425.403225806451</c:v>
                </c:pt>
                <c:pt idx="332">
                  <c:v>29425.403225806451</c:v>
                </c:pt>
                <c:pt idx="333">
                  <c:v>29425.403225806451</c:v>
                </c:pt>
                <c:pt idx="334">
                  <c:v>27946.969696969696</c:v>
                </c:pt>
                <c:pt idx="335">
                  <c:v>23954.545454545452</c:v>
                </c:pt>
                <c:pt idx="336">
                  <c:v>27946.969696969696</c:v>
                </c:pt>
                <c:pt idx="337">
                  <c:v>27946.969696969696</c:v>
                </c:pt>
                <c:pt idx="338">
                  <c:v>27946.969696969696</c:v>
                </c:pt>
                <c:pt idx="339">
                  <c:v>27946.969696969696</c:v>
                </c:pt>
                <c:pt idx="340">
                  <c:v>27946.969696969696</c:v>
                </c:pt>
                <c:pt idx="341">
                  <c:v>27946.969696969696</c:v>
                </c:pt>
                <c:pt idx="342">
                  <c:v>27946.969696969696</c:v>
                </c:pt>
                <c:pt idx="343">
                  <c:v>27946.969696969696</c:v>
                </c:pt>
                <c:pt idx="344">
                  <c:v>27946.969696969696</c:v>
                </c:pt>
                <c:pt idx="345">
                  <c:v>27946.969696969696</c:v>
                </c:pt>
                <c:pt idx="346">
                  <c:v>27946.969696969696</c:v>
                </c:pt>
                <c:pt idx="347">
                  <c:v>27946.969696969696</c:v>
                </c:pt>
                <c:pt idx="348">
                  <c:v>27946.969696969696</c:v>
                </c:pt>
                <c:pt idx="349">
                  <c:v>23954.545454545452</c:v>
                </c:pt>
                <c:pt idx="350">
                  <c:v>27946.969696969696</c:v>
                </c:pt>
                <c:pt idx="351">
                  <c:v>27946.969696969696</c:v>
                </c:pt>
                <c:pt idx="352">
                  <c:v>27946.969696969696</c:v>
                </c:pt>
                <c:pt idx="353">
                  <c:v>27946.969696969696</c:v>
                </c:pt>
                <c:pt idx="354">
                  <c:v>31939.393939393936</c:v>
                </c:pt>
                <c:pt idx="355">
                  <c:v>27946.969696969696</c:v>
                </c:pt>
                <c:pt idx="356">
                  <c:v>27946.969696969696</c:v>
                </c:pt>
                <c:pt idx="357">
                  <c:v>23954.545454545452</c:v>
                </c:pt>
                <c:pt idx="358">
                  <c:v>27946.969696969696</c:v>
                </c:pt>
                <c:pt idx="359">
                  <c:v>27946.969696969696</c:v>
                </c:pt>
                <c:pt idx="360">
                  <c:v>27946.969696969696</c:v>
                </c:pt>
                <c:pt idx="361">
                  <c:v>27946.969696969696</c:v>
                </c:pt>
                <c:pt idx="362">
                  <c:v>27946.969696969696</c:v>
                </c:pt>
                <c:pt idx="363">
                  <c:v>27946.969696969696</c:v>
                </c:pt>
                <c:pt idx="364">
                  <c:v>27946.969696969696</c:v>
                </c:pt>
                <c:pt idx="365">
                  <c:v>27621.26865671642</c:v>
                </c:pt>
                <c:pt idx="366">
                  <c:v>27621.26865671642</c:v>
                </c:pt>
                <c:pt idx="367">
                  <c:v>31567.164179104482</c:v>
                </c:pt>
                <c:pt idx="368">
                  <c:v>27621.26865671642</c:v>
                </c:pt>
                <c:pt idx="369">
                  <c:v>27621.26865671642</c:v>
                </c:pt>
                <c:pt idx="370">
                  <c:v>27621.26865671642</c:v>
                </c:pt>
                <c:pt idx="371">
                  <c:v>27621.26865671642</c:v>
                </c:pt>
                <c:pt idx="372">
                  <c:v>27621.26865671642</c:v>
                </c:pt>
                <c:pt idx="373">
                  <c:v>27621.26865671642</c:v>
                </c:pt>
                <c:pt idx="374">
                  <c:v>27621.26865671642</c:v>
                </c:pt>
                <c:pt idx="375">
                  <c:v>31567.164179104482</c:v>
                </c:pt>
                <c:pt idx="376">
                  <c:v>27621.26865671642</c:v>
                </c:pt>
                <c:pt idx="377">
                  <c:v>27621.26865671642</c:v>
                </c:pt>
                <c:pt idx="378">
                  <c:v>27621.26865671642</c:v>
                </c:pt>
                <c:pt idx="379">
                  <c:v>27621.26865671642</c:v>
                </c:pt>
                <c:pt idx="380">
                  <c:v>27621.26865671642</c:v>
                </c:pt>
                <c:pt idx="381">
                  <c:v>27621.26865671642</c:v>
                </c:pt>
                <c:pt idx="382">
                  <c:v>31567.164179104482</c:v>
                </c:pt>
                <c:pt idx="383">
                  <c:v>31567.164179104482</c:v>
                </c:pt>
                <c:pt idx="384">
                  <c:v>27621.26865671642</c:v>
                </c:pt>
                <c:pt idx="385">
                  <c:v>27621.26865671642</c:v>
                </c:pt>
                <c:pt idx="386">
                  <c:v>23675.373134328362</c:v>
                </c:pt>
                <c:pt idx="387">
                  <c:v>23675.373134328362</c:v>
                </c:pt>
                <c:pt idx="388">
                  <c:v>31567.164179104482</c:v>
                </c:pt>
                <c:pt idx="389">
                  <c:v>31567.164179104482</c:v>
                </c:pt>
                <c:pt idx="390">
                  <c:v>31567.164179104482</c:v>
                </c:pt>
                <c:pt idx="391">
                  <c:v>23675.373134328362</c:v>
                </c:pt>
                <c:pt idx="392">
                  <c:v>27621.26865671642</c:v>
                </c:pt>
                <c:pt idx="393">
                  <c:v>27621.26865671642</c:v>
                </c:pt>
                <c:pt idx="394">
                  <c:v>27621.26865671642</c:v>
                </c:pt>
                <c:pt idx="395">
                  <c:v>27621.26865671642</c:v>
                </c:pt>
                <c:pt idx="396">
                  <c:v>29498.989898989897</c:v>
                </c:pt>
                <c:pt idx="397">
                  <c:v>25284.848484848484</c:v>
                </c:pt>
                <c:pt idx="398">
                  <c:v>29498.989898989897</c:v>
                </c:pt>
                <c:pt idx="399">
                  <c:v>29498.989898989897</c:v>
                </c:pt>
                <c:pt idx="400">
                  <c:v>29498.989898989897</c:v>
                </c:pt>
                <c:pt idx="401">
                  <c:v>29498.989898989897</c:v>
                </c:pt>
                <c:pt idx="402">
                  <c:v>29498.989898989897</c:v>
                </c:pt>
                <c:pt idx="403">
                  <c:v>29498.989898989897</c:v>
                </c:pt>
                <c:pt idx="404">
                  <c:v>29498.989898989897</c:v>
                </c:pt>
                <c:pt idx="405">
                  <c:v>29498.989898989897</c:v>
                </c:pt>
                <c:pt idx="406">
                  <c:v>29498.989898989897</c:v>
                </c:pt>
                <c:pt idx="407">
                  <c:v>29498.989898989897</c:v>
                </c:pt>
                <c:pt idx="408">
                  <c:v>29498.989898989897</c:v>
                </c:pt>
                <c:pt idx="409">
                  <c:v>29498.989898989897</c:v>
                </c:pt>
                <c:pt idx="410">
                  <c:v>33713.131313131315</c:v>
                </c:pt>
                <c:pt idx="411">
                  <c:v>29498.989898989897</c:v>
                </c:pt>
                <c:pt idx="412">
                  <c:v>29498.989898989897</c:v>
                </c:pt>
                <c:pt idx="413">
                  <c:v>29498.989898989897</c:v>
                </c:pt>
                <c:pt idx="414">
                  <c:v>29498.989898989897</c:v>
                </c:pt>
                <c:pt idx="415">
                  <c:v>29498.989898989897</c:v>
                </c:pt>
                <c:pt idx="416">
                  <c:v>29498.989898989897</c:v>
                </c:pt>
                <c:pt idx="417">
                  <c:v>33713.131313131315</c:v>
                </c:pt>
                <c:pt idx="418">
                  <c:v>29498.989898989897</c:v>
                </c:pt>
                <c:pt idx="419">
                  <c:v>29498.989898989897</c:v>
                </c:pt>
                <c:pt idx="420">
                  <c:v>25284.848484848484</c:v>
                </c:pt>
                <c:pt idx="421">
                  <c:v>29498.989898989897</c:v>
                </c:pt>
                <c:pt idx="422">
                  <c:v>29498.989898989897</c:v>
                </c:pt>
                <c:pt idx="423">
                  <c:v>29498.989898989897</c:v>
                </c:pt>
                <c:pt idx="424">
                  <c:v>33713.131313131315</c:v>
                </c:pt>
                <c:pt idx="425">
                  <c:v>28754.901960784315</c:v>
                </c:pt>
                <c:pt idx="426">
                  <c:v>28754.901960784315</c:v>
                </c:pt>
                <c:pt idx="427">
                  <c:v>28754.901960784315</c:v>
                </c:pt>
                <c:pt idx="428">
                  <c:v>28754.901960784315</c:v>
                </c:pt>
                <c:pt idx="429">
                  <c:v>32862.745098039217</c:v>
                </c:pt>
                <c:pt idx="430">
                  <c:v>28754.901960784315</c:v>
                </c:pt>
                <c:pt idx="431">
                  <c:v>32862.745098039217</c:v>
                </c:pt>
                <c:pt idx="432">
                  <c:v>32862.745098039217</c:v>
                </c:pt>
                <c:pt idx="433">
                  <c:v>28754.901960784315</c:v>
                </c:pt>
                <c:pt idx="434">
                  <c:v>28754.901960784315</c:v>
                </c:pt>
                <c:pt idx="435">
                  <c:v>28754.901960784315</c:v>
                </c:pt>
                <c:pt idx="436">
                  <c:v>32862.745098039217</c:v>
                </c:pt>
                <c:pt idx="437">
                  <c:v>32862.745098039217</c:v>
                </c:pt>
                <c:pt idx="438">
                  <c:v>32862.745098039217</c:v>
                </c:pt>
                <c:pt idx="439">
                  <c:v>32862.745098039217</c:v>
                </c:pt>
                <c:pt idx="440">
                  <c:v>28754.901960784315</c:v>
                </c:pt>
                <c:pt idx="441">
                  <c:v>32862.745098039217</c:v>
                </c:pt>
                <c:pt idx="442">
                  <c:v>32862.745098039217</c:v>
                </c:pt>
                <c:pt idx="443">
                  <c:v>28754.901960784315</c:v>
                </c:pt>
                <c:pt idx="444">
                  <c:v>20539.215686274511</c:v>
                </c:pt>
                <c:pt idx="445">
                  <c:v>20539.215686274511</c:v>
                </c:pt>
                <c:pt idx="446">
                  <c:v>24647.058823529413</c:v>
                </c:pt>
                <c:pt idx="447">
                  <c:v>24647.058823529413</c:v>
                </c:pt>
                <c:pt idx="448">
                  <c:v>24647.058823529413</c:v>
                </c:pt>
                <c:pt idx="449">
                  <c:v>24647.058823529413</c:v>
                </c:pt>
                <c:pt idx="450">
                  <c:v>24647.058823529413</c:v>
                </c:pt>
                <c:pt idx="451">
                  <c:v>24647.058823529413</c:v>
                </c:pt>
                <c:pt idx="452">
                  <c:v>24647.058823529413</c:v>
                </c:pt>
                <c:pt idx="453">
                  <c:v>24647.058823529413</c:v>
                </c:pt>
                <c:pt idx="454">
                  <c:v>24647.058823529413</c:v>
                </c:pt>
                <c:pt idx="455">
                  <c:v>24647.058823529413</c:v>
                </c:pt>
                <c:pt idx="456">
                  <c:v>24767.716535433072</c:v>
                </c:pt>
                <c:pt idx="457">
                  <c:v>28895.669291338585</c:v>
                </c:pt>
                <c:pt idx="458">
                  <c:v>28895.669291338585</c:v>
                </c:pt>
                <c:pt idx="459">
                  <c:v>28895.669291338585</c:v>
                </c:pt>
                <c:pt idx="460">
                  <c:v>28895.669291338585</c:v>
                </c:pt>
                <c:pt idx="461">
                  <c:v>28895.669291338585</c:v>
                </c:pt>
                <c:pt idx="462">
                  <c:v>28895.669291338585</c:v>
                </c:pt>
                <c:pt idx="463">
                  <c:v>28895.669291338585</c:v>
                </c:pt>
                <c:pt idx="464">
                  <c:v>33023.622047244098</c:v>
                </c:pt>
                <c:pt idx="465">
                  <c:v>24767.716535433072</c:v>
                </c:pt>
                <c:pt idx="466">
                  <c:v>24767.716535433072</c:v>
                </c:pt>
                <c:pt idx="467">
                  <c:v>24767.716535433072</c:v>
                </c:pt>
                <c:pt idx="468">
                  <c:v>24767.716535433072</c:v>
                </c:pt>
                <c:pt idx="469">
                  <c:v>28895.669291338585</c:v>
                </c:pt>
                <c:pt idx="470">
                  <c:v>28895.669291338585</c:v>
                </c:pt>
                <c:pt idx="471">
                  <c:v>28895.669291338585</c:v>
                </c:pt>
                <c:pt idx="472">
                  <c:v>28895.669291338585</c:v>
                </c:pt>
                <c:pt idx="473">
                  <c:v>28895.669291338585</c:v>
                </c:pt>
                <c:pt idx="474">
                  <c:v>28895.669291338585</c:v>
                </c:pt>
                <c:pt idx="475">
                  <c:v>24767.716535433072</c:v>
                </c:pt>
                <c:pt idx="476">
                  <c:v>28895.669291338585</c:v>
                </c:pt>
                <c:pt idx="477">
                  <c:v>28895.669291338585</c:v>
                </c:pt>
                <c:pt idx="478">
                  <c:v>28895.669291338585</c:v>
                </c:pt>
                <c:pt idx="479">
                  <c:v>28895.669291338585</c:v>
                </c:pt>
                <c:pt idx="480">
                  <c:v>28895.669291338585</c:v>
                </c:pt>
                <c:pt idx="481">
                  <c:v>28895.669291338585</c:v>
                </c:pt>
                <c:pt idx="482">
                  <c:v>28895.669291338585</c:v>
                </c:pt>
                <c:pt idx="483">
                  <c:v>28895.669291338585</c:v>
                </c:pt>
                <c:pt idx="484">
                  <c:v>28895.669291338585</c:v>
                </c:pt>
                <c:pt idx="485">
                  <c:v>28895.669291338585</c:v>
                </c:pt>
                <c:pt idx="486">
                  <c:v>27160.000000000004</c:v>
                </c:pt>
                <c:pt idx="487">
                  <c:v>27160.000000000004</c:v>
                </c:pt>
                <c:pt idx="488">
                  <c:v>27160.000000000004</c:v>
                </c:pt>
                <c:pt idx="489">
                  <c:v>27160.000000000004</c:v>
                </c:pt>
                <c:pt idx="490">
                  <c:v>27160.000000000004</c:v>
                </c:pt>
                <c:pt idx="491">
                  <c:v>27160.000000000004</c:v>
                </c:pt>
                <c:pt idx="492">
                  <c:v>27160.000000000004</c:v>
                </c:pt>
                <c:pt idx="493">
                  <c:v>27160.000000000004</c:v>
                </c:pt>
                <c:pt idx="494">
                  <c:v>27160.000000000004</c:v>
                </c:pt>
                <c:pt idx="495">
                  <c:v>27160.000000000004</c:v>
                </c:pt>
                <c:pt idx="496">
                  <c:v>27160.000000000004</c:v>
                </c:pt>
                <c:pt idx="497">
                  <c:v>27160.000000000004</c:v>
                </c:pt>
                <c:pt idx="498">
                  <c:v>27160.000000000004</c:v>
                </c:pt>
                <c:pt idx="499">
                  <c:v>27160.000000000004</c:v>
                </c:pt>
                <c:pt idx="500">
                  <c:v>27160.000000000004</c:v>
                </c:pt>
                <c:pt idx="501">
                  <c:v>27160.000000000004</c:v>
                </c:pt>
                <c:pt idx="502">
                  <c:v>23280.000000000004</c:v>
                </c:pt>
                <c:pt idx="503">
                  <c:v>27160.000000000004</c:v>
                </c:pt>
                <c:pt idx="504">
                  <c:v>27160.000000000004</c:v>
                </c:pt>
                <c:pt idx="505">
                  <c:v>27160.000000000004</c:v>
                </c:pt>
                <c:pt idx="506">
                  <c:v>27160.000000000004</c:v>
                </c:pt>
                <c:pt idx="507">
                  <c:v>27160.000000000004</c:v>
                </c:pt>
                <c:pt idx="508">
                  <c:v>27160.000000000004</c:v>
                </c:pt>
                <c:pt idx="509">
                  <c:v>27160.000000000004</c:v>
                </c:pt>
                <c:pt idx="510">
                  <c:v>27160.000000000004</c:v>
                </c:pt>
                <c:pt idx="511">
                  <c:v>27160.000000000004</c:v>
                </c:pt>
                <c:pt idx="512">
                  <c:v>27160.000000000004</c:v>
                </c:pt>
                <c:pt idx="513">
                  <c:v>27160.000000000004</c:v>
                </c:pt>
                <c:pt idx="514">
                  <c:v>31040.000000000004</c:v>
                </c:pt>
                <c:pt idx="515">
                  <c:v>27160.000000000004</c:v>
                </c:pt>
                <c:pt idx="516">
                  <c:v>27160.000000000004</c:v>
                </c:pt>
                <c:pt idx="517">
                  <c:v>27333.333333333332</c:v>
                </c:pt>
                <c:pt idx="518">
                  <c:v>27333.333333333332</c:v>
                </c:pt>
                <c:pt idx="519">
                  <c:v>27333.333333333332</c:v>
                </c:pt>
                <c:pt idx="520">
                  <c:v>27333.333333333332</c:v>
                </c:pt>
                <c:pt idx="521">
                  <c:v>27333.333333333332</c:v>
                </c:pt>
                <c:pt idx="522">
                  <c:v>27333.333333333332</c:v>
                </c:pt>
                <c:pt idx="523">
                  <c:v>27333.333333333332</c:v>
                </c:pt>
                <c:pt idx="524">
                  <c:v>27333.333333333332</c:v>
                </c:pt>
                <c:pt idx="525">
                  <c:v>27333.333333333332</c:v>
                </c:pt>
                <c:pt idx="526">
                  <c:v>27333.333333333332</c:v>
                </c:pt>
                <c:pt idx="527">
                  <c:v>27333.333333333332</c:v>
                </c:pt>
                <c:pt idx="528">
                  <c:v>27333.333333333332</c:v>
                </c:pt>
                <c:pt idx="529">
                  <c:v>31238.095238095237</c:v>
                </c:pt>
                <c:pt idx="530">
                  <c:v>27333.333333333332</c:v>
                </c:pt>
                <c:pt idx="531">
                  <c:v>27333.333333333332</c:v>
                </c:pt>
                <c:pt idx="532">
                  <c:v>27333.333333333332</c:v>
                </c:pt>
                <c:pt idx="533">
                  <c:v>27333.333333333332</c:v>
                </c:pt>
                <c:pt idx="534">
                  <c:v>27333.333333333332</c:v>
                </c:pt>
                <c:pt idx="535">
                  <c:v>27333.333333333332</c:v>
                </c:pt>
                <c:pt idx="536">
                  <c:v>27333.333333333332</c:v>
                </c:pt>
                <c:pt idx="537">
                  <c:v>27333.333333333332</c:v>
                </c:pt>
                <c:pt idx="538">
                  <c:v>27333.333333333332</c:v>
                </c:pt>
                <c:pt idx="539">
                  <c:v>27333.333333333332</c:v>
                </c:pt>
                <c:pt idx="540">
                  <c:v>31238.095238095237</c:v>
                </c:pt>
                <c:pt idx="541">
                  <c:v>27333.333333333332</c:v>
                </c:pt>
                <c:pt idx="542">
                  <c:v>27333.333333333332</c:v>
                </c:pt>
                <c:pt idx="543">
                  <c:v>31238.095238095237</c:v>
                </c:pt>
                <c:pt idx="544">
                  <c:v>31238.095238095237</c:v>
                </c:pt>
                <c:pt idx="545">
                  <c:v>27333.333333333332</c:v>
                </c:pt>
                <c:pt idx="546">
                  <c:v>27333.333333333332</c:v>
                </c:pt>
              </c:numCache>
            </c:numRef>
          </c:val>
          <c:smooth val="0"/>
          <c:extLst>
            <c:ext xmlns:c16="http://schemas.microsoft.com/office/drawing/2014/chart" uri="{C3380CC4-5D6E-409C-BE32-E72D297353CC}">
              <c16:uniqueId val="{00000000-6EFF-4B5F-8F00-CE5952F0F1EB}"/>
            </c:ext>
          </c:extLst>
        </c:ser>
        <c:ser>
          <c:idx val="1"/>
          <c:order val="1"/>
          <c:tx>
            <c:strRef>
              <c:f>nonpeak!$C$1</c:f>
              <c:strCache>
                <c:ptCount val="1"/>
                <c:pt idx="0">
                  <c:v>Forecast</c:v>
                </c:pt>
              </c:strCache>
            </c:strRef>
          </c:tx>
          <c:spPr>
            <a:ln w="22225" cap="rnd" cmpd="sng" algn="ctr">
              <a:solidFill>
                <a:schemeClr val="accent5"/>
              </a:solidFill>
              <a:round/>
            </a:ln>
            <a:effectLst/>
          </c:spPr>
          <c:marker>
            <c:symbol val="none"/>
          </c:marker>
          <c:trendline>
            <c:spPr>
              <a:ln w="9525" cap="rnd">
                <a:solidFill>
                  <a:schemeClr val="accent5"/>
                </a:solidFill>
              </a:ln>
              <a:effectLst/>
            </c:spPr>
            <c:trendlineType val="linear"/>
            <c:dispRSqr val="0"/>
            <c:dispEq val="0"/>
          </c:trendline>
          <c:trendline>
            <c:spPr>
              <a:ln w="9525" cap="rnd">
                <a:solidFill>
                  <a:schemeClr val="accent5"/>
                </a:solidFill>
              </a:ln>
              <a:effectLst/>
            </c:spPr>
            <c:trendlineType val="exp"/>
            <c:dispRSqr val="0"/>
            <c:dispEq val="1"/>
            <c:trendlineLbl>
              <c:layout>
                <c:manualLayout>
                  <c:x val="-0.10236285681681094"/>
                  <c:y val="-8.026621672290963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cat>
            <c:numRef>
              <c:f>nonpeak!$A$2:$A$640</c:f>
              <c:numCache>
                <c:formatCode>m/d/yyyy</c:formatCode>
                <c:ptCount val="639"/>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numCache>
            </c:numRef>
          </c:cat>
          <c:val>
            <c:numRef>
              <c:f>nonpeak!$C$2:$C$640</c:f>
              <c:numCache>
                <c:formatCode>General</c:formatCode>
                <c:ptCount val="639"/>
                <c:pt idx="546" formatCode="_(* #,##0_);_(* \(#,##0\);_(* &quot;-&quot;??_);_(@_)">
                  <c:v>27333.333333333332</c:v>
                </c:pt>
                <c:pt idx="547" formatCode="_(* #,##0_);_(* \(#,##0\);_(* &quot;-&quot;??_);_(@_)">
                  <c:v>24802.419921255736</c:v>
                </c:pt>
                <c:pt idx="548" formatCode="_(* #,##0_);_(* \(#,##0\);_(* &quot;-&quot;??_);_(@_)">
                  <c:v>26254.958704889108</c:v>
                </c:pt>
                <c:pt idx="549" formatCode="_(* #,##0_);_(* \(#,##0\);_(* &quot;-&quot;??_);_(@_)">
                  <c:v>27795.316381853241</c:v>
                </c:pt>
                <c:pt idx="550" formatCode="_(* #,##0_);_(* \(#,##0\);_(* &quot;-&quot;??_);_(@_)">
                  <c:v>26283.637388363783</c:v>
                </c:pt>
                <c:pt idx="551" formatCode="_(* #,##0_);_(* \(#,##0\);_(* &quot;-&quot;??_);_(@_)">
                  <c:v>26300.0948988813</c:v>
                </c:pt>
                <c:pt idx="552" formatCode="_(* #,##0_);_(* \(#,##0\);_(* &quot;-&quot;??_);_(@_)">
                  <c:v>26316.44086908087</c:v>
                </c:pt>
                <c:pt idx="553" formatCode="_(* #,##0_);_(* \(#,##0\);_(* &quot;-&quot;??_);_(@_)">
                  <c:v>26344.523701046259</c:v>
                </c:pt>
                <c:pt idx="554" formatCode="_(* #,##0_);_(* \(#,##0\);_(* &quot;-&quot;??_);_(@_)">
                  <c:v>27910.349100715783</c:v>
                </c:pt>
                <c:pt idx="555" formatCode="_(* #,##0_);_(* \(#,##0\);_(* &quot;-&quot;??_);_(@_)">
                  <c:v>26390.441571495663</c:v>
                </c:pt>
                <c:pt idx="556" formatCode="_(* #,##0_);_(* \(#,##0\);_(* &quot;-&quot;??_);_(@_)">
                  <c:v>24947.056213557036</c:v>
                </c:pt>
                <c:pt idx="557" formatCode="_(* #,##0_);_(* \(#,##0\);_(* &quot;-&quot;??_);_(@_)">
                  <c:v>26429.39866471654</c:v>
                </c:pt>
                <c:pt idx="558" formatCode="_(* #,##0_);_(* \(#,##0\);_(* &quot;-&quot;??_);_(@_)">
                  <c:v>26445.829681006617</c:v>
                </c:pt>
                <c:pt idx="559" formatCode="_(* #,##0_);_(* \(#,##0\);_(* &quot;-&quot;??_);_(@_)">
                  <c:v>26456.307317254996</c:v>
                </c:pt>
                <c:pt idx="560" formatCode="_(* #,##0_);_(* \(#,##0\);_(* &quot;-&quot;??_);_(@_)">
                  <c:v>27989.973666792426</c:v>
                </c:pt>
                <c:pt idx="561" formatCode="_(* #,##0_);_(* \(#,##0\);_(* &quot;-&quot;??_);_(@_)">
                  <c:v>26474.287058790731</c:v>
                </c:pt>
                <c:pt idx="562" formatCode="_(* #,##0_);_(* \(#,##0\);_(* &quot;-&quot;??_);_(@_)">
                  <c:v>26501.830630102511</c:v>
                </c:pt>
                <c:pt idx="563" formatCode="_(* #,##0_);_(* \(#,##0\);_(* &quot;-&quot;??_);_(@_)">
                  <c:v>26489.561220303411</c:v>
                </c:pt>
                <c:pt idx="564" formatCode="_(* #,##0_);_(* \(#,##0\);_(* &quot;-&quot;??_);_(@_)">
                  <c:v>26524.383764154994</c:v>
                </c:pt>
                <c:pt idx="565" formatCode="_(* #,##0_);_(* \(#,##0\);_(* &quot;-&quot;??_);_(@_)">
                  <c:v>26540.406043991112</c:v>
                </c:pt>
                <c:pt idx="566" formatCode="_(* #,##0_);_(* \(#,##0\);_(* &quot;-&quot;??_);_(@_)">
                  <c:v>26480.120164802247</c:v>
                </c:pt>
                <c:pt idx="567" formatCode="_(* #,##0_);_(* \(#,##0\);_(* &quot;-&quot;??_);_(@_)">
                  <c:v>24956.654004023712</c:v>
                </c:pt>
                <c:pt idx="568" formatCode="_(* #,##0_);_(* \(#,##0\);_(* &quot;-&quot;??_);_(@_)">
                  <c:v>23503.11157268754</c:v>
                </c:pt>
                <c:pt idx="569" formatCode="_(* #,##0_);_(* \(#,##0\);_(* &quot;-&quot;??_);_(@_)">
                  <c:v>25052.756615849878</c:v>
                </c:pt>
                <c:pt idx="570" formatCode="_(* #,##0_);_(* \(#,##0\);_(* &quot;-&quot;??_);_(@_)">
                  <c:v>25049.644028189679</c:v>
                </c:pt>
                <c:pt idx="571" formatCode="_(* #,##0_);_(* \(#,##0\);_(* &quot;-&quot;??_);_(@_)">
                  <c:v>26505.028590875416</c:v>
                </c:pt>
                <c:pt idx="572" formatCode="_(* #,##0_);_(* \(#,##0\);_(* &quot;-&quot;??_);_(@_)">
                  <c:v>26536.628684445084</c:v>
                </c:pt>
                <c:pt idx="573" formatCode="_(* #,##0_);_(* \(#,##0\);_(* &quot;-&quot;??_);_(@_)">
                  <c:v>23611.16456140923</c:v>
                </c:pt>
                <c:pt idx="574" formatCode="_(* #,##0_);_(* \(#,##0\);_(* &quot;-&quot;??_);_(@_)">
                  <c:v>22155.554085730968</c:v>
                </c:pt>
                <c:pt idx="575" formatCode="_(* #,##0_);_(* \(#,##0\);_(* &quot;-&quot;??_);_(@_)">
                  <c:v>25093.87623346251</c:v>
                </c:pt>
                <c:pt idx="576" formatCode="_(* #,##0_);_(* \(#,##0\);_(* &quot;-&quot;??_);_(@_)">
                  <c:v>25088.063862901847</c:v>
                </c:pt>
                <c:pt idx="577" formatCode="_(* #,##0_);_(* \(#,##0\);_(* &quot;-&quot;??_);_(@_)">
                  <c:v>25077.015228308421</c:v>
                </c:pt>
                <c:pt idx="578" formatCode="_(* #,##0_);_(* \(#,##0\);_(* &quot;-&quot;??_);_(@_)">
                  <c:v>26623.212138927291</c:v>
                </c:pt>
                <c:pt idx="579" formatCode="_(* #,##0_);_(* \(#,##0\);_(* &quot;-&quot;??_);_(@_)">
                  <c:v>25122.413213365631</c:v>
                </c:pt>
                <c:pt idx="580" formatCode="_(* #,##0_);_(* \(#,##0\);_(* &quot;-&quot;??_);_(@_)">
                  <c:v>27478.43813250689</c:v>
                </c:pt>
                <c:pt idx="581" formatCode="_(* #,##0_);_(* \(#,##0\);_(* &quot;-&quot;??_);_(@_)">
                  <c:v>27486.38471447552</c:v>
                </c:pt>
                <c:pt idx="582" formatCode="_(* #,##0_);_(* \(#,##0\);_(* &quot;-&quot;??_);_(@_)">
                  <c:v>29111.457545670331</c:v>
                </c:pt>
                <c:pt idx="583" formatCode="_(* #,##0_);_(* \(#,##0\);_(* &quot;-&quot;??_);_(@_)">
                  <c:v>29034.070204148244</c:v>
                </c:pt>
                <c:pt idx="584" formatCode="_(* #,##0_);_(* \(#,##0\);_(* &quot;-&quot;??_);_(@_)">
                  <c:v>27522.823629206367</c:v>
                </c:pt>
                <c:pt idx="585" formatCode="_(* #,##0_);_(* \(#,##0\);_(* &quot;-&quot;??_);_(@_)">
                  <c:v>27525.841103373332</c:v>
                </c:pt>
                <c:pt idx="586" formatCode="_(* #,##0_);_(* \(#,##0\);_(* &quot;-&quot;??_);_(@_)">
                  <c:v>27553.627988853994</c:v>
                </c:pt>
                <c:pt idx="587" formatCode="_(* #,##0_);_(* \(#,##0\);_(* &quot;-&quot;??_);_(@_)">
                  <c:v>27551.789962836658</c:v>
                </c:pt>
                <c:pt idx="588" formatCode="_(* #,##0_);_(* \(#,##0\);_(* &quot;-&quot;??_);_(@_)">
                  <c:v>29091.002522143597</c:v>
                </c:pt>
                <c:pt idx="589" formatCode="_(* #,##0_);_(* \(#,##0\);_(* &quot;-&quot;??_);_(@_)">
                  <c:v>27571.348385331774</c:v>
                </c:pt>
                <c:pt idx="590" formatCode="_(* #,##0_);_(* \(#,##0\);_(* &quot;-&quot;??_);_(@_)">
                  <c:v>27578.357381480313</c:v>
                </c:pt>
                <c:pt idx="591" formatCode="_(* #,##0_);_(* \(#,##0\);_(* &quot;-&quot;??_);_(@_)">
                  <c:v>24358.68192428023</c:v>
                </c:pt>
                <c:pt idx="592" formatCode="_(* #,##0_);_(* \(#,##0\);_(* &quot;-&quot;??_);_(@_)">
                  <c:v>27589.306572227222</c:v>
                </c:pt>
                <c:pt idx="593" formatCode="_(* #,##0_);_(* \(#,##0\);_(* &quot;-&quot;??_);_(@_)">
                  <c:v>29099.876681168993</c:v>
                </c:pt>
                <c:pt idx="594" formatCode="_(* #,##0_);_(* \(#,##0\);_(* &quot;-&quot;??_);_(@_)">
                  <c:v>26028.189918248114</c:v>
                </c:pt>
                <c:pt idx="595" formatCode="_(* #,##0_);_(* \(#,##0\);_(* &quot;-&quot;??_);_(@_)">
                  <c:v>29116.019801117181</c:v>
                </c:pt>
                <c:pt idx="596" formatCode="_(* #,##0_);_(* \(#,##0\);_(* &quot;-&quot;??_);_(@_)">
                  <c:v>29098.989147907283</c:v>
                </c:pt>
                <c:pt idx="597" formatCode="_(* #,##0_);_(* \(#,##0\);_(* &quot;-&quot;??_);_(@_)">
                  <c:v>29053.064907958065</c:v>
                </c:pt>
                <c:pt idx="598" formatCode="_(* #,##0_);_(* \(#,##0\);_(* &quot;-&quot;??_);_(@_)">
                  <c:v>27487.983377718556</c:v>
                </c:pt>
                <c:pt idx="599" formatCode="_(* #,##0_);_(* \(#,##0\);_(* &quot;-&quot;??_);_(@_)">
                  <c:v>27428.312161380039</c:v>
                </c:pt>
                <c:pt idx="600" formatCode="_(* #,##0_);_(* \(#,##0\);_(* &quot;-&quot;??_);_(@_)">
                  <c:v>28949.151292767914</c:v>
                </c:pt>
                <c:pt idx="601" formatCode="_(* #,##0_);_(* \(#,##0\);_(* &quot;-&quot;??_);_(@_)">
                  <c:v>27473.226935499773</c:v>
                </c:pt>
                <c:pt idx="602" formatCode="_(* #,##0_);_(* \(#,##0\);_(* &quot;-&quot;??_);_(@_)">
                  <c:v>29067.342150577417</c:v>
                </c:pt>
                <c:pt idx="603" formatCode="_(* #,##0_);_(* \(#,##0\);_(* &quot;-&quot;??_);_(@_)">
                  <c:v>29069.052953467159</c:v>
                </c:pt>
                <c:pt idx="604" formatCode="_(* #,##0_);_(* \(#,##0\);_(* &quot;-&quot;??_);_(@_)">
                  <c:v>25865.129435180108</c:v>
                </c:pt>
                <c:pt idx="605" formatCode="_(* #,##0_);_(* \(#,##0\);_(* &quot;-&quot;??_);_(@_)">
                  <c:v>28944.509172830876</c:v>
                </c:pt>
                <c:pt idx="606" formatCode="_(* #,##0_);_(* \(#,##0\);_(* &quot;-&quot;??_);_(@_)">
                  <c:v>27460.399192970708</c:v>
                </c:pt>
                <c:pt idx="607" formatCode="_(* #,##0_);_(* \(#,##0\);_(* &quot;-&quot;??_);_(@_)">
                  <c:v>27457.969594576447</c:v>
                </c:pt>
                <c:pt idx="608" formatCode="_(* #,##0_);_(* \(#,##0\);_(* &quot;-&quot;??_);_(@_)">
                  <c:v>24927.056182498851</c:v>
                </c:pt>
                <c:pt idx="609" formatCode="_(* #,##0_);_(* \(#,##0\);_(* &quot;-&quot;??_);_(@_)">
                  <c:v>26379.594966132223</c:v>
                </c:pt>
                <c:pt idx="610" formatCode="_(* #,##0_);_(* \(#,##0\);_(* &quot;-&quot;??_);_(@_)">
                  <c:v>27919.952643096356</c:v>
                </c:pt>
                <c:pt idx="611" formatCode="_(* #,##0_);_(* \(#,##0\);_(* &quot;-&quot;??_);_(@_)">
                  <c:v>26408.273649606897</c:v>
                </c:pt>
                <c:pt idx="612" formatCode="_(* #,##0_);_(* \(#,##0\);_(* &quot;-&quot;??_);_(@_)">
                  <c:v>26424.731160124415</c:v>
                </c:pt>
                <c:pt idx="613" formatCode="_(* #,##0_);_(* \(#,##0\);_(* &quot;-&quot;??_);_(@_)">
                  <c:v>26441.077130323985</c:v>
                </c:pt>
                <c:pt idx="614" formatCode="_(* #,##0_);_(* \(#,##0\);_(* &quot;-&quot;??_);_(@_)">
                  <c:v>26469.159962289374</c:v>
                </c:pt>
                <c:pt idx="615" formatCode="_(* #,##0_);_(* \(#,##0\);_(* &quot;-&quot;??_);_(@_)">
                  <c:v>28034.985361958898</c:v>
                </c:pt>
                <c:pt idx="616" formatCode="_(* #,##0_);_(* \(#,##0\);_(* &quot;-&quot;??_);_(@_)">
                  <c:v>26515.077832738778</c:v>
                </c:pt>
                <c:pt idx="617" formatCode="_(* #,##0_);_(* \(#,##0\);_(* &quot;-&quot;??_);_(@_)">
                  <c:v>25071.692474800151</c:v>
                </c:pt>
                <c:pt idx="618" formatCode="_(* #,##0_);_(* \(#,##0\);_(* &quot;-&quot;??_);_(@_)">
                  <c:v>26554.034925959655</c:v>
                </c:pt>
                <c:pt idx="619" formatCode="_(* #,##0_);_(* \(#,##0\);_(* &quot;-&quot;??_);_(@_)">
                  <c:v>26570.465942249732</c:v>
                </c:pt>
                <c:pt idx="620" formatCode="_(* #,##0_);_(* \(#,##0\);_(* &quot;-&quot;??_);_(@_)">
                  <c:v>26580.943578498111</c:v>
                </c:pt>
                <c:pt idx="621" formatCode="_(* #,##0_);_(* \(#,##0\);_(* &quot;-&quot;??_);_(@_)">
                  <c:v>28114.609928035541</c:v>
                </c:pt>
                <c:pt idx="622" formatCode="_(* #,##0_);_(* \(#,##0\);_(* &quot;-&quot;??_);_(@_)">
                  <c:v>26598.923320033846</c:v>
                </c:pt>
                <c:pt idx="623" formatCode="_(* #,##0_);_(* \(#,##0\);_(* &quot;-&quot;??_);_(@_)">
                  <c:v>26626.466891345626</c:v>
                </c:pt>
                <c:pt idx="624" formatCode="_(* #,##0_);_(* \(#,##0\);_(* &quot;-&quot;??_);_(@_)">
                  <c:v>26614.197481546526</c:v>
                </c:pt>
                <c:pt idx="625" formatCode="_(* #,##0_);_(* \(#,##0\);_(* &quot;-&quot;??_);_(@_)">
                  <c:v>26649.020025398109</c:v>
                </c:pt>
                <c:pt idx="626" formatCode="_(* #,##0_);_(* \(#,##0\);_(* &quot;-&quot;??_);_(@_)">
                  <c:v>26665.042305234223</c:v>
                </c:pt>
                <c:pt idx="627" formatCode="_(* #,##0_);_(* \(#,##0\);_(* &quot;-&quot;??_);_(@_)">
                  <c:v>26604.756426045362</c:v>
                </c:pt>
                <c:pt idx="628" formatCode="_(* #,##0_);_(* \(#,##0\);_(* &quot;-&quot;??_);_(@_)">
                  <c:v>25081.290265266827</c:v>
                </c:pt>
                <c:pt idx="629" formatCode="_(* #,##0_);_(* \(#,##0\);_(* &quot;-&quot;??_);_(@_)">
                  <c:v>23627.747833930654</c:v>
                </c:pt>
                <c:pt idx="630" formatCode="_(* #,##0_);_(* \(#,##0\);_(* &quot;-&quot;??_);_(@_)">
                  <c:v>25177.392877092992</c:v>
                </c:pt>
                <c:pt idx="631" formatCode="_(* #,##0_);_(* \(#,##0\);_(* &quot;-&quot;??_);_(@_)">
                  <c:v>25174.280289432791</c:v>
                </c:pt>
                <c:pt idx="632" formatCode="_(* #,##0_);_(* \(#,##0\);_(* &quot;-&quot;??_);_(@_)">
                  <c:v>26629.664852118531</c:v>
                </c:pt>
                <c:pt idx="633" formatCode="_(* #,##0_);_(* \(#,##0\);_(* &quot;-&quot;??_);_(@_)">
                  <c:v>26661.264945688199</c:v>
                </c:pt>
                <c:pt idx="634" formatCode="_(* #,##0_);_(* \(#,##0\);_(* &quot;-&quot;??_);_(@_)">
                  <c:v>23735.800822652345</c:v>
                </c:pt>
                <c:pt idx="635" formatCode="_(* #,##0_);_(* \(#,##0\);_(* &quot;-&quot;??_);_(@_)">
                  <c:v>22280.190346974079</c:v>
                </c:pt>
                <c:pt idx="636" formatCode="_(* #,##0_);_(* \(#,##0\);_(* &quot;-&quot;??_);_(@_)">
                  <c:v>25218.512494705621</c:v>
                </c:pt>
                <c:pt idx="637" formatCode="_(* #,##0_);_(* \(#,##0\);_(* &quot;-&quot;??_);_(@_)">
                  <c:v>25212.700124144962</c:v>
                </c:pt>
                <c:pt idx="638" formatCode="_(* #,##0_);_(* \(#,##0\);_(* &quot;-&quot;??_);_(@_)">
                  <c:v>25201.651489551536</c:v>
                </c:pt>
              </c:numCache>
            </c:numRef>
          </c:val>
          <c:smooth val="0"/>
          <c:extLst>
            <c:ext xmlns:c16="http://schemas.microsoft.com/office/drawing/2014/chart" uri="{C3380CC4-5D6E-409C-BE32-E72D297353CC}">
              <c16:uniqueId val="{00000001-6EFF-4B5F-8F00-CE5952F0F1EB}"/>
            </c:ext>
          </c:extLst>
        </c:ser>
        <c:ser>
          <c:idx val="2"/>
          <c:order val="2"/>
          <c:tx>
            <c:strRef>
              <c:f>nonpeak!$D$1</c:f>
              <c:strCache>
                <c:ptCount val="1"/>
                <c:pt idx="0">
                  <c:v>Lower Confidence Bound</c:v>
                </c:pt>
              </c:strCache>
            </c:strRef>
          </c:tx>
          <c:spPr>
            <a:ln w="22225" cap="rnd" cmpd="sng" algn="ctr">
              <a:solidFill>
                <a:schemeClr val="accent4"/>
              </a:solidFill>
              <a:round/>
            </a:ln>
            <a:effectLst/>
          </c:spPr>
          <c:marker>
            <c:symbol val="none"/>
          </c:marker>
          <c:cat>
            <c:numRef>
              <c:f>nonpeak!$A$2:$A$640</c:f>
              <c:numCache>
                <c:formatCode>m/d/yyyy</c:formatCode>
                <c:ptCount val="639"/>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numCache>
            </c:numRef>
          </c:cat>
          <c:val>
            <c:numRef>
              <c:f>nonpeak!$D$2:$D$640</c:f>
              <c:numCache>
                <c:formatCode>General</c:formatCode>
                <c:ptCount val="639"/>
                <c:pt idx="546" formatCode="_(* #,##0_);_(* \(#,##0\);_(* &quot;-&quot;??_);_(@_)">
                  <c:v>27333.333333333332</c:v>
                </c:pt>
                <c:pt idx="547" formatCode="_(* #,##0_);_(* \(#,##0\);_(* &quot;-&quot;??_);_(@_)">
                  <c:v>20224.410578145984</c:v>
                </c:pt>
                <c:pt idx="548" formatCode="_(* #,##0_);_(* \(#,##0\);_(* &quot;-&quot;??_);_(@_)">
                  <c:v>21640.177684927148</c:v>
                </c:pt>
                <c:pt idx="549" formatCode="_(* #,##0_);_(* \(#,##0\);_(* &quot;-&quot;??_);_(@_)">
                  <c:v>23143.479915248223</c:v>
                </c:pt>
                <c:pt idx="550" formatCode="_(* #,##0_);_(* \(#,##0\);_(* &quot;-&quot;??_);_(@_)">
                  <c:v>21594.463963180555</c:v>
                </c:pt>
                <c:pt idx="551" formatCode="_(* #,##0_);_(* \(#,##0\);_(* &quot;-&quot;??_);_(@_)">
                  <c:v>21573.305240268888</c:v>
                </c:pt>
                <c:pt idx="552" formatCode="_(* #,##0_);_(* \(#,##0\);_(* &quot;-&quot;??_);_(@_)">
                  <c:v>21551.75791799826</c:v>
                </c:pt>
                <c:pt idx="553" formatCode="_(* #,##0_);_(* \(#,##0\);_(* &quot;-&quot;??_);_(@_)">
                  <c:v>21541.672592537914</c:v>
                </c:pt>
                <c:pt idx="554" formatCode="_(* #,##0_);_(* \(#,##0\);_(* &quot;-&quot;??_);_(@_)">
                  <c:v>23069.057141786641</c:v>
                </c:pt>
                <c:pt idx="555" formatCode="_(* #,##0_);_(* \(#,##0\);_(* &quot;-&quot;??_);_(@_)">
                  <c:v>21510.438218632804</c:v>
                </c:pt>
                <c:pt idx="556" formatCode="_(* #,##0_);_(* \(#,##0\);_(* &quot;-&quot;??_);_(@_)">
                  <c:v>20028.073049942701</c:v>
                </c:pt>
                <c:pt idx="557" formatCode="_(* #,##0_);_(* \(#,##0\);_(* &quot;-&quot;??_);_(@_)">
                  <c:v>21471.169377174792</c:v>
                </c:pt>
                <c:pt idx="558" formatCode="_(* #,##0_);_(* \(#,##0\);_(* &quot;-&quot;??_);_(@_)">
                  <c:v>21448.090036723603</c:v>
                </c:pt>
                <c:pt idx="559" formatCode="_(* #,##0_);_(* \(#,##0\);_(* &quot;-&quot;??_);_(@_)">
                  <c:v>21418.795140310456</c:v>
                </c:pt>
                <c:pt idx="560" formatCode="_(* #,##0_);_(* \(#,##0\);_(* &quot;-&quot;??_);_(@_)">
                  <c:v>22912.428814538038</c:v>
                </c:pt>
                <c:pt idx="561" formatCode="_(* #,##0_);_(* \(#,##0\);_(* &quot;-&quot;??_);_(@_)">
                  <c:v>21356.451398108686</c:v>
                </c:pt>
                <c:pt idx="562" formatCode="_(* #,##0_);_(* \(#,##0\);_(* &quot;-&quot;??_);_(@_)">
                  <c:v>21343.448013575806</c:v>
                </c:pt>
                <c:pt idx="563" formatCode="_(* #,##0_);_(* \(#,##0\);_(* &quot;-&quot;??_);_(@_)">
                  <c:v>21290.37746232732</c:v>
                </c:pt>
                <c:pt idx="564" formatCode="_(* #,##0_);_(* \(#,##0\);_(* &quot;-&quot;??_);_(@_)">
                  <c:v>21284.146617017439</c:v>
                </c:pt>
                <c:pt idx="565" formatCode="_(* #,##0_);_(* \(#,##0\);_(* &quot;-&quot;??_);_(@_)">
                  <c:v>21258.865173947794</c:v>
                </c:pt>
                <c:pt idx="566" formatCode="_(* #,##0_);_(* \(#,##0\);_(* &quot;-&quot;??_);_(@_)">
                  <c:v>21157.027128170805</c:v>
                </c:pt>
                <c:pt idx="567" formatCode="_(* #,##0_);_(* \(#,##0\);_(* &quot;-&quot;??_);_(@_)">
                  <c:v>19591.762223319449</c:v>
                </c:pt>
                <c:pt idx="568" formatCode="_(* #,##0_);_(* \(#,##0\);_(* &quot;-&quot;??_);_(@_)">
                  <c:v>18096.17631282183</c:v>
                </c:pt>
                <c:pt idx="569" formatCode="_(* #,##0_);_(* \(#,##0\);_(* &quot;-&quot;??_);_(@_)">
                  <c:v>19603.534960410831</c:v>
                </c:pt>
                <c:pt idx="570" formatCode="_(* #,##0_);_(* \(#,##0\);_(* &quot;-&quot;??_);_(@_)">
                  <c:v>19557.894855823215</c:v>
                </c:pt>
                <c:pt idx="571" formatCode="_(* #,##0_);_(* \(#,##0\);_(* &quot;-&quot;??_);_(@_)">
                  <c:v>20970.512551783671</c:v>
                </c:pt>
                <c:pt idx="572" formatCode="_(* #,##0_);_(* \(#,##0\);_(* &quot;-&quot;??_);_(@_)">
                  <c:v>20959.108177017704</c:v>
                </c:pt>
                <c:pt idx="573" formatCode="_(* #,##0_);_(* \(#,##0\);_(* &quot;-&quot;??_);_(@_)">
                  <c:v>17990.403709001923</c:v>
                </c:pt>
                <c:pt idx="574" formatCode="_(* #,##0_);_(* \(#,##0\);_(* &quot;-&quot;??_);_(@_)">
                  <c:v>16491.318713604604</c:v>
                </c:pt>
                <c:pt idx="575" formatCode="_(* #,##0_);_(* \(#,##0\);_(* &quot;-&quot;??_);_(@_)">
                  <c:v>19385.933845894906</c:v>
                </c:pt>
                <c:pt idx="576" formatCode="_(* #,##0_);_(* \(#,##0\);_(* &quot;-&quot;??_);_(@_)">
                  <c:v>19336.183620483374</c:v>
                </c:pt>
                <c:pt idx="577" formatCode="_(* #,##0_);_(* \(#,##0\);_(* &quot;-&quot;??_);_(@_)">
                  <c:v>19280.967925431596</c:v>
                </c:pt>
                <c:pt idx="578" formatCode="_(* #,##0_);_(* \(#,##0\);_(* &quot;-&quot;??_);_(@_)">
                  <c:v>20782.770181479616</c:v>
                </c:pt>
                <c:pt idx="579" formatCode="_(* #,##0_);_(* \(#,##0\);_(* &quot;-&quot;??_);_(@_)">
                  <c:v>19237.350596634049</c:v>
                </c:pt>
                <c:pt idx="580" formatCode="_(* #,##0_);_(* \(#,##0\);_(* &quot;-&quot;??_);_(@_)">
                  <c:v>21548.530419301405</c:v>
                </c:pt>
                <c:pt idx="581" formatCode="_(* #,##0_);_(* \(#,##0\);_(* &quot;-&quot;??_);_(@_)">
                  <c:v>21511.409013478798</c:v>
                </c:pt>
                <c:pt idx="582" formatCode="_(* #,##0_);_(* \(#,##0\);_(* &quot;-&quot;??_);_(@_)">
                  <c:v>23091.192490019312</c:v>
                </c:pt>
                <c:pt idx="583" formatCode="_(* #,##0_);_(* \(#,##0\);_(* &quot;-&quot;??_);_(@_)">
                  <c:v>22968.295930253156</c:v>
                </c:pt>
                <c:pt idx="584" formatCode="_(* #,##0_);_(* \(#,##0\);_(* &quot;-&quot;??_);_(@_)">
                  <c:v>21411.321755811863</c:v>
                </c:pt>
                <c:pt idx="585" formatCode="_(* #,##0_);_(* \(#,##0\);_(* &quot;-&quot;??_);_(@_)">
                  <c:v>21368.394710865883</c:v>
                </c:pt>
                <c:pt idx="586" formatCode="_(* #,##0_);_(* \(#,##0\);_(* &quot;-&quot;??_);_(@_)">
                  <c:v>21350.021598819083</c:v>
                </c:pt>
                <c:pt idx="587" formatCode="_(* #,##0_);_(* \(#,##0\);_(* &quot;-&quot;??_);_(@_)">
                  <c:v>21301.809517868809</c:v>
                </c:pt>
                <c:pt idx="588" formatCode="_(* #,##0_);_(* \(#,##0\);_(* &quot;-&quot;??_);_(@_)">
                  <c:v>22794.435365911737</c:v>
                </c:pt>
                <c:pt idx="589" formatCode="_(* #,##0_);_(* \(#,##0\);_(* &quot;-&quot;??_);_(@_)">
                  <c:v>21227.983242902024</c:v>
                </c:pt>
                <c:pt idx="590" formatCode="_(* #,##0_);_(* \(#,##0\);_(* &quot;-&quot;??_);_(@_)">
                  <c:v>21187.98433989779</c:v>
                </c:pt>
                <c:pt idx="591" formatCode="_(* #,##0_);_(* \(#,##0\);_(* &quot;-&quot;??_);_(@_)">
                  <c:v>17921.092413411079</c:v>
                </c:pt>
                <c:pt idx="592" formatCode="_(* #,##0_);_(* \(#,##0\);_(* &quot;-&quot;??_);_(@_)">
                  <c:v>21104.293345861726</c:v>
                </c:pt>
                <c:pt idx="593" formatCode="_(* #,##0_);_(* \(#,##0\);_(* &quot;-&quot;??_);_(@_)">
                  <c:v>22567.233798386216</c:v>
                </c:pt>
                <c:pt idx="594" formatCode="_(* #,##0_);_(* \(#,##0\);_(* &quot;-&quot;??_);_(@_)">
                  <c:v>19447.712725042235</c:v>
                </c:pt>
                <c:pt idx="595" formatCode="_(* #,##0_);_(* \(#,##0\);_(* &quot;-&quot;??_);_(@_)">
                  <c:v>22487.504912285345</c:v>
                </c:pt>
                <c:pt idx="596" formatCode="_(* #,##0_);_(* \(#,##0\);_(* &quot;-&quot;??_);_(@_)">
                  <c:v>22422.23442919855</c:v>
                </c:pt>
                <c:pt idx="597" formatCode="_(* #,##0_);_(* \(#,##0\);_(* &quot;-&quot;??_);_(@_)">
                  <c:v>22327.869458482724</c:v>
                </c:pt>
                <c:pt idx="598" formatCode="_(* #,##0_);_(* \(#,##0\);_(* &quot;-&quot;??_);_(@_)">
                  <c:v>20714.14751261687</c:v>
                </c:pt>
                <c:pt idx="599" formatCode="_(* #,##0_);_(* \(#,##0\);_(* &quot;-&quot;??_);_(@_)">
                  <c:v>20605.637394749232</c:v>
                </c:pt>
                <c:pt idx="600" formatCode="_(* #,##0_);_(* \(#,##0\);_(* &quot;-&quot;??_);_(@_)">
                  <c:v>22077.440320846054</c:v>
                </c:pt>
                <c:pt idx="601" formatCode="_(* #,##0_);_(* \(#,##0\);_(* &quot;-&quot;??_);_(@_)">
                  <c:v>20552.283620104918</c:v>
                </c:pt>
                <c:pt idx="602" formatCode="_(* #,##0_);_(* \(#,##0\);_(* &quot;-&quot;??_);_(@_)">
                  <c:v>22096.971502800345</c:v>
                </c:pt>
                <c:pt idx="603" formatCode="_(* #,##0_);_(* \(#,##0\);_(* &quot;-&quot;??_);_(@_)">
                  <c:v>22049.061117615736</c:v>
                </c:pt>
                <c:pt idx="604" formatCode="_(* #,##0_);_(* \(#,##0\);_(* &quot;-&quot;??_);_(@_)">
                  <c:v>18795.323672973253</c:v>
                </c:pt>
                <c:pt idx="605" formatCode="_(* #,##0_);_(* \(#,##0\);_(* &quot;-&quot;??_);_(@_)">
                  <c:v>21824.697847839947</c:v>
                </c:pt>
                <c:pt idx="606" formatCode="_(* #,##0_);_(* \(#,##0\);_(* &quot;-&quot;??_);_(@_)">
                  <c:v>20290.391755306002</c:v>
                </c:pt>
                <c:pt idx="607" formatCode="_(* #,##0_);_(* \(#,##0\);_(* &quot;-&quot;??_);_(@_)">
                  <c:v>20237.576565816391</c:v>
                </c:pt>
                <c:pt idx="608" formatCode="_(* #,##0_);_(* \(#,##0\);_(* &quot;-&quot;??_);_(@_)">
                  <c:v>17655.548702327596</c:v>
                </c:pt>
                <c:pt idx="609" formatCode="_(* #,##0_);_(* \(#,##0\);_(* &quot;-&quot;??_);_(@_)">
                  <c:v>19057.329839915732</c:v>
                </c:pt>
                <c:pt idx="610" formatCode="_(* #,##0_);_(* \(#,##0\);_(* &quot;-&quot;??_);_(@_)">
                  <c:v>20546.743480666162</c:v>
                </c:pt>
                <c:pt idx="611" formatCode="_(* #,##0_);_(* \(#,##0\);_(* &quot;-&quot;??_);_(@_)">
                  <c:v>18983.935074788213</c:v>
                </c:pt>
                <c:pt idx="612" formatCode="_(* #,##0_);_(* \(#,##0\);_(* &quot;-&quot;??_);_(@_)">
                  <c:v>18949.078796836395</c:v>
                </c:pt>
                <c:pt idx="613" formatCode="_(* #,##0_);_(* \(#,##0\);_(* &quot;-&quot;??_);_(@_)">
                  <c:v>18913.927588906412</c:v>
                </c:pt>
                <c:pt idx="614" formatCode="_(* #,##0_);_(* \(#,##0\);_(* &quot;-&quot;??_);_(@_)">
                  <c:v>18890.330826052901</c:v>
                </c:pt>
                <c:pt idx="615" formatCode="_(* #,##0_);_(* \(#,##0\);_(* &quot;-&quot;??_);_(@_)">
                  <c:v>20404.29517395591</c:v>
                </c:pt>
                <c:pt idx="616" formatCode="_(* #,##0_);_(* \(#,##0\);_(* &quot;-&quot;??_);_(@_)">
                  <c:v>18832.346082751894</c:v>
                </c:pt>
                <c:pt idx="617" formatCode="_(* #,##0_);_(* \(#,##0\);_(* &quot;-&quot;??_);_(@_)">
                  <c:v>17336.739586545416</c:v>
                </c:pt>
                <c:pt idx="618" formatCode="_(* #,##0_);_(* \(#,##0\);_(* &quot;-&quot;??_);_(@_)">
                  <c:v>18766.682244501375</c:v>
                </c:pt>
                <c:pt idx="619" formatCode="_(* #,##0_);_(* \(#,##0\);_(* &quot;-&quot;??_);_(@_)">
                  <c:v>18730.535721623964</c:v>
                </c:pt>
                <c:pt idx="620" formatCode="_(* #,##0_);_(* \(#,##0\);_(* &quot;-&quot;??_);_(@_)">
                  <c:v>18688.258969541756</c:v>
                </c:pt>
                <c:pt idx="621" formatCode="_(* #,##0_);_(* \(#,##0\);_(* &quot;-&quot;??_);_(@_)">
                  <c:v>20168.994966418002</c:v>
                </c:pt>
                <c:pt idx="622" formatCode="_(* #,##0_);_(* \(#,##0\);_(* &quot;-&quot;??_);_(@_)">
                  <c:v>18600.2029144882</c:v>
                </c:pt>
                <c:pt idx="623" formatCode="_(* #,##0_);_(* \(#,##0\);_(* &quot;-&quot;??_);_(@_)">
                  <c:v>18574.466812096311</c:v>
                </c:pt>
                <c:pt idx="624" formatCode="_(* #,##0_);_(* \(#,##0\);_(* &quot;-&quot;??_);_(@_)">
                  <c:v>18508.744348930457</c:v>
                </c:pt>
                <c:pt idx="625" formatCode="_(* #,##0_);_(* \(#,##0\);_(* &quot;-&quot;??_);_(@_)">
                  <c:v>18489.941298676244</c:v>
                </c:pt>
                <c:pt idx="626" formatCode="_(* #,##0_);_(* \(#,##0\);_(* &quot;-&quot;??_);_(@_)">
                  <c:v>18452.166271590519</c:v>
                </c:pt>
                <c:pt idx="627" formatCode="_(* #,##0_);_(* \(#,##0\);_(* &quot;-&quot;??_);_(@_)">
                  <c:v>18337.912189770177</c:v>
                </c:pt>
                <c:pt idx="628" formatCode="_(* #,##0_);_(* \(#,##0\);_(* &quot;-&quot;??_);_(@_)">
                  <c:v>16760.307737121751</c:v>
                </c:pt>
                <c:pt idx="629" formatCode="_(* #,##0_);_(* \(#,##0\);_(* &quot;-&quot;??_);_(@_)">
                  <c:v>15252.457720691798</c:v>
                </c:pt>
                <c:pt idx="630" formatCode="_(* #,##0_);_(* \(#,##0\);_(* &quot;-&quot;??_);_(@_)">
                  <c:v>16747.626671269853</c:v>
                </c:pt>
                <c:pt idx="631" formatCode="_(* #,##0_);_(* \(#,##0\);_(* &quot;-&quot;??_);_(@_)">
                  <c:v>16689.870259159688</c:v>
                </c:pt>
                <c:pt idx="632" formatCode="_(* #,##0_);_(* \(#,##0\);_(* &quot;-&quot;??_);_(@_)">
                  <c:v>18090.444031215811</c:v>
                </c:pt>
                <c:pt idx="633" formatCode="_(* #,##0_);_(* \(#,##0\);_(* &quot;-&quot;??_);_(@_)">
                  <c:v>18067.067123890287</c:v>
                </c:pt>
                <c:pt idx="634" formatCode="_(* #,##0_);_(* \(#,##0\);_(* &quot;-&quot;??_);_(@_)">
                  <c:v>15086.460535999826</c:v>
                </c:pt>
                <c:pt idx="635" formatCode="_(* #,##0_);_(* \(#,##0\);_(* &quot;-&quot;??_);_(@_)">
                  <c:v>13575.542868366998</c:v>
                </c:pt>
                <c:pt idx="636" formatCode="_(* #,##0_);_(* \(#,##0\);_(* &quot;-&quot;??_);_(@_)">
                  <c:v>16458.393824615247</c:v>
                </c:pt>
                <c:pt idx="637" formatCode="_(* #,##0_);_(* \(#,##0\);_(* &quot;-&quot;??_);_(@_)">
                  <c:v>16396.946981481229</c:v>
                </c:pt>
                <c:pt idx="638" formatCode="_(* #,##0_);_(* \(#,##0\);_(* &quot;-&quot;??_);_(@_)">
                  <c:v>16330.101302683503</c:v>
                </c:pt>
              </c:numCache>
            </c:numRef>
          </c:val>
          <c:smooth val="0"/>
          <c:extLst>
            <c:ext xmlns:c16="http://schemas.microsoft.com/office/drawing/2014/chart" uri="{C3380CC4-5D6E-409C-BE32-E72D297353CC}">
              <c16:uniqueId val="{00000002-6EFF-4B5F-8F00-CE5952F0F1EB}"/>
            </c:ext>
          </c:extLst>
        </c:ser>
        <c:ser>
          <c:idx val="3"/>
          <c:order val="3"/>
          <c:tx>
            <c:strRef>
              <c:f>nonpeak!$E$1</c:f>
              <c:strCache>
                <c:ptCount val="1"/>
                <c:pt idx="0">
                  <c:v>Upper Confidence Bound</c:v>
                </c:pt>
              </c:strCache>
            </c:strRef>
          </c:tx>
          <c:spPr>
            <a:ln w="22225" cap="rnd" cmpd="sng" algn="ctr">
              <a:solidFill>
                <a:schemeClr val="accent6">
                  <a:lumMod val="60000"/>
                </a:schemeClr>
              </a:solidFill>
              <a:round/>
            </a:ln>
            <a:effectLst/>
          </c:spPr>
          <c:marker>
            <c:symbol val="none"/>
          </c:marker>
          <c:cat>
            <c:numRef>
              <c:f>nonpeak!$A$2:$A$640</c:f>
              <c:numCache>
                <c:formatCode>m/d/yyyy</c:formatCode>
                <c:ptCount val="639"/>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numCache>
            </c:numRef>
          </c:cat>
          <c:val>
            <c:numRef>
              <c:f>nonpeak!$E$2:$E$640</c:f>
              <c:numCache>
                <c:formatCode>General</c:formatCode>
                <c:ptCount val="639"/>
                <c:pt idx="546" formatCode="_(* #,##0_);_(* \(#,##0\);_(* &quot;-&quot;??_);_(@_)">
                  <c:v>27333.333333333332</c:v>
                </c:pt>
                <c:pt idx="547" formatCode="_(* #,##0_);_(* \(#,##0\);_(* &quot;-&quot;??_);_(@_)">
                  <c:v>29380.429264365488</c:v>
                </c:pt>
                <c:pt idx="548" formatCode="_(* #,##0_);_(* \(#,##0\);_(* &quot;-&quot;??_);_(@_)">
                  <c:v>30869.739724851068</c:v>
                </c:pt>
                <c:pt idx="549" formatCode="_(* #,##0_);_(* \(#,##0\);_(* &quot;-&quot;??_);_(@_)">
                  <c:v>32447.15284845826</c:v>
                </c:pt>
                <c:pt idx="550" formatCode="_(* #,##0_);_(* \(#,##0\);_(* &quot;-&quot;??_);_(@_)">
                  <c:v>30972.81081354701</c:v>
                </c:pt>
                <c:pt idx="551" formatCode="_(* #,##0_);_(* \(#,##0\);_(* &quot;-&quot;??_);_(@_)">
                  <c:v>31026.884557493711</c:v>
                </c:pt>
                <c:pt idx="552" formatCode="_(* #,##0_);_(* \(#,##0\);_(* &quot;-&quot;??_);_(@_)">
                  <c:v>31081.123820163481</c:v>
                </c:pt>
                <c:pt idx="553" formatCode="_(* #,##0_);_(* \(#,##0\);_(* &quot;-&quot;??_);_(@_)">
                  <c:v>31147.374809554603</c:v>
                </c:pt>
                <c:pt idx="554" formatCode="_(* #,##0_);_(* \(#,##0\);_(* &quot;-&quot;??_);_(@_)">
                  <c:v>32751.641059644924</c:v>
                </c:pt>
                <c:pt idx="555" formatCode="_(* #,##0_);_(* \(#,##0\);_(* &quot;-&quot;??_);_(@_)">
                  <c:v>31270.444924358522</c:v>
                </c:pt>
                <c:pt idx="556" formatCode="_(* #,##0_);_(* \(#,##0\);_(* &quot;-&quot;??_);_(@_)">
                  <c:v>29866.039377171372</c:v>
                </c:pt>
                <c:pt idx="557" formatCode="_(* #,##0_);_(* \(#,##0\);_(* &quot;-&quot;??_);_(@_)">
                  <c:v>31387.627952258288</c:v>
                </c:pt>
                <c:pt idx="558" formatCode="_(* #,##0_);_(* \(#,##0\);_(* &quot;-&quot;??_);_(@_)">
                  <c:v>31443.569325289631</c:v>
                </c:pt>
                <c:pt idx="559" formatCode="_(* #,##0_);_(* \(#,##0\);_(* &quot;-&quot;??_);_(@_)">
                  <c:v>31493.819494199535</c:v>
                </c:pt>
                <c:pt idx="560" formatCode="_(* #,##0_);_(* \(#,##0\);_(* &quot;-&quot;??_);_(@_)">
                  <c:v>33067.518519046818</c:v>
                </c:pt>
                <c:pt idx="561" formatCode="_(* #,##0_);_(* \(#,##0\);_(* &quot;-&quot;??_);_(@_)">
                  <c:v>31592.122719472776</c:v>
                </c:pt>
                <c:pt idx="562" formatCode="_(* #,##0_);_(* \(#,##0\);_(* &quot;-&quot;??_);_(@_)">
                  <c:v>31660.213246629217</c:v>
                </c:pt>
                <c:pt idx="563" formatCode="_(* #,##0_);_(* \(#,##0\);_(* &quot;-&quot;??_);_(@_)">
                  <c:v>31688.744978279501</c:v>
                </c:pt>
                <c:pt idx="564" formatCode="_(* #,##0_);_(* \(#,##0\);_(* &quot;-&quot;??_);_(@_)">
                  <c:v>31764.62091129255</c:v>
                </c:pt>
                <c:pt idx="565" formatCode="_(* #,##0_);_(* \(#,##0\);_(* &quot;-&quot;??_);_(@_)">
                  <c:v>31821.94691403443</c:v>
                </c:pt>
                <c:pt idx="566" formatCode="_(* #,##0_);_(* \(#,##0\);_(* &quot;-&quot;??_);_(@_)">
                  <c:v>31803.213201433689</c:v>
                </c:pt>
                <c:pt idx="567" formatCode="_(* #,##0_);_(* \(#,##0\);_(* &quot;-&quot;??_);_(@_)">
                  <c:v>30321.545784727976</c:v>
                </c:pt>
                <c:pt idx="568" formatCode="_(* #,##0_);_(* \(#,##0\);_(* &quot;-&quot;??_);_(@_)">
                  <c:v>28910.046832553249</c:v>
                </c:pt>
                <c:pt idx="569" formatCode="_(* #,##0_);_(* \(#,##0\);_(* &quot;-&quot;??_);_(@_)">
                  <c:v>30501.978271288925</c:v>
                </c:pt>
                <c:pt idx="570" formatCode="_(* #,##0_);_(* \(#,##0\);_(* &quot;-&quot;??_);_(@_)">
                  <c:v>30541.393200556144</c:v>
                </c:pt>
                <c:pt idx="571" formatCode="_(* #,##0_);_(* \(#,##0\);_(* &quot;-&quot;??_);_(@_)">
                  <c:v>32039.54462996716</c:v>
                </c:pt>
                <c:pt idx="572" formatCode="_(* #,##0_);_(* \(#,##0\);_(* &quot;-&quot;??_);_(@_)">
                  <c:v>32114.149191872464</c:v>
                </c:pt>
                <c:pt idx="573" formatCode="_(* #,##0_);_(* \(#,##0\);_(* &quot;-&quot;??_);_(@_)">
                  <c:v>29231.925413816538</c:v>
                </c:pt>
                <c:pt idx="574" formatCode="_(* #,##0_);_(* \(#,##0\);_(* &quot;-&quot;??_);_(@_)">
                  <c:v>27819.789457857332</c:v>
                </c:pt>
                <c:pt idx="575" formatCode="_(* #,##0_);_(* \(#,##0\);_(* &quot;-&quot;??_);_(@_)">
                  <c:v>30801.818621030114</c:v>
                </c:pt>
                <c:pt idx="576" formatCode="_(* #,##0_);_(* \(#,##0\);_(* &quot;-&quot;??_);_(@_)">
                  <c:v>30839.944105320319</c:v>
                </c:pt>
                <c:pt idx="577" formatCode="_(* #,##0_);_(* \(#,##0\);_(* &quot;-&quot;??_);_(@_)">
                  <c:v>30873.062531185245</c:v>
                </c:pt>
                <c:pt idx="578" formatCode="_(* #,##0_);_(* \(#,##0\);_(* &quot;-&quot;??_);_(@_)">
                  <c:v>32463.654096374965</c:v>
                </c:pt>
                <c:pt idx="579" formatCode="_(* #,##0_);_(* \(#,##0\);_(* &quot;-&quot;??_);_(@_)">
                  <c:v>31007.475830097213</c:v>
                </c:pt>
                <c:pt idx="580" formatCode="_(* #,##0_);_(* \(#,##0\);_(* &quot;-&quot;??_);_(@_)">
                  <c:v>33408.345845712371</c:v>
                </c:pt>
                <c:pt idx="581" formatCode="_(* #,##0_);_(* \(#,##0\);_(* &quot;-&quot;??_);_(@_)">
                  <c:v>33461.360415472242</c:v>
                </c:pt>
                <c:pt idx="582" formatCode="_(* #,##0_);_(* \(#,##0\);_(* &quot;-&quot;??_);_(@_)">
                  <c:v>35131.722601321351</c:v>
                </c:pt>
                <c:pt idx="583" formatCode="_(* #,##0_);_(* \(#,##0\);_(* &quot;-&quot;??_);_(@_)">
                  <c:v>35099.844478043335</c:v>
                </c:pt>
                <c:pt idx="584" formatCode="_(* #,##0_);_(* \(#,##0\);_(* &quot;-&quot;??_);_(@_)">
                  <c:v>33634.32550260087</c:v>
                </c:pt>
                <c:pt idx="585" formatCode="_(* #,##0_);_(* \(#,##0\);_(* &quot;-&quot;??_);_(@_)">
                  <c:v>33683.287495880781</c:v>
                </c:pt>
                <c:pt idx="586" formatCode="_(* #,##0_);_(* \(#,##0\);_(* &quot;-&quot;??_);_(@_)">
                  <c:v>33757.234378888905</c:v>
                </c:pt>
                <c:pt idx="587" formatCode="_(* #,##0_);_(* \(#,##0\);_(* &quot;-&quot;??_);_(@_)">
                  <c:v>33801.770407804506</c:v>
                </c:pt>
                <c:pt idx="588" formatCode="_(* #,##0_);_(* \(#,##0\);_(* &quot;-&quot;??_);_(@_)">
                  <c:v>35387.569678375454</c:v>
                </c:pt>
                <c:pt idx="589" formatCode="_(* #,##0_);_(* \(#,##0\);_(* &quot;-&quot;??_);_(@_)">
                  <c:v>33914.713527761523</c:v>
                </c:pt>
                <c:pt idx="590" formatCode="_(* #,##0_);_(* \(#,##0\);_(* &quot;-&quot;??_);_(@_)">
                  <c:v>33968.730423062836</c:v>
                </c:pt>
                <c:pt idx="591" formatCode="_(* #,##0_);_(* \(#,##0\);_(* &quot;-&quot;??_);_(@_)">
                  <c:v>30796.271435149381</c:v>
                </c:pt>
                <c:pt idx="592" formatCode="_(* #,##0_);_(* \(#,##0\);_(* &quot;-&quot;??_);_(@_)">
                  <c:v>34074.319798592718</c:v>
                </c:pt>
                <c:pt idx="593" formatCode="_(* #,##0_);_(* \(#,##0\);_(* &quot;-&quot;??_);_(@_)">
                  <c:v>35632.51956395177</c:v>
                </c:pt>
                <c:pt idx="594" formatCode="_(* #,##0_);_(* \(#,##0\);_(* &quot;-&quot;??_);_(@_)">
                  <c:v>32608.667111453993</c:v>
                </c:pt>
                <c:pt idx="595" formatCode="_(* #,##0_);_(* \(#,##0\);_(* &quot;-&quot;??_);_(@_)">
                  <c:v>35744.534689949018</c:v>
                </c:pt>
                <c:pt idx="596" formatCode="_(* #,##0_);_(* \(#,##0\);_(* &quot;-&quot;??_);_(@_)">
                  <c:v>35775.743866616016</c:v>
                </c:pt>
                <c:pt idx="597" formatCode="_(* #,##0_);_(* \(#,##0\);_(* &quot;-&quot;??_);_(@_)">
                  <c:v>35778.260357433406</c:v>
                </c:pt>
                <c:pt idx="598" formatCode="_(* #,##0_);_(* \(#,##0\);_(* &quot;-&quot;??_);_(@_)">
                  <c:v>34261.819242820246</c:v>
                </c:pt>
                <c:pt idx="599" formatCode="_(* #,##0_);_(* \(#,##0\);_(* &quot;-&quot;??_);_(@_)">
                  <c:v>34250.986928010847</c:v>
                </c:pt>
                <c:pt idx="600" formatCode="_(* #,##0_);_(* \(#,##0\);_(* &quot;-&quot;??_);_(@_)">
                  <c:v>35820.862264689778</c:v>
                </c:pt>
                <c:pt idx="601" formatCode="_(* #,##0_);_(* \(#,##0\);_(* &quot;-&quot;??_);_(@_)">
                  <c:v>34394.170250894633</c:v>
                </c:pt>
                <c:pt idx="602" formatCode="_(* #,##0_);_(* \(#,##0\);_(* &quot;-&quot;??_);_(@_)">
                  <c:v>36037.712798354492</c:v>
                </c:pt>
                <c:pt idx="603" formatCode="_(* #,##0_);_(* \(#,##0\);_(* &quot;-&quot;??_);_(@_)">
                  <c:v>36089.044789318577</c:v>
                </c:pt>
                <c:pt idx="604" formatCode="_(* #,##0_);_(* \(#,##0\);_(* &quot;-&quot;??_);_(@_)">
                  <c:v>32934.935197386963</c:v>
                </c:pt>
                <c:pt idx="605" formatCode="_(* #,##0_);_(* \(#,##0\);_(* &quot;-&quot;??_);_(@_)">
                  <c:v>36064.320497821805</c:v>
                </c:pt>
                <c:pt idx="606" formatCode="_(* #,##0_);_(* \(#,##0\);_(* &quot;-&quot;??_);_(@_)">
                  <c:v>34630.406630635414</c:v>
                </c:pt>
                <c:pt idx="607" formatCode="_(* #,##0_);_(* \(#,##0\);_(* &quot;-&quot;??_);_(@_)">
                  <c:v>34678.362623336499</c:v>
                </c:pt>
                <c:pt idx="608" formatCode="_(* #,##0_);_(* \(#,##0\);_(* &quot;-&quot;??_);_(@_)">
                  <c:v>32198.563662670105</c:v>
                </c:pt>
                <c:pt idx="609" formatCode="_(* #,##0_);_(* \(#,##0\);_(* &quot;-&quot;??_);_(@_)">
                  <c:v>33701.86009234871</c:v>
                </c:pt>
                <c:pt idx="610" formatCode="_(* #,##0_);_(* \(#,##0\);_(* &quot;-&quot;??_);_(@_)">
                  <c:v>35293.16180552655</c:v>
                </c:pt>
                <c:pt idx="611" formatCode="_(* #,##0_);_(* \(#,##0\);_(* &quot;-&quot;??_);_(@_)">
                  <c:v>33832.612224425582</c:v>
                </c:pt>
                <c:pt idx="612" formatCode="_(* #,##0_);_(* \(#,##0\);_(* &quot;-&quot;??_);_(@_)">
                  <c:v>33900.383523412434</c:v>
                </c:pt>
                <c:pt idx="613" formatCode="_(* #,##0_);_(* \(#,##0\);_(* &quot;-&quot;??_);_(@_)">
                  <c:v>33968.226671741562</c:v>
                </c:pt>
                <c:pt idx="614" formatCode="_(* #,##0_);_(* \(#,##0\);_(* &quot;-&quot;??_);_(@_)">
                  <c:v>34047.989098525846</c:v>
                </c:pt>
                <c:pt idx="615" formatCode="_(* #,##0_);_(* \(#,##0\);_(* &quot;-&quot;??_);_(@_)">
                  <c:v>35665.675549961881</c:v>
                </c:pt>
                <c:pt idx="616" formatCode="_(* #,##0_);_(* \(#,##0\);_(* &quot;-&quot;??_);_(@_)">
                  <c:v>34197.809582725662</c:v>
                </c:pt>
                <c:pt idx="617" formatCode="_(* #,##0_);_(* \(#,##0\);_(* &quot;-&quot;??_);_(@_)">
                  <c:v>32806.645363054886</c:v>
                </c:pt>
                <c:pt idx="618" formatCode="_(* #,##0_);_(* \(#,##0\);_(* &quot;-&quot;??_);_(@_)">
                  <c:v>34341.387607417935</c:v>
                </c:pt>
                <c:pt idx="619" formatCode="_(* #,##0_);_(* \(#,##0\);_(* &quot;-&quot;??_);_(@_)">
                  <c:v>34410.396162875499</c:v>
                </c:pt>
                <c:pt idx="620" formatCode="_(* #,##0_);_(* \(#,##0\);_(* &quot;-&quot;??_);_(@_)">
                  <c:v>34473.628187454466</c:v>
                </c:pt>
                <c:pt idx="621" formatCode="_(* #,##0_);_(* \(#,##0\);_(* &quot;-&quot;??_);_(@_)">
                  <c:v>36060.22488965308</c:v>
                </c:pt>
                <c:pt idx="622" formatCode="_(* #,##0_);_(* \(#,##0\);_(* &quot;-&quot;??_);_(@_)">
                  <c:v>34597.643725579488</c:v>
                </c:pt>
                <c:pt idx="623" formatCode="_(* #,##0_);_(* \(#,##0\);_(* &quot;-&quot;??_);_(@_)">
                  <c:v>34678.466970594942</c:v>
                </c:pt>
                <c:pt idx="624" formatCode="_(* #,##0_);_(* \(#,##0\);_(* &quot;-&quot;??_);_(@_)">
                  <c:v>34719.650614162594</c:v>
                </c:pt>
                <c:pt idx="625" formatCode="_(* #,##0_);_(* \(#,##0\);_(* &quot;-&quot;??_);_(@_)">
                  <c:v>34808.098752119971</c:v>
                </c:pt>
                <c:pt idx="626" formatCode="_(* #,##0_);_(* \(#,##0\);_(* &quot;-&quot;??_);_(@_)">
                  <c:v>34877.918338877927</c:v>
                </c:pt>
                <c:pt idx="627" formatCode="_(* #,##0_);_(* \(#,##0\);_(* &quot;-&quot;??_);_(@_)">
                  <c:v>34871.600662320547</c:v>
                </c:pt>
                <c:pt idx="628" formatCode="_(* #,##0_);_(* \(#,##0\);_(* &quot;-&quot;??_);_(@_)">
                  <c:v>33402.272793411903</c:v>
                </c:pt>
                <c:pt idx="629" formatCode="_(* #,##0_);_(* \(#,##0\);_(* &quot;-&quot;??_);_(@_)">
                  <c:v>32003.037947169512</c:v>
                </c:pt>
                <c:pt idx="630" formatCode="_(* #,##0_);_(* \(#,##0\);_(* &quot;-&quot;??_);_(@_)">
                  <c:v>33607.159082916129</c:v>
                </c:pt>
                <c:pt idx="631" formatCode="_(* #,##0_);_(* \(#,##0\);_(* &quot;-&quot;??_);_(@_)">
                  <c:v>33658.690319705893</c:v>
                </c:pt>
                <c:pt idx="632" formatCode="_(* #,##0_);_(* \(#,##0\);_(* &quot;-&quot;??_);_(@_)">
                  <c:v>35168.88567302125</c:v>
                </c:pt>
                <c:pt idx="633" formatCode="_(* #,##0_);_(* \(#,##0\);_(* &quot;-&quot;??_);_(@_)">
                  <c:v>35255.462767486111</c:v>
                </c:pt>
                <c:pt idx="634" formatCode="_(* #,##0_);_(* \(#,##0\);_(* &quot;-&quot;??_);_(@_)">
                  <c:v>32385.141109304866</c:v>
                </c:pt>
                <c:pt idx="635" formatCode="_(* #,##0_);_(* \(#,##0\);_(* &quot;-&quot;??_);_(@_)">
                  <c:v>30984.837825581162</c:v>
                </c:pt>
                <c:pt idx="636" formatCode="_(* #,##0_);_(* \(#,##0\);_(* &quot;-&quot;??_);_(@_)">
                  <c:v>33978.631164795996</c:v>
                </c:pt>
                <c:pt idx="637" formatCode="_(* #,##0_);_(* \(#,##0\);_(* &quot;-&quot;??_);_(@_)">
                  <c:v>34028.45326680869</c:v>
                </c:pt>
                <c:pt idx="638" formatCode="_(* #,##0_);_(* \(#,##0\);_(* &quot;-&quot;??_);_(@_)">
                  <c:v>34073.201676419572</c:v>
                </c:pt>
              </c:numCache>
            </c:numRef>
          </c:val>
          <c:smooth val="0"/>
          <c:extLst>
            <c:ext xmlns:c16="http://schemas.microsoft.com/office/drawing/2014/chart" uri="{C3380CC4-5D6E-409C-BE32-E72D297353CC}">
              <c16:uniqueId val="{00000003-6EFF-4B5F-8F00-CE5952F0F1E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68061455"/>
        <c:axId val="1668063119"/>
      </c:lineChart>
      <c:catAx>
        <c:axId val="1668061455"/>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68063119"/>
        <c:crosses val="autoZero"/>
        <c:auto val="1"/>
        <c:lblAlgn val="ctr"/>
        <c:lblOffset val="100"/>
        <c:noMultiLvlLbl val="0"/>
      </c:catAx>
      <c:valAx>
        <c:axId val="166806311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680614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0</xdr:colOff>
      <xdr:row>8</xdr:row>
      <xdr:rowOff>179070</xdr:rowOff>
    </xdr:from>
    <xdr:to>
      <xdr:col>17</xdr:col>
      <xdr:colOff>83820</xdr:colOff>
      <xdr:row>25</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10</xdr:row>
      <xdr:rowOff>171450</xdr:rowOff>
    </xdr:from>
    <xdr:to>
      <xdr:col>17</xdr:col>
      <xdr:colOff>83820</xdr:colOff>
      <xdr:row>26</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28</xdr:row>
      <xdr:rowOff>0</xdr:rowOff>
    </xdr:from>
    <xdr:to>
      <xdr:col>17</xdr:col>
      <xdr:colOff>60960</xdr:colOff>
      <xdr:row>45</xdr:row>
      <xdr:rowOff>160020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49</xdr:row>
      <xdr:rowOff>0</xdr:rowOff>
    </xdr:from>
    <xdr:to>
      <xdr:col>17</xdr:col>
      <xdr:colOff>38100</xdr:colOff>
      <xdr:row>65</xdr:row>
      <xdr:rowOff>7620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Asus" refreshedDate="45660.55803738426" createdVersion="6" refreshedVersion="6" minRefreshableVersion="3" recordCount="1094">
  <cacheSource type="worksheet">
    <worksheetSource ref="D1:E1095" sheet="daily"/>
  </cacheSource>
  <cacheFields count="2">
    <cacheField name="PeakTime" numFmtId="0">
      <sharedItems count="2">
        <s v="Non-Peak"/>
        <s v="PeakHour"/>
      </sharedItems>
    </cacheField>
    <cacheField name="Daily Order" numFmtId="164">
      <sharedItems containsSemiMixedTypes="0" containsString="0" containsNumber="1" minValue="17658.747300215982" maxValue="50988.53211009174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5660.649650462961" createdVersion="6" refreshedVersion="6" minRefreshableVersion="3" recordCount="1277">
  <cacheSource type="worksheet">
    <worksheetSource ref="D2:F1279" sheet="Budget Planning"/>
  </cacheSource>
  <cacheFields count="5">
    <cacheField name="Non-Peak" numFmtId="0">
      <sharedItems count="2">
        <s v="PeakHour"/>
        <s v="Non-Peak"/>
      </sharedItems>
    </cacheField>
    <cacheField name=" 26,731 " numFmtId="164">
      <sharedItems containsSemiMixedTypes="0" containsString="0" containsNumber="1" minValue="17658.747300215982" maxValue="50988.532110091743"/>
    </cacheField>
    <cacheField name="1/1/2023" numFmtId="14">
      <sharedItems containsSemiMixedTypes="0" containsNonDate="0" containsDate="1" containsString="0" minDate="2023-01-01T00:00:00" maxDate="2024-10-01T00:00:00" count="639">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fieldGroup par="4" base="2">
        <rangePr groupBy="months" startDate="2023-01-01T00:00:00" endDate="2024-10-01T00:00:00"/>
        <groupItems count="14">
          <s v="&lt;1/1/2023"/>
          <s v="Jan"/>
          <s v="Feb"/>
          <s v="Mar"/>
          <s v="Apr"/>
          <s v="May"/>
          <s v="Jun"/>
          <s v="Jul"/>
          <s v="Aug"/>
          <s v="Sep"/>
          <s v="Oct"/>
          <s v="Nov"/>
          <s v="Dec"/>
          <s v="&gt;10/1/2024"/>
        </groupItems>
      </fieldGroup>
    </cacheField>
    <cacheField name="Quarters" numFmtId="0" databaseField="0">
      <fieldGroup base="2">
        <rangePr groupBy="quarters" startDate="2023-01-01T00:00:00" endDate="2024-10-01T00:00:00"/>
        <groupItems count="6">
          <s v="&lt;1/1/2023"/>
          <s v="Qtr1"/>
          <s v="Qtr2"/>
          <s v="Qtr3"/>
          <s v="Qtr4"/>
          <s v="&gt;10/1/2024"/>
        </groupItems>
      </fieldGroup>
    </cacheField>
    <cacheField name="Years" numFmtId="0" databaseField="0">
      <fieldGroup base="2">
        <rangePr groupBy="years" startDate="2023-01-01T00:00:00" endDate="2024-10-01T00:00:00"/>
        <groupItems count="4">
          <s v="&lt;1/1/2023"/>
          <s v="2023"/>
          <s v="2024"/>
          <s v="&gt;10/1/202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sus" refreshedDate="45660.651317013886" createdVersion="6" refreshedVersion="6" minRefreshableVersion="3" recordCount="1277">
  <cacheSource type="worksheet">
    <worksheetSource ref="D2:E1279" sheet="Budget Planning"/>
  </cacheSource>
  <cacheFields count="2">
    <cacheField name="Non-Peak" numFmtId="0">
      <sharedItems count="2">
        <s v="PeakHour"/>
        <s v="Non-Peak"/>
      </sharedItems>
    </cacheField>
    <cacheField name=" 26,731 " numFmtId="164">
      <sharedItems containsSemiMixedTypes="0" containsString="0" containsNumber="1" minValue="17658.747300215982" maxValue="50988.53211009174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sus" refreshedDate="45660.65970960648" createdVersion="6" refreshedVersion="6" minRefreshableVersion="3" recordCount="183">
  <cacheSource type="worksheet">
    <worksheetSource ref="D1096:E1279" sheet="Budget Planning"/>
  </cacheSource>
  <cacheFields count="2">
    <cacheField name="PeakHour" numFmtId="0">
      <sharedItems count="2">
        <s v="Non-Peak"/>
        <s v="PeakHour"/>
      </sharedItems>
    </cacheField>
    <cacheField name=" 39,758 " numFmtId="164">
      <sharedItems containsSemiMixedTypes="0" containsString="0" containsNumber="1" minValue="22155.554085730968" maxValue="44675.2340907752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94">
  <r>
    <x v="0"/>
    <n v="26730.853391684901"/>
  </r>
  <r>
    <x v="1"/>
    <n v="40096.280087527353"/>
  </r>
  <r>
    <x v="0"/>
    <n v="26730.853391684901"/>
  </r>
  <r>
    <x v="1"/>
    <n v="40096.280087527353"/>
  </r>
  <r>
    <x v="0"/>
    <n v="26730.853391684901"/>
  </r>
  <r>
    <x v="1"/>
    <n v="40096.280087527353"/>
  </r>
  <r>
    <x v="0"/>
    <n v="26730.853391684901"/>
  </r>
  <r>
    <x v="1"/>
    <n v="44551.422319474834"/>
  </r>
  <r>
    <x v="0"/>
    <n v="26730.853391684901"/>
  </r>
  <r>
    <x v="1"/>
    <n v="40096.280087527353"/>
  </r>
  <r>
    <x v="0"/>
    <n v="26730.853391684901"/>
  </r>
  <r>
    <x v="1"/>
    <n v="35641.137855579866"/>
  </r>
  <r>
    <x v="0"/>
    <n v="26730.853391684901"/>
  </r>
  <r>
    <x v="1"/>
    <n v="40096.280087527353"/>
  </r>
  <r>
    <x v="0"/>
    <n v="26730.853391684901"/>
  </r>
  <r>
    <x v="1"/>
    <n v="40096.280087527353"/>
  </r>
  <r>
    <x v="0"/>
    <n v="26730.853391684901"/>
  </r>
  <r>
    <x v="1"/>
    <n v="40096.280087527353"/>
  </r>
  <r>
    <x v="0"/>
    <n v="26730.853391684901"/>
  </r>
  <r>
    <x v="1"/>
    <n v="40096.280087527353"/>
  </r>
  <r>
    <x v="0"/>
    <n v="26730.853391684901"/>
  </r>
  <r>
    <x v="1"/>
    <n v="40096.280087527353"/>
  </r>
  <r>
    <x v="0"/>
    <n v="26730.853391684901"/>
  </r>
  <r>
    <x v="1"/>
    <n v="40096.280087527353"/>
  </r>
  <r>
    <x v="0"/>
    <n v="26730.853391684901"/>
  </r>
  <r>
    <x v="1"/>
    <n v="40096.280087527353"/>
  </r>
  <r>
    <x v="0"/>
    <n v="26730.853391684901"/>
  </r>
  <r>
    <x v="1"/>
    <n v="40096.280087527353"/>
  </r>
  <r>
    <x v="0"/>
    <n v="17820.568927789933"/>
  </r>
  <r>
    <x v="1"/>
    <n v="31185.995623632385"/>
  </r>
  <r>
    <x v="0"/>
    <n v="26730.853391684901"/>
  </r>
  <r>
    <x v="1"/>
    <n v="35641.137855579866"/>
  </r>
  <r>
    <x v="0"/>
    <n v="26730.853391684901"/>
  </r>
  <r>
    <x v="1"/>
    <n v="40096.280087527353"/>
  </r>
  <r>
    <x v="0"/>
    <n v="26730.853391684901"/>
  </r>
  <r>
    <x v="1"/>
    <n v="31185.995623632385"/>
  </r>
  <r>
    <x v="0"/>
    <n v="22275.711159737417"/>
  </r>
  <r>
    <x v="1"/>
    <n v="40096.280087527353"/>
  </r>
  <r>
    <x v="0"/>
    <n v="22275.711159737417"/>
  </r>
  <r>
    <x v="1"/>
    <n v="35641.137855579866"/>
  </r>
  <r>
    <x v="0"/>
    <n v="26730.853391684901"/>
  </r>
  <r>
    <x v="1"/>
    <n v="40096.280087527353"/>
  </r>
  <r>
    <x v="0"/>
    <n v="26730.853391684901"/>
  </r>
  <r>
    <x v="1"/>
    <n v="40096.280087527353"/>
  </r>
  <r>
    <x v="0"/>
    <n v="26730.853391684901"/>
  </r>
  <r>
    <x v="1"/>
    <n v="40096.280087527353"/>
  </r>
  <r>
    <x v="0"/>
    <n v="26730.853391684901"/>
  </r>
  <r>
    <x v="1"/>
    <n v="40096.280087527353"/>
  </r>
  <r>
    <x v="0"/>
    <n v="26730.853391684901"/>
  </r>
  <r>
    <x v="1"/>
    <n v="44551.422319474834"/>
  </r>
  <r>
    <x v="0"/>
    <n v="31185.995623632385"/>
  </r>
  <r>
    <x v="1"/>
    <n v="40096.280087527353"/>
  </r>
  <r>
    <x v="0"/>
    <n v="31185.995623632385"/>
  </r>
  <r>
    <x v="1"/>
    <n v="40096.280087527353"/>
  </r>
  <r>
    <x v="0"/>
    <n v="26730.853391684901"/>
  </r>
  <r>
    <x v="1"/>
    <n v="40096.280087527353"/>
  </r>
  <r>
    <x v="0"/>
    <n v="26730.853391684901"/>
  </r>
  <r>
    <x v="1"/>
    <n v="40096.280087527353"/>
  </r>
  <r>
    <x v="0"/>
    <n v="26730.853391684901"/>
  </r>
  <r>
    <x v="1"/>
    <n v="40096.280087527353"/>
  </r>
  <r>
    <x v="0"/>
    <n v="26730.853391684901"/>
  </r>
  <r>
    <x v="1"/>
    <n v="35641.137855579866"/>
  </r>
  <r>
    <x v="0"/>
    <n v="29213.592233009709"/>
  </r>
  <r>
    <x v="1"/>
    <n v="43820.388349514564"/>
  </r>
  <r>
    <x v="0"/>
    <n v="29213.592233009709"/>
  </r>
  <r>
    <x v="1"/>
    <n v="43820.388349514564"/>
  </r>
  <r>
    <x v="0"/>
    <n v="34082.524271844661"/>
  </r>
  <r>
    <x v="1"/>
    <n v="38951.456310679612"/>
  </r>
  <r>
    <x v="0"/>
    <n v="29213.592233009709"/>
  </r>
  <r>
    <x v="1"/>
    <n v="38951.456310679612"/>
  </r>
  <r>
    <x v="0"/>
    <n v="29213.592233009709"/>
  </r>
  <r>
    <x v="1"/>
    <n v="38951.456310679612"/>
  </r>
  <r>
    <x v="0"/>
    <n v="29213.592233009709"/>
  </r>
  <r>
    <x v="1"/>
    <n v="43820.388349514564"/>
  </r>
  <r>
    <x v="0"/>
    <n v="29213.592233009709"/>
  </r>
  <r>
    <x v="1"/>
    <n v="43820.388349514564"/>
  </r>
  <r>
    <x v="0"/>
    <n v="29213.592233009709"/>
  </r>
  <r>
    <x v="1"/>
    <n v="43820.388349514564"/>
  </r>
  <r>
    <x v="0"/>
    <n v="29213.592233009709"/>
  </r>
  <r>
    <x v="1"/>
    <n v="38951.456310679612"/>
  </r>
  <r>
    <x v="0"/>
    <n v="29213.592233009709"/>
  </r>
  <r>
    <x v="1"/>
    <n v="38951.456310679612"/>
  </r>
  <r>
    <x v="0"/>
    <n v="29213.592233009709"/>
  </r>
  <r>
    <x v="1"/>
    <n v="38951.456310679612"/>
  </r>
  <r>
    <x v="0"/>
    <n v="19475.728155339806"/>
  </r>
  <r>
    <x v="1"/>
    <n v="29213.592233009709"/>
  </r>
  <r>
    <x v="0"/>
    <n v="29213.592233009709"/>
  </r>
  <r>
    <x v="1"/>
    <n v="43820.388349514564"/>
  </r>
  <r>
    <x v="0"/>
    <n v="29213.592233009709"/>
  </r>
  <r>
    <x v="1"/>
    <n v="43820.388349514564"/>
  </r>
  <r>
    <x v="0"/>
    <n v="24344.660194174758"/>
  </r>
  <r>
    <x v="1"/>
    <n v="43820.388349514564"/>
  </r>
  <r>
    <x v="0"/>
    <n v="29213.592233009709"/>
  </r>
  <r>
    <x v="1"/>
    <n v="43820.388349514564"/>
  </r>
  <r>
    <x v="0"/>
    <n v="29213.592233009709"/>
  </r>
  <r>
    <x v="1"/>
    <n v="38951.456310679612"/>
  </r>
  <r>
    <x v="0"/>
    <n v="29213.592233009709"/>
  </r>
  <r>
    <x v="1"/>
    <n v="38951.456310679612"/>
  </r>
  <r>
    <x v="0"/>
    <n v="29213.592233009709"/>
  </r>
  <r>
    <x v="1"/>
    <n v="43820.388349514564"/>
  </r>
  <r>
    <x v="0"/>
    <n v="29213.592233009709"/>
  </r>
  <r>
    <x v="1"/>
    <n v="43820.388349514564"/>
  </r>
  <r>
    <x v="0"/>
    <n v="29213.592233009709"/>
  </r>
  <r>
    <x v="1"/>
    <n v="43820.388349514564"/>
  </r>
  <r>
    <x v="0"/>
    <n v="29213.592233009709"/>
  </r>
  <r>
    <x v="1"/>
    <n v="48689.320388349515"/>
  </r>
  <r>
    <x v="0"/>
    <n v="34082.524271844661"/>
  </r>
  <r>
    <x v="1"/>
    <n v="48689.320388349515"/>
  </r>
  <r>
    <x v="0"/>
    <n v="34082.524271844661"/>
  </r>
  <r>
    <x v="1"/>
    <n v="43820.388349514564"/>
  </r>
  <r>
    <x v="0"/>
    <n v="24344.660194174758"/>
  </r>
  <r>
    <x v="1"/>
    <n v="43820.388349514564"/>
  </r>
  <r>
    <x v="0"/>
    <n v="29213.592233009709"/>
  </r>
  <r>
    <x v="1"/>
    <n v="43820.388349514564"/>
  </r>
  <r>
    <x v="0"/>
    <n v="29213.592233009709"/>
  </r>
  <r>
    <x v="1"/>
    <n v="48689.320388349515"/>
  </r>
  <r>
    <x v="0"/>
    <n v="29213.592233009709"/>
  </r>
  <r>
    <x v="1"/>
    <n v="48689.320388349515"/>
  </r>
  <r>
    <x v="0"/>
    <n v="27811.926605504588"/>
  </r>
  <r>
    <x v="1"/>
    <n v="46353.211009174316"/>
  </r>
  <r>
    <x v="0"/>
    <n v="27811.926605504588"/>
  </r>
  <r>
    <x v="1"/>
    <n v="46353.211009174316"/>
  </r>
  <r>
    <x v="0"/>
    <n v="32447.247706422018"/>
  </r>
  <r>
    <x v="1"/>
    <n v="41717.889908256882"/>
  </r>
  <r>
    <x v="0"/>
    <n v="27811.926605504588"/>
  </r>
  <r>
    <x v="1"/>
    <n v="41717.889908256882"/>
  </r>
  <r>
    <x v="0"/>
    <n v="27811.926605504588"/>
  </r>
  <r>
    <x v="1"/>
    <n v="46353.211009174316"/>
  </r>
  <r>
    <x v="0"/>
    <n v="27811.926605504588"/>
  </r>
  <r>
    <x v="1"/>
    <n v="46353.211009174316"/>
  </r>
  <r>
    <x v="0"/>
    <n v="27811.926605504588"/>
  </r>
  <r>
    <x v="1"/>
    <n v="46353.211009174316"/>
  </r>
  <r>
    <x v="0"/>
    <n v="32447.247706422018"/>
  </r>
  <r>
    <x v="1"/>
    <n v="41717.889908256882"/>
  </r>
  <r>
    <x v="0"/>
    <n v="27811.926605504588"/>
  </r>
  <r>
    <x v="1"/>
    <n v="41717.889908256882"/>
  </r>
  <r>
    <x v="0"/>
    <n v="27811.926605504588"/>
  </r>
  <r>
    <x v="1"/>
    <n v="41717.889908256882"/>
  </r>
  <r>
    <x v="0"/>
    <n v="27811.926605504588"/>
  </r>
  <r>
    <x v="1"/>
    <n v="46353.211009174316"/>
  </r>
  <r>
    <x v="0"/>
    <n v="27811.926605504588"/>
  </r>
  <r>
    <x v="1"/>
    <n v="46353.211009174316"/>
  </r>
  <r>
    <x v="0"/>
    <n v="27811.926605504588"/>
  </r>
  <r>
    <x v="1"/>
    <n v="46353.211009174316"/>
  </r>
  <r>
    <x v="0"/>
    <n v="32447.247706422018"/>
  </r>
  <r>
    <x v="1"/>
    <n v="37082.568807339449"/>
  </r>
  <r>
    <x v="0"/>
    <n v="27811.926605504588"/>
  </r>
  <r>
    <x v="1"/>
    <n v="50988.532110091743"/>
  </r>
  <r>
    <x v="0"/>
    <n v="27811.926605504588"/>
  </r>
  <r>
    <x v="1"/>
    <n v="46353.211009174316"/>
  </r>
  <r>
    <x v="0"/>
    <n v="27811.926605504588"/>
  </r>
  <r>
    <x v="1"/>
    <n v="41717.889908256882"/>
  </r>
  <r>
    <x v="0"/>
    <n v="27811.926605504588"/>
  </r>
  <r>
    <x v="1"/>
    <n v="41717.889908256882"/>
  </r>
  <r>
    <x v="0"/>
    <n v="27811.926605504588"/>
  </r>
  <r>
    <x v="1"/>
    <n v="41717.889908256882"/>
  </r>
  <r>
    <x v="0"/>
    <n v="23176.605504587158"/>
  </r>
  <r>
    <x v="1"/>
    <n v="32447.247706422018"/>
  </r>
  <r>
    <x v="0"/>
    <n v="18541.284403669724"/>
  </r>
  <r>
    <x v="1"/>
    <n v="27811.926605504588"/>
  </r>
  <r>
    <x v="0"/>
    <n v="18541.284403669724"/>
  </r>
  <r>
    <x v="1"/>
    <n v="27811.926605504588"/>
  </r>
  <r>
    <x v="0"/>
    <n v="23176.605504587158"/>
  </r>
  <r>
    <x v="1"/>
    <n v="27811.926605504588"/>
  </r>
  <r>
    <x v="0"/>
    <n v="23176.605504587158"/>
  </r>
  <r>
    <x v="1"/>
    <n v="27811.926605504588"/>
  </r>
  <r>
    <x v="0"/>
    <n v="23176.605504587158"/>
  </r>
  <r>
    <x v="1"/>
    <n v="32447.247706422018"/>
  </r>
  <r>
    <x v="0"/>
    <n v="23176.605504587158"/>
  </r>
  <r>
    <x v="1"/>
    <n v="32447.247706422018"/>
  </r>
  <r>
    <x v="0"/>
    <n v="23176.605504587158"/>
  </r>
  <r>
    <x v="1"/>
    <n v="32447.247706422018"/>
  </r>
  <r>
    <x v="0"/>
    <n v="23176.605504587158"/>
  </r>
  <r>
    <x v="1"/>
    <n v="32447.247706422018"/>
  </r>
  <r>
    <x v="0"/>
    <n v="23176.605504587158"/>
  </r>
  <r>
    <x v="1"/>
    <n v="32447.247706422018"/>
  </r>
  <r>
    <x v="0"/>
    <n v="23176.605504587158"/>
  </r>
  <r>
    <x v="1"/>
    <n v="32447.247706422018"/>
  </r>
  <r>
    <x v="0"/>
    <n v="23176.605504587158"/>
  </r>
  <r>
    <x v="1"/>
    <n v="32447.247706422018"/>
  </r>
  <r>
    <x v="0"/>
    <n v="27662.870159453305"/>
  </r>
  <r>
    <x v="1"/>
    <n v="32273.348519362185"/>
  </r>
  <r>
    <x v="0"/>
    <n v="23052.391799544421"/>
  </r>
  <r>
    <x v="1"/>
    <n v="32273.348519362185"/>
  </r>
  <r>
    <x v="0"/>
    <n v="27662.870159453305"/>
  </r>
  <r>
    <x v="1"/>
    <n v="36883.826879271073"/>
  </r>
  <r>
    <x v="0"/>
    <n v="27662.870159453305"/>
  </r>
  <r>
    <x v="1"/>
    <n v="36883.826879271073"/>
  </r>
  <r>
    <x v="0"/>
    <n v="27662.870159453305"/>
  </r>
  <r>
    <x v="1"/>
    <n v="41494.305239179957"/>
  </r>
  <r>
    <x v="0"/>
    <n v="32273.348519362185"/>
  </r>
  <r>
    <x v="1"/>
    <n v="36883.826879271073"/>
  </r>
  <r>
    <x v="0"/>
    <n v="27662.870159453305"/>
  </r>
  <r>
    <x v="1"/>
    <n v="36883.826879271073"/>
  </r>
  <r>
    <x v="0"/>
    <n v="27662.870159453305"/>
  </r>
  <r>
    <x v="1"/>
    <n v="36883.826879271073"/>
  </r>
  <r>
    <x v="0"/>
    <n v="27662.870159453305"/>
  </r>
  <r>
    <x v="1"/>
    <n v="41494.305239179957"/>
  </r>
  <r>
    <x v="0"/>
    <n v="27662.870159453305"/>
  </r>
  <r>
    <x v="1"/>
    <n v="41494.305239179957"/>
  </r>
  <r>
    <x v="0"/>
    <n v="32273.348519362185"/>
  </r>
  <r>
    <x v="1"/>
    <n v="41494.305239179957"/>
  </r>
  <r>
    <x v="0"/>
    <n v="27662.870159453305"/>
  </r>
  <r>
    <x v="1"/>
    <n v="32273.348519362185"/>
  </r>
  <r>
    <x v="0"/>
    <n v="27662.870159453305"/>
  </r>
  <r>
    <x v="1"/>
    <n v="36883.826879271073"/>
  </r>
  <r>
    <x v="0"/>
    <n v="27662.870159453305"/>
  </r>
  <r>
    <x v="1"/>
    <n v="32273.348519362185"/>
  </r>
  <r>
    <x v="0"/>
    <n v="27662.870159453305"/>
  </r>
  <r>
    <x v="1"/>
    <n v="41494.305239179957"/>
  </r>
  <r>
    <x v="0"/>
    <n v="32273.348519362185"/>
  </r>
  <r>
    <x v="1"/>
    <n v="41494.305239179957"/>
  </r>
  <r>
    <x v="0"/>
    <n v="32273.348519362185"/>
  </r>
  <r>
    <x v="1"/>
    <n v="41494.305239179957"/>
  </r>
  <r>
    <x v="0"/>
    <n v="32273.348519362185"/>
  </r>
  <r>
    <x v="1"/>
    <n v="41494.305239179957"/>
  </r>
  <r>
    <x v="0"/>
    <n v="32273.348519362185"/>
  </r>
  <r>
    <x v="1"/>
    <n v="46104.783599088842"/>
  </r>
  <r>
    <x v="0"/>
    <n v="32273.348519362185"/>
  </r>
  <r>
    <x v="1"/>
    <n v="41494.305239179957"/>
  </r>
  <r>
    <x v="0"/>
    <n v="27662.870159453305"/>
  </r>
  <r>
    <x v="1"/>
    <n v="36883.826879271073"/>
  </r>
  <r>
    <x v="0"/>
    <n v="23052.391799544421"/>
  </r>
  <r>
    <x v="1"/>
    <n v="36883.826879271073"/>
  </r>
  <r>
    <x v="0"/>
    <n v="27662.870159453305"/>
  </r>
  <r>
    <x v="1"/>
    <n v="36883.826879271073"/>
  </r>
  <r>
    <x v="0"/>
    <n v="27662.870159453305"/>
  </r>
  <r>
    <x v="1"/>
    <n v="41494.305239179957"/>
  </r>
  <r>
    <x v="0"/>
    <n v="27662.870159453305"/>
  </r>
  <r>
    <x v="1"/>
    <n v="41494.305239179957"/>
  </r>
  <r>
    <x v="0"/>
    <n v="27662.870159453305"/>
  </r>
  <r>
    <x v="1"/>
    <n v="41494.305239179957"/>
  </r>
  <r>
    <x v="0"/>
    <n v="27662.870159453305"/>
  </r>
  <r>
    <x v="1"/>
    <n v="41494.305239179957"/>
  </r>
  <r>
    <x v="0"/>
    <n v="27662.870159453305"/>
  </r>
  <r>
    <x v="1"/>
    <n v="41494.305239179957"/>
  </r>
  <r>
    <x v="0"/>
    <n v="27662.870159453305"/>
  </r>
  <r>
    <x v="1"/>
    <n v="41494.305239179957"/>
  </r>
  <r>
    <x v="0"/>
    <n v="27662.870159453305"/>
  </r>
  <r>
    <x v="1"/>
    <n v="41494.305239179957"/>
  </r>
  <r>
    <x v="0"/>
    <n v="26029.598308668075"/>
  </r>
  <r>
    <x v="1"/>
    <n v="39044.397463002111"/>
  </r>
  <r>
    <x v="0"/>
    <n v="26029.598308668075"/>
  </r>
  <r>
    <x v="1"/>
    <n v="39044.397463002111"/>
  </r>
  <r>
    <x v="0"/>
    <n v="26029.598308668075"/>
  </r>
  <r>
    <x v="1"/>
    <n v="43382.663847780124"/>
  </r>
  <r>
    <x v="0"/>
    <n v="26029.598308668075"/>
  </r>
  <r>
    <x v="1"/>
    <n v="39044.397463002111"/>
  </r>
  <r>
    <x v="0"/>
    <n v="26029.598308668075"/>
  </r>
  <r>
    <x v="1"/>
    <n v="34706.131078224098"/>
  </r>
  <r>
    <x v="0"/>
    <n v="26029.598308668075"/>
  </r>
  <r>
    <x v="1"/>
    <n v="39044.397463002111"/>
  </r>
  <r>
    <x v="0"/>
    <n v="26029.598308668075"/>
  </r>
  <r>
    <x v="1"/>
    <n v="39044.397463002111"/>
  </r>
  <r>
    <x v="0"/>
    <n v="26029.598308668075"/>
  </r>
  <r>
    <x v="1"/>
    <n v="39044.397463002111"/>
  </r>
  <r>
    <x v="0"/>
    <n v="26029.598308668075"/>
  </r>
  <r>
    <x v="1"/>
    <n v="39044.397463002111"/>
  </r>
  <r>
    <x v="0"/>
    <n v="26029.598308668075"/>
  </r>
  <r>
    <x v="1"/>
    <n v="43382.663847780124"/>
  </r>
  <r>
    <x v="0"/>
    <n v="26029.598308668075"/>
  </r>
  <r>
    <x v="1"/>
    <n v="39044.397463002111"/>
  </r>
  <r>
    <x v="0"/>
    <n v="26029.598308668075"/>
  </r>
  <r>
    <x v="1"/>
    <n v="34706.131078224098"/>
  </r>
  <r>
    <x v="0"/>
    <n v="26029.598308668075"/>
  </r>
  <r>
    <x v="1"/>
    <n v="39044.397463002111"/>
  </r>
  <r>
    <x v="0"/>
    <n v="26029.598308668075"/>
  </r>
  <r>
    <x v="1"/>
    <n v="39044.397463002111"/>
  </r>
  <r>
    <x v="0"/>
    <n v="26029.598308668075"/>
  </r>
  <r>
    <x v="1"/>
    <n v="39044.397463002111"/>
  </r>
  <r>
    <x v="0"/>
    <n v="26029.598308668075"/>
  </r>
  <r>
    <x v="1"/>
    <n v="39044.397463002111"/>
  </r>
  <r>
    <x v="0"/>
    <n v="26029.598308668075"/>
  </r>
  <r>
    <x v="1"/>
    <n v="39044.397463002111"/>
  </r>
  <r>
    <x v="0"/>
    <n v="26029.598308668075"/>
  </r>
  <r>
    <x v="1"/>
    <n v="39044.397463002111"/>
  </r>
  <r>
    <x v="0"/>
    <n v="26029.598308668075"/>
  </r>
  <r>
    <x v="1"/>
    <n v="34706.131078224098"/>
  </r>
  <r>
    <x v="0"/>
    <n v="26029.598308668075"/>
  </r>
  <r>
    <x v="1"/>
    <n v="39044.397463002111"/>
  </r>
  <r>
    <x v="0"/>
    <n v="26029.598308668075"/>
  </r>
  <r>
    <x v="1"/>
    <n v="39044.397463002111"/>
  </r>
  <r>
    <x v="0"/>
    <n v="26029.598308668075"/>
  </r>
  <r>
    <x v="1"/>
    <n v="43382.663847780124"/>
  </r>
  <r>
    <x v="0"/>
    <n v="26029.598308668075"/>
  </r>
  <r>
    <x v="1"/>
    <n v="43382.663847780124"/>
  </r>
  <r>
    <x v="0"/>
    <n v="26029.598308668075"/>
  </r>
  <r>
    <x v="1"/>
    <n v="43382.663847780124"/>
  </r>
  <r>
    <x v="0"/>
    <n v="30367.864693446088"/>
  </r>
  <r>
    <x v="1"/>
    <n v="43382.663847780124"/>
  </r>
  <r>
    <x v="0"/>
    <n v="26029.598308668075"/>
  </r>
  <r>
    <x v="1"/>
    <n v="39044.397463002111"/>
  </r>
  <r>
    <x v="0"/>
    <n v="26029.598308668075"/>
  </r>
  <r>
    <x v="1"/>
    <n v="39044.397463002111"/>
  </r>
  <r>
    <x v="0"/>
    <n v="26029.598308668075"/>
  </r>
  <r>
    <x v="1"/>
    <n v="43382.663847780124"/>
  </r>
  <r>
    <x v="0"/>
    <n v="26029.598308668075"/>
  </r>
  <r>
    <x v="1"/>
    <n v="43382.663847780124"/>
  </r>
  <r>
    <x v="0"/>
    <n v="26029.598308668075"/>
  </r>
  <r>
    <x v="1"/>
    <n v="43382.663847780124"/>
  </r>
  <r>
    <x v="0"/>
    <n v="26029.598308668075"/>
  </r>
  <r>
    <x v="1"/>
    <n v="43382.663847780124"/>
  </r>
  <r>
    <x v="0"/>
    <n v="26700"/>
  </r>
  <r>
    <x v="1"/>
    <n v="40050"/>
  </r>
  <r>
    <x v="0"/>
    <n v="26700"/>
  </r>
  <r>
    <x v="1"/>
    <n v="35600"/>
  </r>
  <r>
    <x v="0"/>
    <n v="26700"/>
  </r>
  <r>
    <x v="1"/>
    <n v="40050"/>
  </r>
  <r>
    <x v="0"/>
    <n v="26700"/>
  </r>
  <r>
    <x v="1"/>
    <n v="35600"/>
  </r>
  <r>
    <x v="0"/>
    <n v="26700"/>
  </r>
  <r>
    <x v="1"/>
    <n v="40050"/>
  </r>
  <r>
    <x v="0"/>
    <n v="26700"/>
  </r>
  <r>
    <x v="1"/>
    <n v="44500"/>
  </r>
  <r>
    <x v="0"/>
    <n v="26700"/>
  </r>
  <r>
    <x v="1"/>
    <n v="40050"/>
  </r>
  <r>
    <x v="0"/>
    <n v="26700"/>
  </r>
  <r>
    <x v="1"/>
    <n v="40050"/>
  </r>
  <r>
    <x v="0"/>
    <n v="26700"/>
  </r>
  <r>
    <x v="1"/>
    <n v="40050"/>
  </r>
  <r>
    <x v="0"/>
    <n v="26700"/>
  </r>
  <r>
    <x v="1"/>
    <n v="40050"/>
  </r>
  <r>
    <x v="0"/>
    <n v="26700"/>
  </r>
  <r>
    <x v="1"/>
    <n v="44500"/>
  </r>
  <r>
    <x v="0"/>
    <n v="26700"/>
  </r>
  <r>
    <x v="1"/>
    <n v="44500"/>
  </r>
  <r>
    <x v="0"/>
    <n v="26700"/>
  </r>
  <r>
    <x v="1"/>
    <n v="40050"/>
  </r>
  <r>
    <x v="0"/>
    <n v="26700"/>
  </r>
  <r>
    <x v="1"/>
    <n v="44500"/>
  </r>
  <r>
    <x v="0"/>
    <n v="26700"/>
  </r>
  <r>
    <x v="1"/>
    <n v="40050"/>
  </r>
  <r>
    <x v="0"/>
    <n v="26700"/>
  </r>
  <r>
    <x v="1"/>
    <n v="35600"/>
  </r>
  <r>
    <x v="0"/>
    <n v="22250"/>
  </r>
  <r>
    <x v="1"/>
    <n v="35600"/>
  </r>
  <r>
    <x v="0"/>
    <n v="26700"/>
  </r>
  <r>
    <x v="1"/>
    <n v="40050"/>
  </r>
  <r>
    <x v="0"/>
    <n v="26700"/>
  </r>
  <r>
    <x v="1"/>
    <n v="44500"/>
  </r>
  <r>
    <x v="0"/>
    <n v="26700"/>
  </r>
  <r>
    <x v="1"/>
    <n v="44500"/>
  </r>
  <r>
    <x v="0"/>
    <n v="26700"/>
  </r>
  <r>
    <x v="1"/>
    <n v="44500"/>
  </r>
  <r>
    <x v="0"/>
    <n v="31150"/>
  </r>
  <r>
    <x v="1"/>
    <n v="44500"/>
  </r>
  <r>
    <x v="0"/>
    <n v="31150"/>
  </r>
  <r>
    <x v="1"/>
    <n v="40050"/>
  </r>
  <r>
    <x v="0"/>
    <n v="26700"/>
  </r>
  <r>
    <x v="1"/>
    <n v="44500"/>
  </r>
  <r>
    <x v="0"/>
    <n v="26700"/>
  </r>
  <r>
    <x v="1"/>
    <n v="44500"/>
  </r>
  <r>
    <x v="0"/>
    <n v="26700"/>
  </r>
  <r>
    <x v="1"/>
    <n v="40050"/>
  </r>
  <r>
    <x v="0"/>
    <n v="26700"/>
  </r>
  <r>
    <x v="1"/>
    <n v="44500"/>
  </r>
  <r>
    <x v="0"/>
    <n v="31150"/>
  </r>
  <r>
    <x v="1"/>
    <n v="44500"/>
  </r>
  <r>
    <x v="0"/>
    <n v="26700"/>
  </r>
  <r>
    <x v="1"/>
    <n v="40050"/>
  </r>
  <r>
    <x v="0"/>
    <n v="26700"/>
  </r>
  <r>
    <x v="1"/>
    <n v="40050"/>
  </r>
  <r>
    <x v="0"/>
    <n v="22073.434125269978"/>
  </r>
  <r>
    <x v="1"/>
    <n v="35317.494600431964"/>
  </r>
  <r>
    <x v="0"/>
    <n v="26488.120950323973"/>
  </r>
  <r>
    <x v="1"/>
    <n v="39732.181425485964"/>
  </r>
  <r>
    <x v="0"/>
    <n v="26488.120950323973"/>
  </r>
  <r>
    <x v="1"/>
    <n v="35317.494600431964"/>
  </r>
  <r>
    <x v="0"/>
    <n v="26488.120950323973"/>
  </r>
  <r>
    <x v="1"/>
    <n v="44146.868250539956"/>
  </r>
  <r>
    <x v="0"/>
    <n v="26488.120950323973"/>
  </r>
  <r>
    <x v="1"/>
    <n v="44146.868250539956"/>
  </r>
  <r>
    <x v="0"/>
    <n v="26488.120950323973"/>
  </r>
  <r>
    <x v="1"/>
    <n v="44146.868250539956"/>
  </r>
  <r>
    <x v="0"/>
    <n v="26488.120950323973"/>
  </r>
  <r>
    <x v="1"/>
    <n v="39732.181425485964"/>
  </r>
  <r>
    <x v="0"/>
    <n v="26488.120950323973"/>
  </r>
  <r>
    <x v="1"/>
    <n v="39732.181425485964"/>
  </r>
  <r>
    <x v="0"/>
    <n v="26488.120950323973"/>
  </r>
  <r>
    <x v="1"/>
    <n v="39732.181425485964"/>
  </r>
  <r>
    <x v="0"/>
    <n v="22073.434125269978"/>
  </r>
  <r>
    <x v="1"/>
    <n v="17658.747300215982"/>
  </r>
  <r>
    <x v="0"/>
    <n v="26488.120950323973"/>
  </r>
  <r>
    <x v="1"/>
    <n v="39732.181425485964"/>
  </r>
  <r>
    <x v="0"/>
    <n v="26488.120950323973"/>
  </r>
  <r>
    <x v="1"/>
    <n v="44146.868250539956"/>
  </r>
  <r>
    <x v="0"/>
    <n v="26488.120950323973"/>
  </r>
  <r>
    <x v="1"/>
    <n v="44146.868250539956"/>
  </r>
  <r>
    <x v="0"/>
    <n v="26488.120950323973"/>
  </r>
  <r>
    <x v="1"/>
    <n v="39732.181425485964"/>
  </r>
  <r>
    <x v="0"/>
    <n v="26488.120950323973"/>
  </r>
  <r>
    <x v="1"/>
    <n v="39732.181425485964"/>
  </r>
  <r>
    <x v="0"/>
    <n v="26488.120950323973"/>
  </r>
  <r>
    <x v="1"/>
    <n v="44146.868250539956"/>
  </r>
  <r>
    <x v="0"/>
    <n v="26488.120950323973"/>
  </r>
  <r>
    <x v="1"/>
    <n v="44146.868250539956"/>
  </r>
  <r>
    <x v="0"/>
    <n v="26488.120950323973"/>
  </r>
  <r>
    <x v="1"/>
    <n v="44146.868250539956"/>
  </r>
  <r>
    <x v="0"/>
    <n v="26488.120950323973"/>
  </r>
  <r>
    <x v="1"/>
    <n v="39732.181425485964"/>
  </r>
  <r>
    <x v="0"/>
    <n v="30902.807775377969"/>
  </r>
  <r>
    <x v="1"/>
    <n v="44146.868250539956"/>
  </r>
  <r>
    <x v="0"/>
    <n v="30902.807775377969"/>
  </r>
  <r>
    <x v="1"/>
    <n v="39732.181425485964"/>
  </r>
  <r>
    <x v="0"/>
    <n v="26488.120950323973"/>
  </r>
  <r>
    <x v="1"/>
    <n v="39732.181425485964"/>
  </r>
  <r>
    <x v="0"/>
    <n v="26488.120950323973"/>
  </r>
  <r>
    <x v="1"/>
    <n v="44146.868250539956"/>
  </r>
  <r>
    <x v="0"/>
    <n v="26488.120950323973"/>
  </r>
  <r>
    <x v="1"/>
    <n v="44146.868250539956"/>
  </r>
  <r>
    <x v="0"/>
    <n v="26488.120950323973"/>
  </r>
  <r>
    <x v="1"/>
    <n v="44146.868250539956"/>
  </r>
  <r>
    <x v="0"/>
    <n v="30902.807775377969"/>
  </r>
  <r>
    <x v="1"/>
    <n v="39732.181425485964"/>
  </r>
  <r>
    <x v="0"/>
    <n v="22073.434125269978"/>
  </r>
  <r>
    <x v="1"/>
    <n v="30902.807775377969"/>
  </r>
  <r>
    <x v="0"/>
    <n v="17658.747300215982"/>
  </r>
  <r>
    <x v="1"/>
    <n v="26488.120950323973"/>
  </r>
  <r>
    <x v="0"/>
    <n v="26488.120950323973"/>
  </r>
  <r>
    <x v="1"/>
    <n v="39732.181425485964"/>
  </r>
  <r>
    <x v="0"/>
    <n v="26488.120950323973"/>
  </r>
  <r>
    <x v="1"/>
    <n v="35317.494600431964"/>
  </r>
  <r>
    <x v="0"/>
    <n v="26488.120950323973"/>
  </r>
  <r>
    <x v="1"/>
    <n v="44146.868250539956"/>
  </r>
  <r>
    <x v="0"/>
    <n v="25500"/>
  </r>
  <r>
    <x v="1"/>
    <n v="42500"/>
  </r>
  <r>
    <x v="0"/>
    <n v="25500"/>
  </r>
  <r>
    <x v="1"/>
    <n v="42500"/>
  </r>
  <r>
    <x v="0"/>
    <n v="25500"/>
  </r>
  <r>
    <x v="1"/>
    <n v="34000"/>
  </r>
  <r>
    <x v="0"/>
    <n v="25500"/>
  </r>
  <r>
    <x v="1"/>
    <n v="34000"/>
  </r>
  <r>
    <x v="0"/>
    <n v="25500"/>
  </r>
  <r>
    <x v="1"/>
    <n v="38250"/>
  </r>
  <r>
    <x v="0"/>
    <n v="25500"/>
  </r>
  <r>
    <x v="1"/>
    <n v="34000"/>
  </r>
  <r>
    <x v="0"/>
    <n v="25500"/>
  </r>
  <r>
    <x v="1"/>
    <n v="38250"/>
  </r>
  <r>
    <x v="0"/>
    <n v="25500"/>
  </r>
  <r>
    <x v="1"/>
    <n v="42500"/>
  </r>
  <r>
    <x v="0"/>
    <n v="25500"/>
  </r>
  <r>
    <x v="1"/>
    <n v="42500"/>
  </r>
  <r>
    <x v="0"/>
    <n v="25500"/>
  </r>
  <r>
    <x v="1"/>
    <n v="42500"/>
  </r>
  <r>
    <x v="0"/>
    <n v="25500"/>
  </r>
  <r>
    <x v="1"/>
    <n v="38250"/>
  </r>
  <r>
    <x v="0"/>
    <n v="25500"/>
  </r>
  <r>
    <x v="1"/>
    <n v="38250"/>
  </r>
  <r>
    <x v="0"/>
    <n v="25500"/>
  </r>
  <r>
    <x v="1"/>
    <n v="38250"/>
  </r>
  <r>
    <x v="0"/>
    <n v="25500"/>
  </r>
  <r>
    <x v="1"/>
    <n v="38250"/>
  </r>
  <r>
    <x v="0"/>
    <n v="25500"/>
  </r>
  <r>
    <x v="1"/>
    <n v="42500"/>
  </r>
  <r>
    <x v="0"/>
    <n v="25500"/>
  </r>
  <r>
    <x v="1"/>
    <n v="42500"/>
  </r>
  <r>
    <x v="0"/>
    <n v="29750"/>
  </r>
  <r>
    <x v="1"/>
    <n v="42500"/>
  </r>
  <r>
    <x v="0"/>
    <n v="25500"/>
  </r>
  <r>
    <x v="1"/>
    <n v="38250"/>
  </r>
  <r>
    <x v="0"/>
    <n v="25500"/>
  </r>
  <r>
    <x v="1"/>
    <n v="38250"/>
  </r>
  <r>
    <x v="0"/>
    <n v="25500"/>
  </r>
  <r>
    <x v="1"/>
    <n v="42500"/>
  </r>
  <r>
    <x v="0"/>
    <n v="25500"/>
  </r>
  <r>
    <x v="1"/>
    <n v="42500"/>
  </r>
  <r>
    <x v="0"/>
    <n v="29750"/>
  </r>
  <r>
    <x v="1"/>
    <n v="42500"/>
  </r>
  <r>
    <x v="0"/>
    <n v="25500"/>
  </r>
  <r>
    <x v="1"/>
    <n v="46750"/>
  </r>
  <r>
    <x v="0"/>
    <n v="29750"/>
  </r>
  <r>
    <x v="1"/>
    <n v="42500"/>
  </r>
  <r>
    <x v="0"/>
    <n v="29750"/>
  </r>
  <r>
    <x v="1"/>
    <n v="38250"/>
  </r>
  <r>
    <x v="0"/>
    <n v="25500"/>
  </r>
  <r>
    <x v="1"/>
    <n v="42500"/>
  </r>
  <r>
    <x v="0"/>
    <n v="25500"/>
  </r>
  <r>
    <x v="1"/>
    <n v="42500"/>
  </r>
  <r>
    <x v="0"/>
    <n v="25500"/>
  </r>
  <r>
    <x v="1"/>
    <n v="42500"/>
  </r>
  <r>
    <x v="0"/>
    <n v="29750"/>
  </r>
  <r>
    <x v="1"/>
    <n v="42500"/>
  </r>
  <r>
    <x v="0"/>
    <n v="25500"/>
  </r>
  <r>
    <x v="1"/>
    <n v="42500"/>
  </r>
  <r>
    <x v="0"/>
    <n v="29750"/>
  </r>
  <r>
    <x v="1"/>
    <n v="42500"/>
  </r>
  <r>
    <x v="0"/>
    <n v="30869.09871244635"/>
  </r>
  <r>
    <x v="1"/>
    <n v="39688.841201716736"/>
  </r>
  <r>
    <x v="0"/>
    <n v="26459.227467811157"/>
  </r>
  <r>
    <x v="1"/>
    <n v="39688.841201716736"/>
  </r>
  <r>
    <x v="0"/>
    <n v="26459.227467811157"/>
  </r>
  <r>
    <x v="1"/>
    <n v="39688.841201716736"/>
  </r>
  <r>
    <x v="0"/>
    <n v="26459.227467811157"/>
  </r>
  <r>
    <x v="1"/>
    <n v="44098.712446351929"/>
  </r>
  <r>
    <x v="0"/>
    <n v="26459.227467811157"/>
  </r>
  <r>
    <x v="1"/>
    <n v="44098.712446351929"/>
  </r>
  <r>
    <x v="0"/>
    <n v="26459.227467811157"/>
  </r>
  <r>
    <x v="1"/>
    <n v="35278.969957081543"/>
  </r>
  <r>
    <x v="0"/>
    <n v="26459.227467811157"/>
  </r>
  <r>
    <x v="1"/>
    <n v="39688.841201716736"/>
  </r>
  <r>
    <x v="0"/>
    <n v="26459.227467811157"/>
  </r>
  <r>
    <x v="1"/>
    <n v="39688.841201716736"/>
  </r>
  <r>
    <x v="0"/>
    <n v="26459.227467811157"/>
  </r>
  <r>
    <x v="1"/>
    <n v="39688.841201716736"/>
  </r>
  <r>
    <x v="0"/>
    <n v="26459.227467811157"/>
  </r>
  <r>
    <x v="1"/>
    <n v="39688.841201716736"/>
  </r>
  <r>
    <x v="0"/>
    <n v="26459.227467811157"/>
  </r>
  <r>
    <x v="1"/>
    <n v="44098.712446351929"/>
  </r>
  <r>
    <x v="0"/>
    <n v="26459.227467811157"/>
  </r>
  <r>
    <x v="1"/>
    <n v="44098.712446351929"/>
  </r>
  <r>
    <x v="0"/>
    <n v="30869.09871244635"/>
  </r>
  <r>
    <x v="1"/>
    <n v="44098.712446351929"/>
  </r>
  <r>
    <x v="0"/>
    <n v="26459.227467811157"/>
  </r>
  <r>
    <x v="1"/>
    <n v="35278.969957081543"/>
  </r>
  <r>
    <x v="0"/>
    <n v="26459.227467811157"/>
  </r>
  <r>
    <x v="1"/>
    <n v="35278.969957081543"/>
  </r>
  <r>
    <x v="0"/>
    <n v="26459.227467811157"/>
  </r>
  <r>
    <x v="1"/>
    <n v="39688.841201716736"/>
  </r>
  <r>
    <x v="0"/>
    <n v="26459.227467811157"/>
  </r>
  <r>
    <x v="1"/>
    <n v="44098.712446351929"/>
  </r>
  <r>
    <x v="0"/>
    <n v="26459.227467811157"/>
  </r>
  <r>
    <x v="1"/>
    <n v="44098.712446351929"/>
  </r>
  <r>
    <x v="0"/>
    <n v="26459.227467811157"/>
  </r>
  <r>
    <x v="1"/>
    <n v="44098.712446351929"/>
  </r>
  <r>
    <x v="0"/>
    <n v="26459.227467811157"/>
  </r>
  <r>
    <x v="1"/>
    <n v="44098.712446351929"/>
  </r>
  <r>
    <x v="0"/>
    <n v="30869.09871244635"/>
  </r>
  <r>
    <x v="1"/>
    <n v="44098.712446351929"/>
  </r>
  <r>
    <x v="0"/>
    <n v="26459.227467811157"/>
  </r>
  <r>
    <x v="1"/>
    <n v="39688.841201716736"/>
  </r>
  <r>
    <x v="0"/>
    <n v="26459.227467811157"/>
  </r>
  <r>
    <x v="1"/>
    <n v="44098.712446351929"/>
  </r>
  <r>
    <x v="0"/>
    <n v="26459.227467811157"/>
  </r>
  <r>
    <x v="1"/>
    <n v="39688.841201716736"/>
  </r>
  <r>
    <x v="0"/>
    <n v="26459.227467811157"/>
  </r>
  <r>
    <x v="1"/>
    <n v="39688.841201716736"/>
  </r>
  <r>
    <x v="0"/>
    <n v="26459.227467811157"/>
  </r>
  <r>
    <x v="1"/>
    <n v="44098.712446351929"/>
  </r>
  <r>
    <x v="0"/>
    <n v="30869.09871244635"/>
  </r>
  <r>
    <x v="1"/>
    <n v="44098.712446351929"/>
  </r>
  <r>
    <x v="0"/>
    <n v="30869.09871244635"/>
  </r>
  <r>
    <x v="1"/>
    <n v="44098.712446351929"/>
  </r>
  <r>
    <x v="0"/>
    <n v="26459.227467811157"/>
  </r>
  <r>
    <x v="1"/>
    <n v="39688.841201716736"/>
  </r>
  <r>
    <x v="0"/>
    <n v="26459.227467811157"/>
  </r>
  <r>
    <x v="1"/>
    <n v="39688.841201716736"/>
  </r>
  <r>
    <x v="0"/>
    <n v="24870.775347912524"/>
  </r>
  <r>
    <x v="1"/>
    <n v="41451.292246520876"/>
  </r>
  <r>
    <x v="0"/>
    <n v="29015.904572564614"/>
  </r>
  <r>
    <x v="1"/>
    <n v="41451.292246520876"/>
  </r>
  <r>
    <x v="0"/>
    <n v="29015.904572564614"/>
  </r>
  <r>
    <x v="1"/>
    <n v="37306.163021868786"/>
  </r>
  <r>
    <x v="0"/>
    <n v="24870.775347912524"/>
  </r>
  <r>
    <x v="1"/>
    <n v="41451.292246520876"/>
  </r>
  <r>
    <x v="0"/>
    <n v="29015.904572564614"/>
  </r>
  <r>
    <x v="1"/>
    <n v="41451.292246520876"/>
  </r>
  <r>
    <x v="0"/>
    <n v="29015.904572564614"/>
  </r>
  <r>
    <x v="1"/>
    <n v="37306.163021868786"/>
  </r>
  <r>
    <x v="0"/>
    <n v="24870.775347912524"/>
  </r>
  <r>
    <x v="1"/>
    <n v="37306.163021868786"/>
  </r>
  <r>
    <x v="0"/>
    <n v="20725.646123260438"/>
  </r>
  <r>
    <x v="1"/>
    <n v="33161.033797216704"/>
  </r>
  <r>
    <x v="0"/>
    <n v="24870.775347912524"/>
  </r>
  <r>
    <x v="1"/>
    <n v="41451.292246520876"/>
  </r>
  <r>
    <x v="0"/>
    <n v="24870.775347912524"/>
  </r>
  <r>
    <x v="1"/>
    <n v="41451.292246520876"/>
  </r>
  <r>
    <x v="0"/>
    <n v="29015.904572564614"/>
  </r>
  <r>
    <x v="1"/>
    <n v="41451.292246520876"/>
  </r>
  <r>
    <x v="0"/>
    <n v="29015.904572564614"/>
  </r>
  <r>
    <x v="1"/>
    <n v="41451.292246520876"/>
  </r>
  <r>
    <x v="0"/>
    <n v="24870.775347912524"/>
  </r>
  <r>
    <x v="1"/>
    <n v="37306.163021868786"/>
  </r>
  <r>
    <x v="0"/>
    <n v="24870.775347912524"/>
  </r>
  <r>
    <x v="1"/>
    <n v="37306.163021868786"/>
  </r>
  <r>
    <x v="0"/>
    <n v="24870.775347912524"/>
  </r>
  <r>
    <x v="1"/>
    <n v="37306.163021868786"/>
  </r>
  <r>
    <x v="0"/>
    <n v="24870.775347912524"/>
  </r>
  <r>
    <x v="1"/>
    <n v="37306.163021868786"/>
  </r>
  <r>
    <x v="0"/>
    <n v="29015.904572564614"/>
  </r>
  <r>
    <x v="1"/>
    <n v="41451.292246520876"/>
  </r>
  <r>
    <x v="0"/>
    <n v="29015.904572564614"/>
  </r>
  <r>
    <x v="1"/>
    <n v="41451.292246520876"/>
  </r>
  <r>
    <x v="0"/>
    <n v="29015.904572564614"/>
  </r>
  <r>
    <x v="1"/>
    <n v="41451.292246520876"/>
  </r>
  <r>
    <x v="0"/>
    <n v="29015.904572564614"/>
  </r>
  <r>
    <x v="1"/>
    <n v="37306.163021868786"/>
  </r>
  <r>
    <x v="0"/>
    <n v="24870.775347912524"/>
  </r>
  <r>
    <x v="1"/>
    <n v="37306.163021868786"/>
  </r>
  <r>
    <x v="0"/>
    <n v="24870.775347912524"/>
  </r>
  <r>
    <x v="1"/>
    <n v="41451.292246520876"/>
  </r>
  <r>
    <x v="0"/>
    <n v="24870.775347912524"/>
  </r>
  <r>
    <x v="1"/>
    <n v="41451.292246520876"/>
  </r>
  <r>
    <x v="0"/>
    <n v="29015.904572564614"/>
  </r>
  <r>
    <x v="1"/>
    <n v="41451.292246520876"/>
  </r>
  <r>
    <x v="0"/>
    <n v="29015.904572564614"/>
  </r>
  <r>
    <x v="1"/>
    <n v="45596.421471172966"/>
  </r>
  <r>
    <x v="0"/>
    <n v="33161.033797216704"/>
  </r>
  <r>
    <x v="1"/>
    <n v="45596.421471172966"/>
  </r>
  <r>
    <x v="0"/>
    <n v="29015.904572564614"/>
  </r>
  <r>
    <x v="1"/>
    <n v="37306.163021868786"/>
  </r>
  <r>
    <x v="0"/>
    <n v="29015.904572564614"/>
  </r>
  <r>
    <x v="1"/>
    <n v="41451.292246520876"/>
  </r>
  <r>
    <x v="0"/>
    <n v="24870.775347912524"/>
  </r>
  <r>
    <x v="1"/>
    <n v="41451.292246520876"/>
  </r>
  <r>
    <x v="0"/>
    <n v="29015.904572564614"/>
  </r>
  <r>
    <x v="1"/>
    <n v="41451.292246520876"/>
  </r>
  <r>
    <x v="0"/>
    <n v="29015.904572564614"/>
  </r>
  <r>
    <x v="1"/>
    <n v="41451.292246520876"/>
  </r>
  <r>
    <x v="0"/>
    <n v="29425.403225806451"/>
  </r>
  <r>
    <x v="1"/>
    <n v="46239.919354838705"/>
  </r>
  <r>
    <x v="0"/>
    <n v="29425.403225806451"/>
  </r>
  <r>
    <x v="1"/>
    <n v="42036.290322580644"/>
  </r>
  <r>
    <x v="0"/>
    <n v="29425.403225806451"/>
  </r>
  <r>
    <x v="1"/>
    <n v="37832.661290322576"/>
  </r>
  <r>
    <x v="0"/>
    <n v="25221.774193548386"/>
  </r>
  <r>
    <x v="1"/>
    <n v="37832.661290322576"/>
  </r>
  <r>
    <x v="0"/>
    <n v="25221.774193548386"/>
  </r>
  <r>
    <x v="1"/>
    <n v="42036.290322580644"/>
  </r>
  <r>
    <x v="0"/>
    <n v="29425.403225806451"/>
  </r>
  <r>
    <x v="1"/>
    <n v="42036.290322580644"/>
  </r>
  <r>
    <x v="0"/>
    <n v="29425.403225806451"/>
  </r>
  <r>
    <x v="1"/>
    <n v="42036.290322580644"/>
  </r>
  <r>
    <x v="0"/>
    <n v="29425.403225806451"/>
  </r>
  <r>
    <x v="1"/>
    <n v="42036.290322580644"/>
  </r>
  <r>
    <x v="0"/>
    <n v="29425.403225806451"/>
  </r>
  <r>
    <x v="1"/>
    <n v="42036.290322580644"/>
  </r>
  <r>
    <x v="0"/>
    <n v="29425.403225806451"/>
  </r>
  <r>
    <x v="1"/>
    <n v="37832.661290322576"/>
  </r>
  <r>
    <x v="0"/>
    <n v="29425.403225806451"/>
  </r>
  <r>
    <x v="1"/>
    <n v="37832.661290322576"/>
  </r>
  <r>
    <x v="0"/>
    <n v="25221.774193548386"/>
  </r>
  <r>
    <x v="1"/>
    <n v="37832.661290322576"/>
  </r>
  <r>
    <x v="0"/>
    <n v="25221.774193548386"/>
  </r>
  <r>
    <x v="1"/>
    <n v="42036.290322580644"/>
  </r>
  <r>
    <x v="0"/>
    <n v="29425.403225806451"/>
  </r>
  <r>
    <x v="1"/>
    <n v="42036.290322580644"/>
  </r>
  <r>
    <x v="0"/>
    <n v="29425.403225806451"/>
  </r>
  <r>
    <x v="1"/>
    <n v="42036.290322580644"/>
  </r>
  <r>
    <x v="0"/>
    <n v="29425.403225806451"/>
  </r>
  <r>
    <x v="1"/>
    <n v="42036.290322580644"/>
  </r>
  <r>
    <x v="0"/>
    <n v="29425.403225806451"/>
  </r>
  <r>
    <x v="1"/>
    <n v="37832.661290322576"/>
  </r>
  <r>
    <x v="0"/>
    <n v="25221.774193548386"/>
  </r>
  <r>
    <x v="1"/>
    <n v="37832.661290322576"/>
  </r>
  <r>
    <x v="0"/>
    <n v="25221.774193548386"/>
  </r>
  <r>
    <x v="1"/>
    <n v="42036.290322580644"/>
  </r>
  <r>
    <x v="0"/>
    <n v="25221.774193548386"/>
  </r>
  <r>
    <x v="1"/>
    <n v="37832.661290322576"/>
  </r>
  <r>
    <x v="0"/>
    <n v="29425.403225806451"/>
  </r>
  <r>
    <x v="1"/>
    <n v="42036.290322580644"/>
  </r>
  <r>
    <x v="0"/>
    <n v="29425.403225806451"/>
  </r>
  <r>
    <x v="1"/>
    <n v="46239.919354838705"/>
  </r>
  <r>
    <x v="0"/>
    <n v="29425.403225806451"/>
  </r>
  <r>
    <x v="1"/>
    <n v="42036.290322580644"/>
  </r>
  <r>
    <x v="0"/>
    <n v="29425.403225806451"/>
  </r>
  <r>
    <x v="1"/>
    <n v="37832.661290322576"/>
  </r>
  <r>
    <x v="0"/>
    <n v="25221.774193548386"/>
  </r>
  <r>
    <x v="1"/>
    <n v="42036.290322580644"/>
  </r>
  <r>
    <x v="0"/>
    <n v="29425.403225806451"/>
  </r>
  <r>
    <x v="1"/>
    <n v="42036.290322580644"/>
  </r>
  <r>
    <x v="0"/>
    <n v="29425.403225806451"/>
  </r>
  <r>
    <x v="1"/>
    <n v="42036.290322580644"/>
  </r>
  <r>
    <x v="0"/>
    <n v="29425.403225806451"/>
  </r>
  <r>
    <x v="1"/>
    <n v="42036.290322580644"/>
  </r>
  <r>
    <x v="0"/>
    <n v="29425.403225806451"/>
  </r>
  <r>
    <x v="1"/>
    <n v="46239.919354838705"/>
  </r>
  <r>
    <x v="0"/>
    <n v="29425.403225806451"/>
  </r>
  <r>
    <x v="1"/>
    <n v="42036.290322580644"/>
  </r>
  <r>
    <x v="0"/>
    <n v="27946.969696969696"/>
  </r>
  <r>
    <x v="1"/>
    <n v="39924.242424242424"/>
  </r>
  <r>
    <x v="0"/>
    <n v="23954.545454545452"/>
  </r>
  <r>
    <x v="1"/>
    <n v="39924.242424242424"/>
  </r>
  <r>
    <x v="0"/>
    <n v="27946.969696969696"/>
  </r>
  <r>
    <x v="1"/>
    <n v="39924.242424242424"/>
  </r>
  <r>
    <x v="0"/>
    <n v="27946.969696969696"/>
  </r>
  <r>
    <x v="1"/>
    <n v="39924.242424242424"/>
  </r>
  <r>
    <x v="0"/>
    <n v="27946.969696969696"/>
  </r>
  <r>
    <x v="1"/>
    <n v="43916.666666666664"/>
  </r>
  <r>
    <x v="0"/>
    <n v="27946.969696969696"/>
  </r>
  <r>
    <x v="1"/>
    <n v="43916.666666666664"/>
  </r>
  <r>
    <x v="0"/>
    <n v="27946.969696969696"/>
  </r>
  <r>
    <x v="1"/>
    <n v="39924.242424242424"/>
  </r>
  <r>
    <x v="0"/>
    <n v="27946.969696969696"/>
  </r>
  <r>
    <x v="1"/>
    <n v="39924.242424242424"/>
  </r>
  <r>
    <x v="0"/>
    <n v="27946.969696969696"/>
  </r>
  <r>
    <x v="1"/>
    <n v="39924.242424242424"/>
  </r>
  <r>
    <x v="0"/>
    <n v="27946.969696969696"/>
  </r>
  <r>
    <x v="1"/>
    <n v="39924.242424242424"/>
  </r>
  <r>
    <x v="0"/>
    <n v="27946.969696969696"/>
  </r>
  <r>
    <x v="1"/>
    <n v="39924.242424242424"/>
  </r>
  <r>
    <x v="0"/>
    <n v="27946.969696969696"/>
  </r>
  <r>
    <x v="1"/>
    <n v="39924.242424242424"/>
  </r>
  <r>
    <x v="0"/>
    <n v="27946.969696969696"/>
  </r>
  <r>
    <x v="1"/>
    <n v="43916.666666666664"/>
  </r>
  <r>
    <x v="0"/>
    <n v="27946.969696969696"/>
  </r>
  <r>
    <x v="1"/>
    <n v="39924.242424242424"/>
  </r>
  <r>
    <x v="0"/>
    <n v="27946.969696969696"/>
  </r>
  <r>
    <x v="1"/>
    <n v="35931.818181818177"/>
  </r>
  <r>
    <x v="0"/>
    <n v="23954.545454545452"/>
  </r>
  <r>
    <x v="1"/>
    <n v="39924.242424242424"/>
  </r>
  <r>
    <x v="0"/>
    <n v="27946.969696969696"/>
  </r>
  <r>
    <x v="1"/>
    <n v="35931.818181818177"/>
  </r>
  <r>
    <x v="0"/>
    <n v="27946.969696969696"/>
  </r>
  <r>
    <x v="1"/>
    <n v="39924.242424242424"/>
  </r>
  <r>
    <x v="0"/>
    <n v="27946.969696969696"/>
  </r>
  <r>
    <x v="1"/>
    <n v="39924.242424242424"/>
  </r>
  <r>
    <x v="0"/>
    <n v="27946.969696969696"/>
  </r>
  <r>
    <x v="1"/>
    <n v="43916.666666666664"/>
  </r>
  <r>
    <x v="0"/>
    <n v="31939.393939393936"/>
  </r>
  <r>
    <x v="1"/>
    <n v="35931.818181818177"/>
  </r>
  <r>
    <x v="0"/>
    <n v="27946.969696969696"/>
  </r>
  <r>
    <x v="1"/>
    <n v="35931.818181818177"/>
  </r>
  <r>
    <x v="0"/>
    <n v="27946.969696969696"/>
  </r>
  <r>
    <x v="1"/>
    <n v="39924.242424242424"/>
  </r>
  <r>
    <x v="0"/>
    <n v="23954.545454545452"/>
  </r>
  <r>
    <x v="1"/>
    <n v="39924.242424242424"/>
  </r>
  <r>
    <x v="0"/>
    <n v="27946.969696969696"/>
  </r>
  <r>
    <x v="1"/>
    <n v="39924.242424242424"/>
  </r>
  <r>
    <x v="0"/>
    <n v="27946.969696969696"/>
  </r>
  <r>
    <x v="1"/>
    <n v="43916.666666666664"/>
  </r>
  <r>
    <x v="0"/>
    <n v="27946.969696969696"/>
  </r>
  <r>
    <x v="1"/>
    <n v="43916.666666666664"/>
  </r>
  <r>
    <x v="0"/>
    <n v="27946.969696969696"/>
  </r>
  <r>
    <x v="1"/>
    <n v="43916.666666666664"/>
  </r>
  <r>
    <x v="0"/>
    <n v="27946.969696969696"/>
  </r>
  <r>
    <x v="1"/>
    <n v="39924.242424242424"/>
  </r>
  <r>
    <x v="0"/>
    <n v="27946.969696969696"/>
  </r>
  <r>
    <x v="1"/>
    <n v="39924.242424242424"/>
  </r>
  <r>
    <x v="0"/>
    <n v="27946.969696969696"/>
  </r>
  <r>
    <x v="1"/>
    <n v="39924.242424242424"/>
  </r>
  <r>
    <x v="0"/>
    <n v="27621.26865671642"/>
  </r>
  <r>
    <x v="1"/>
    <n v="39458.955223880599"/>
  </r>
  <r>
    <x v="0"/>
    <n v="27621.26865671642"/>
  </r>
  <r>
    <x v="1"/>
    <n v="43404.850746268661"/>
  </r>
  <r>
    <x v="0"/>
    <n v="31567.164179104482"/>
  </r>
  <r>
    <x v="1"/>
    <n v="43404.850746268661"/>
  </r>
  <r>
    <x v="0"/>
    <n v="27621.26865671642"/>
  </r>
  <r>
    <x v="1"/>
    <n v="39458.955223880599"/>
  </r>
  <r>
    <x v="0"/>
    <n v="27621.26865671642"/>
  </r>
  <r>
    <x v="1"/>
    <n v="35513.059701492537"/>
  </r>
  <r>
    <x v="0"/>
    <n v="27621.26865671642"/>
  </r>
  <r>
    <x v="1"/>
    <n v="39458.955223880599"/>
  </r>
  <r>
    <x v="0"/>
    <n v="27621.26865671642"/>
  </r>
  <r>
    <x v="1"/>
    <n v="39458.955223880599"/>
  </r>
  <r>
    <x v="0"/>
    <n v="27621.26865671642"/>
  </r>
  <r>
    <x v="1"/>
    <n v="39458.955223880599"/>
  </r>
  <r>
    <x v="0"/>
    <n v="27621.26865671642"/>
  </r>
  <r>
    <x v="1"/>
    <n v="43404.850746268661"/>
  </r>
  <r>
    <x v="0"/>
    <n v="27621.26865671642"/>
  </r>
  <r>
    <x v="1"/>
    <n v="43404.850746268661"/>
  </r>
  <r>
    <x v="0"/>
    <n v="31567.164179104482"/>
  </r>
  <r>
    <x v="1"/>
    <n v="39458.955223880599"/>
  </r>
  <r>
    <x v="0"/>
    <n v="27621.26865671642"/>
  </r>
  <r>
    <x v="1"/>
    <n v="39458.955223880599"/>
  </r>
  <r>
    <x v="0"/>
    <n v="27621.26865671642"/>
  </r>
  <r>
    <x v="1"/>
    <n v="39458.955223880599"/>
  </r>
  <r>
    <x v="0"/>
    <n v="27621.26865671642"/>
  </r>
  <r>
    <x v="1"/>
    <n v="39458.955223880599"/>
  </r>
  <r>
    <x v="0"/>
    <n v="27621.26865671642"/>
  </r>
  <r>
    <x v="1"/>
    <n v="39458.955223880599"/>
  </r>
  <r>
    <x v="0"/>
    <n v="27621.26865671642"/>
  </r>
  <r>
    <x v="1"/>
    <n v="39458.955223880599"/>
  </r>
  <r>
    <x v="0"/>
    <n v="27621.26865671642"/>
  </r>
  <r>
    <x v="1"/>
    <n v="43404.850746268661"/>
  </r>
  <r>
    <x v="0"/>
    <n v="31567.164179104482"/>
  </r>
  <r>
    <x v="1"/>
    <n v="43404.850746268661"/>
  </r>
  <r>
    <x v="0"/>
    <n v="31567.164179104482"/>
  </r>
  <r>
    <x v="1"/>
    <n v="39458.955223880599"/>
  </r>
  <r>
    <x v="0"/>
    <n v="27621.26865671642"/>
  </r>
  <r>
    <x v="1"/>
    <n v="39458.955223880599"/>
  </r>
  <r>
    <x v="0"/>
    <n v="27621.26865671642"/>
  </r>
  <r>
    <x v="1"/>
    <n v="39458.955223880599"/>
  </r>
  <r>
    <x v="0"/>
    <n v="23675.373134328362"/>
  </r>
  <r>
    <x v="1"/>
    <n v="27621.26865671642"/>
  </r>
  <r>
    <x v="0"/>
    <n v="23675.373134328362"/>
  </r>
  <r>
    <x v="1"/>
    <n v="39458.955223880599"/>
  </r>
  <r>
    <x v="0"/>
    <n v="31567.164179104482"/>
  </r>
  <r>
    <x v="1"/>
    <n v="39458.955223880599"/>
  </r>
  <r>
    <x v="0"/>
    <n v="31567.164179104482"/>
  </r>
  <r>
    <x v="1"/>
    <n v="43404.850746268661"/>
  </r>
  <r>
    <x v="0"/>
    <n v="31567.164179104482"/>
  </r>
  <r>
    <x v="1"/>
    <n v="39458.955223880599"/>
  </r>
  <r>
    <x v="0"/>
    <n v="23675.373134328362"/>
  </r>
  <r>
    <x v="1"/>
    <n v="39458.955223880599"/>
  </r>
  <r>
    <x v="0"/>
    <n v="27621.26865671642"/>
  </r>
  <r>
    <x v="1"/>
    <n v="39458.955223880599"/>
  </r>
  <r>
    <x v="0"/>
    <n v="27621.26865671642"/>
  </r>
  <r>
    <x v="1"/>
    <n v="39458.955223880599"/>
  </r>
  <r>
    <x v="0"/>
    <n v="27621.26865671642"/>
  </r>
  <r>
    <x v="1"/>
    <n v="43404.850746268661"/>
  </r>
  <r>
    <x v="0"/>
    <n v="27621.26865671642"/>
  </r>
  <r>
    <x v="1"/>
    <n v="43404.850746268661"/>
  </r>
  <r>
    <x v="0"/>
    <n v="29498.989898989897"/>
  </r>
  <r>
    <x v="1"/>
    <n v="42141.414141414141"/>
  </r>
  <r>
    <x v="0"/>
    <n v="25284.848484848484"/>
  </r>
  <r>
    <x v="1"/>
    <n v="37927.272727272728"/>
  </r>
  <r>
    <x v="0"/>
    <n v="29498.989898989897"/>
  </r>
  <r>
    <x v="1"/>
    <n v="42141.414141414141"/>
  </r>
  <r>
    <x v="0"/>
    <n v="29498.989898989897"/>
  </r>
  <r>
    <x v="1"/>
    <n v="42141.414141414141"/>
  </r>
  <r>
    <x v="0"/>
    <n v="29498.989898989897"/>
  </r>
  <r>
    <x v="1"/>
    <n v="42141.414141414141"/>
  </r>
  <r>
    <x v="0"/>
    <n v="29498.989898989897"/>
  </r>
  <r>
    <x v="1"/>
    <n v="42141.414141414141"/>
  </r>
  <r>
    <x v="0"/>
    <n v="29498.989898989897"/>
  </r>
  <r>
    <x v="1"/>
    <n v="46355.555555555555"/>
  </r>
  <r>
    <x v="0"/>
    <n v="29498.989898989897"/>
  </r>
  <r>
    <x v="1"/>
    <n v="37927.272727272728"/>
  </r>
  <r>
    <x v="0"/>
    <n v="29498.989898989897"/>
  </r>
  <r>
    <x v="1"/>
    <n v="37927.272727272728"/>
  </r>
  <r>
    <x v="0"/>
    <n v="29498.989898989897"/>
  </r>
  <r>
    <x v="1"/>
    <n v="42141.414141414141"/>
  </r>
  <r>
    <x v="0"/>
    <n v="29498.989898989897"/>
  </r>
  <r>
    <x v="1"/>
    <n v="37927.272727272728"/>
  </r>
  <r>
    <x v="0"/>
    <n v="29498.989898989897"/>
  </r>
  <r>
    <x v="1"/>
    <n v="42141.414141414141"/>
  </r>
  <r>
    <x v="0"/>
    <n v="29498.989898989897"/>
  </r>
  <r>
    <x v="1"/>
    <n v="42141.414141414141"/>
  </r>
  <r>
    <x v="0"/>
    <n v="29498.989898989897"/>
  </r>
  <r>
    <x v="1"/>
    <n v="46355.555555555555"/>
  </r>
  <r>
    <x v="0"/>
    <n v="33713.131313131315"/>
  </r>
  <r>
    <x v="1"/>
    <n v="46355.555555555555"/>
  </r>
  <r>
    <x v="0"/>
    <n v="29498.989898989897"/>
  </r>
  <r>
    <x v="1"/>
    <n v="37927.272727272728"/>
  </r>
  <r>
    <x v="0"/>
    <n v="29498.989898989897"/>
  </r>
  <r>
    <x v="1"/>
    <n v="37927.272727272728"/>
  </r>
  <r>
    <x v="0"/>
    <n v="29498.989898989897"/>
  </r>
  <r>
    <x v="1"/>
    <n v="33713.131313131315"/>
  </r>
  <r>
    <x v="0"/>
    <n v="29498.989898989897"/>
  </r>
  <r>
    <x v="1"/>
    <n v="46355.555555555555"/>
  </r>
  <r>
    <x v="0"/>
    <n v="29498.989898989897"/>
  </r>
  <r>
    <x v="1"/>
    <n v="42141.414141414141"/>
  </r>
  <r>
    <x v="0"/>
    <n v="29498.989898989897"/>
  </r>
  <r>
    <x v="1"/>
    <n v="50569.696969696968"/>
  </r>
  <r>
    <x v="0"/>
    <n v="33713.131313131315"/>
  </r>
  <r>
    <x v="1"/>
    <n v="46355.555555555555"/>
  </r>
  <r>
    <x v="0"/>
    <n v="29498.989898989897"/>
  </r>
  <r>
    <x v="1"/>
    <n v="42141.414141414141"/>
  </r>
  <r>
    <x v="0"/>
    <n v="29498.989898989897"/>
  </r>
  <r>
    <x v="1"/>
    <n v="46355.555555555555"/>
  </r>
  <r>
    <x v="0"/>
    <n v="25284.848484848484"/>
  </r>
  <r>
    <x v="1"/>
    <n v="37927.272727272728"/>
  </r>
  <r>
    <x v="0"/>
    <n v="29498.989898989897"/>
  </r>
  <r>
    <x v="1"/>
    <n v="42141.414141414141"/>
  </r>
  <r>
    <x v="0"/>
    <n v="29498.989898989897"/>
  </r>
  <r>
    <x v="1"/>
    <n v="42141.414141414141"/>
  </r>
  <r>
    <x v="0"/>
    <n v="29498.989898989897"/>
  </r>
  <r>
    <x v="1"/>
    <n v="46355.555555555555"/>
  </r>
  <r>
    <x v="0"/>
    <n v="33713.131313131315"/>
  </r>
  <r>
    <x v="1"/>
    <n v="46355.555555555555"/>
  </r>
  <r>
    <x v="0"/>
    <n v="28754.901960784315"/>
  </r>
  <r>
    <x v="1"/>
    <n v="41078.431372549021"/>
  </r>
  <r>
    <x v="0"/>
    <n v="28754.901960784315"/>
  </r>
  <r>
    <x v="1"/>
    <n v="45186.274509803923"/>
  </r>
  <r>
    <x v="0"/>
    <n v="28754.901960784315"/>
  </r>
  <r>
    <x v="1"/>
    <n v="45186.274509803923"/>
  </r>
  <r>
    <x v="0"/>
    <n v="28754.901960784315"/>
  </r>
  <r>
    <x v="1"/>
    <n v="45186.274509803923"/>
  </r>
  <r>
    <x v="0"/>
    <n v="32862.745098039217"/>
  </r>
  <r>
    <x v="1"/>
    <n v="49294.117647058825"/>
  </r>
  <r>
    <x v="0"/>
    <n v="28754.901960784315"/>
  </r>
  <r>
    <x v="1"/>
    <n v="49294.117647058825"/>
  </r>
  <r>
    <x v="0"/>
    <n v="32862.745098039217"/>
  </r>
  <r>
    <x v="1"/>
    <n v="49294.117647058825"/>
  </r>
  <r>
    <x v="0"/>
    <n v="32862.745098039217"/>
  </r>
  <r>
    <x v="1"/>
    <n v="45186.274509803923"/>
  </r>
  <r>
    <x v="0"/>
    <n v="28754.901960784315"/>
  </r>
  <r>
    <x v="1"/>
    <n v="45186.274509803923"/>
  </r>
  <r>
    <x v="0"/>
    <n v="28754.901960784315"/>
  </r>
  <r>
    <x v="1"/>
    <n v="49294.117647058825"/>
  </r>
  <r>
    <x v="0"/>
    <n v="28754.901960784315"/>
  </r>
  <r>
    <x v="1"/>
    <n v="45186.274509803923"/>
  </r>
  <r>
    <x v="0"/>
    <n v="32862.745098039217"/>
  </r>
  <r>
    <x v="1"/>
    <n v="41078.431372549021"/>
  </r>
  <r>
    <x v="0"/>
    <n v="32862.745098039217"/>
  </r>
  <r>
    <x v="1"/>
    <n v="49294.117647058825"/>
  </r>
  <r>
    <x v="0"/>
    <n v="32862.745098039217"/>
  </r>
  <r>
    <x v="1"/>
    <n v="45186.274509803923"/>
  </r>
  <r>
    <x v="0"/>
    <n v="32862.745098039217"/>
  </r>
  <r>
    <x v="1"/>
    <n v="41078.431372549021"/>
  </r>
  <r>
    <x v="0"/>
    <n v="28754.901960784315"/>
  </r>
  <r>
    <x v="1"/>
    <n v="45186.274509803923"/>
  </r>
  <r>
    <x v="0"/>
    <n v="32862.745098039217"/>
  </r>
  <r>
    <x v="1"/>
    <n v="45186.274509803923"/>
  </r>
  <r>
    <x v="0"/>
    <n v="32862.745098039217"/>
  </r>
  <r>
    <x v="1"/>
    <n v="41078.431372549021"/>
  </r>
  <r>
    <x v="0"/>
    <n v="28754.901960784315"/>
  </r>
  <r>
    <x v="1"/>
    <n v="32862.745098039217"/>
  </r>
  <r>
    <x v="0"/>
    <n v="20539.215686274511"/>
  </r>
  <r>
    <x v="1"/>
    <n v="24647.058823529413"/>
  </r>
  <r>
    <x v="0"/>
    <n v="20539.215686274511"/>
  </r>
  <r>
    <x v="1"/>
    <n v="28754.901960784315"/>
  </r>
  <r>
    <x v="0"/>
    <n v="24647.058823529413"/>
  </r>
  <r>
    <x v="1"/>
    <n v="28754.901960784315"/>
  </r>
  <r>
    <x v="0"/>
    <n v="24647.058823529413"/>
  </r>
  <r>
    <x v="1"/>
    <n v="28754.901960784315"/>
  </r>
  <r>
    <x v="0"/>
    <n v="24647.058823529413"/>
  </r>
  <r>
    <x v="1"/>
    <n v="32862.745098039217"/>
  </r>
  <r>
    <x v="0"/>
    <n v="24647.058823529413"/>
  </r>
  <r>
    <x v="1"/>
    <n v="32862.745098039217"/>
  </r>
  <r>
    <x v="0"/>
    <n v="24647.058823529413"/>
  </r>
  <r>
    <x v="1"/>
    <n v="32862.745098039217"/>
  </r>
  <r>
    <x v="0"/>
    <n v="24647.058823529413"/>
  </r>
  <r>
    <x v="1"/>
    <n v="32862.745098039217"/>
  </r>
  <r>
    <x v="0"/>
    <n v="24647.058823529413"/>
  </r>
  <r>
    <x v="1"/>
    <n v="32862.745098039217"/>
  </r>
  <r>
    <x v="0"/>
    <n v="24647.058823529413"/>
  </r>
  <r>
    <x v="1"/>
    <n v="32862.745098039217"/>
  </r>
  <r>
    <x v="0"/>
    <n v="24647.058823529413"/>
  </r>
  <r>
    <x v="1"/>
    <n v="32862.745098039217"/>
  </r>
  <r>
    <x v="0"/>
    <n v="24647.058823529413"/>
  </r>
  <r>
    <x v="1"/>
    <n v="32862.745098039217"/>
  </r>
  <r>
    <x v="0"/>
    <n v="24767.716535433072"/>
  </r>
  <r>
    <x v="1"/>
    <n v="28895.669291338585"/>
  </r>
  <r>
    <x v="0"/>
    <n v="28895.669291338585"/>
  </r>
  <r>
    <x v="1"/>
    <n v="41279.527559055117"/>
  </r>
  <r>
    <x v="0"/>
    <n v="28895.669291338585"/>
  </r>
  <r>
    <x v="1"/>
    <n v="41279.527559055117"/>
  </r>
  <r>
    <x v="0"/>
    <n v="28895.669291338585"/>
  </r>
  <r>
    <x v="1"/>
    <n v="41279.527559055117"/>
  </r>
  <r>
    <x v="0"/>
    <n v="28895.669291338585"/>
  </r>
  <r>
    <x v="1"/>
    <n v="37151.574803149604"/>
  </r>
  <r>
    <x v="0"/>
    <n v="28895.669291338585"/>
  </r>
  <r>
    <x v="1"/>
    <n v="41279.527559055117"/>
  </r>
  <r>
    <x v="0"/>
    <n v="28895.669291338585"/>
  </r>
  <r>
    <x v="1"/>
    <n v="41279.527559055117"/>
  </r>
  <r>
    <x v="0"/>
    <n v="28895.669291338585"/>
  </r>
  <r>
    <x v="1"/>
    <n v="41279.527559055117"/>
  </r>
  <r>
    <x v="0"/>
    <n v="33023.622047244098"/>
  </r>
  <r>
    <x v="1"/>
    <n v="45407.48031496063"/>
  </r>
  <r>
    <x v="0"/>
    <n v="24767.716535433072"/>
  </r>
  <r>
    <x v="1"/>
    <n v="37151.574803149604"/>
  </r>
  <r>
    <x v="0"/>
    <n v="24767.716535433072"/>
  </r>
  <r>
    <x v="1"/>
    <n v="37151.574803149604"/>
  </r>
  <r>
    <x v="0"/>
    <n v="24767.716535433072"/>
  </r>
  <r>
    <x v="1"/>
    <n v="37151.574803149604"/>
  </r>
  <r>
    <x v="0"/>
    <n v="24767.716535433072"/>
  </r>
  <r>
    <x v="1"/>
    <n v="41279.527559055117"/>
  </r>
  <r>
    <x v="0"/>
    <n v="28895.669291338585"/>
  </r>
  <r>
    <x v="1"/>
    <n v="41279.527559055117"/>
  </r>
  <r>
    <x v="0"/>
    <n v="28895.669291338585"/>
  </r>
  <r>
    <x v="1"/>
    <n v="41279.527559055117"/>
  </r>
  <r>
    <x v="0"/>
    <n v="28895.669291338585"/>
  </r>
  <r>
    <x v="1"/>
    <n v="45407.48031496063"/>
  </r>
  <r>
    <x v="0"/>
    <n v="28895.669291338585"/>
  </r>
  <r>
    <x v="1"/>
    <n v="45407.48031496063"/>
  </r>
  <r>
    <x v="0"/>
    <n v="28895.669291338585"/>
  </r>
  <r>
    <x v="1"/>
    <n v="45407.48031496063"/>
  </r>
  <r>
    <x v="0"/>
    <n v="28895.669291338585"/>
  </r>
  <r>
    <x v="1"/>
    <n v="41279.527559055117"/>
  </r>
  <r>
    <x v="0"/>
    <n v="24767.716535433072"/>
  </r>
  <r>
    <x v="1"/>
    <n v="41279.527559055117"/>
  </r>
  <r>
    <x v="0"/>
    <n v="28895.669291338585"/>
  </r>
  <r>
    <x v="1"/>
    <n v="41279.527559055117"/>
  </r>
  <r>
    <x v="0"/>
    <n v="28895.669291338585"/>
  </r>
  <r>
    <x v="1"/>
    <n v="41279.527559055117"/>
  </r>
  <r>
    <x v="0"/>
    <n v="28895.669291338585"/>
  </r>
  <r>
    <x v="1"/>
    <n v="45407.48031496063"/>
  </r>
  <r>
    <x v="0"/>
    <n v="28895.669291338585"/>
  </r>
  <r>
    <x v="1"/>
    <n v="45407.48031496063"/>
  </r>
  <r>
    <x v="0"/>
    <n v="28895.669291338585"/>
  </r>
  <r>
    <x v="1"/>
    <n v="45407.48031496063"/>
  </r>
  <r>
    <x v="0"/>
    <n v="28895.669291338585"/>
  </r>
  <r>
    <x v="1"/>
    <n v="41279.527559055117"/>
  </r>
  <r>
    <x v="0"/>
    <n v="28895.669291338585"/>
  </r>
  <r>
    <x v="1"/>
    <n v="41279.527559055117"/>
  </r>
  <r>
    <x v="0"/>
    <n v="28895.669291338585"/>
  </r>
  <r>
    <x v="1"/>
    <n v="45407.48031496063"/>
  </r>
  <r>
    <x v="0"/>
    <n v="28895.669291338585"/>
  </r>
  <r>
    <x v="1"/>
    <n v="45407.48031496063"/>
  </r>
  <r>
    <x v="0"/>
    <n v="28895.669291338585"/>
  </r>
  <r>
    <x v="1"/>
    <n v="45407.48031496063"/>
  </r>
  <r>
    <x v="0"/>
    <n v="27160.000000000004"/>
  </r>
  <r>
    <x v="1"/>
    <n v="42680.000000000007"/>
  </r>
  <r>
    <x v="0"/>
    <n v="27160.000000000004"/>
  </r>
  <r>
    <x v="1"/>
    <n v="42680.000000000007"/>
  </r>
  <r>
    <x v="0"/>
    <n v="27160.000000000004"/>
  </r>
  <r>
    <x v="1"/>
    <n v="34920.000000000007"/>
  </r>
  <r>
    <x v="0"/>
    <n v="27160.000000000004"/>
  </r>
  <r>
    <x v="1"/>
    <n v="38800.000000000007"/>
  </r>
  <r>
    <x v="0"/>
    <n v="27160.000000000004"/>
  </r>
  <r>
    <x v="1"/>
    <n v="38800.000000000007"/>
  </r>
  <r>
    <x v="0"/>
    <n v="27160.000000000004"/>
  </r>
  <r>
    <x v="1"/>
    <n v="38800.000000000007"/>
  </r>
  <r>
    <x v="0"/>
    <n v="27160.000000000004"/>
  </r>
  <r>
    <x v="1"/>
    <n v="42680.000000000007"/>
  </r>
  <r>
    <x v="0"/>
    <n v="27160.000000000004"/>
  </r>
  <r>
    <x v="1"/>
    <n v="46560.000000000007"/>
  </r>
  <r>
    <x v="0"/>
    <n v="27160.000000000004"/>
  </r>
  <r>
    <x v="1"/>
    <n v="42680.000000000007"/>
  </r>
  <r>
    <x v="0"/>
    <n v="27160.000000000004"/>
  </r>
  <r>
    <x v="1"/>
    <n v="38800.000000000007"/>
  </r>
  <r>
    <x v="0"/>
    <n v="27160.000000000004"/>
  </r>
  <r>
    <x v="1"/>
    <n v="38800.000000000007"/>
  </r>
  <r>
    <x v="0"/>
    <n v="27160.000000000004"/>
  </r>
  <r>
    <x v="1"/>
    <n v="42680.000000000007"/>
  </r>
  <r>
    <x v="0"/>
    <n v="27160.000000000004"/>
  </r>
  <r>
    <x v="1"/>
    <n v="42680.000000000007"/>
  </r>
  <r>
    <x v="0"/>
    <n v="27160.000000000004"/>
  </r>
  <r>
    <x v="1"/>
    <n v="42680.000000000007"/>
  </r>
  <r>
    <x v="0"/>
    <n v="27160.000000000004"/>
  </r>
  <r>
    <x v="1"/>
    <n v="42680.000000000007"/>
  </r>
  <r>
    <x v="0"/>
    <n v="27160.000000000004"/>
  </r>
  <r>
    <x v="1"/>
    <n v="42680.000000000007"/>
  </r>
  <r>
    <x v="0"/>
    <n v="23280.000000000004"/>
  </r>
  <r>
    <x v="1"/>
    <n v="38800.000000000007"/>
  </r>
  <r>
    <x v="0"/>
    <n v="27160.000000000004"/>
  </r>
  <r>
    <x v="1"/>
    <n v="42680.000000000007"/>
  </r>
  <r>
    <x v="0"/>
    <n v="27160.000000000004"/>
  </r>
  <r>
    <x v="1"/>
    <n v="42680.000000000007"/>
  </r>
  <r>
    <x v="0"/>
    <n v="27160.000000000004"/>
  </r>
  <r>
    <x v="1"/>
    <n v="42680.000000000007"/>
  </r>
  <r>
    <x v="0"/>
    <n v="27160.000000000004"/>
  </r>
  <r>
    <x v="1"/>
    <n v="46560.000000000007"/>
  </r>
  <r>
    <x v="0"/>
    <n v="27160.000000000004"/>
  </r>
  <r>
    <x v="1"/>
    <n v="38800.000000000007"/>
  </r>
  <r>
    <x v="0"/>
    <n v="27160.000000000004"/>
  </r>
  <r>
    <x v="1"/>
    <n v="38800.000000000007"/>
  </r>
  <r>
    <x v="0"/>
    <n v="27160.000000000004"/>
  </r>
  <r>
    <x v="1"/>
    <n v="38800.000000000007"/>
  </r>
  <r>
    <x v="0"/>
    <n v="27160.000000000004"/>
  </r>
  <r>
    <x v="1"/>
    <n v="42680.000000000007"/>
  </r>
  <r>
    <x v="0"/>
    <n v="27160.000000000004"/>
  </r>
  <r>
    <x v="1"/>
    <n v="46560.000000000007"/>
  </r>
  <r>
    <x v="0"/>
    <n v="27160.000000000004"/>
  </r>
  <r>
    <x v="1"/>
    <n v="38800.000000000007"/>
  </r>
  <r>
    <x v="0"/>
    <n v="27160.000000000004"/>
  </r>
  <r>
    <x v="1"/>
    <n v="46560.000000000007"/>
  </r>
  <r>
    <x v="0"/>
    <n v="31040.000000000004"/>
  </r>
  <r>
    <x v="1"/>
    <n v="46560.000000000007"/>
  </r>
  <r>
    <x v="0"/>
    <n v="27160.000000000004"/>
  </r>
  <r>
    <x v="1"/>
    <n v="42680.000000000007"/>
  </r>
  <r>
    <x v="0"/>
    <n v="27160.000000000004"/>
  </r>
  <r>
    <x v="1"/>
    <n v="38800.000000000007"/>
  </r>
  <r>
    <x v="0"/>
    <n v="27333.333333333332"/>
  </r>
  <r>
    <x v="1"/>
    <n v="42952.380952380954"/>
  </r>
  <r>
    <x v="0"/>
    <n v="27333.333333333332"/>
  </r>
  <r>
    <x v="1"/>
    <n v="46857.142857142855"/>
  </r>
  <r>
    <x v="0"/>
    <n v="27333.333333333332"/>
  </r>
  <r>
    <x v="1"/>
    <n v="39047.619047619046"/>
  </r>
  <r>
    <x v="0"/>
    <n v="27333.333333333332"/>
  </r>
  <r>
    <x v="1"/>
    <n v="39047.619047619046"/>
  </r>
  <r>
    <x v="0"/>
    <n v="27333.333333333332"/>
  </r>
  <r>
    <x v="1"/>
    <n v="42952.380952380954"/>
  </r>
  <r>
    <x v="0"/>
    <n v="27333.333333333332"/>
  </r>
  <r>
    <x v="1"/>
    <n v="42952.380952380954"/>
  </r>
  <r>
    <x v="0"/>
    <n v="27333.333333333332"/>
  </r>
  <r>
    <x v="1"/>
    <n v="39047.619047619046"/>
  </r>
  <r>
    <x v="0"/>
    <n v="27333.333333333332"/>
  </r>
  <r>
    <x v="1"/>
    <n v="42952.380952380954"/>
  </r>
  <r>
    <x v="0"/>
    <n v="27333.333333333332"/>
  </r>
  <r>
    <x v="1"/>
    <n v="42952.380952380954"/>
  </r>
  <r>
    <x v="0"/>
    <n v="27333.333333333332"/>
  </r>
  <r>
    <x v="1"/>
    <n v="42952.380952380954"/>
  </r>
  <r>
    <x v="0"/>
    <n v="27333.333333333332"/>
  </r>
  <r>
    <x v="1"/>
    <n v="46857.142857142855"/>
  </r>
  <r>
    <x v="0"/>
    <n v="27333.333333333332"/>
  </r>
  <r>
    <x v="1"/>
    <n v="46857.142857142855"/>
  </r>
  <r>
    <x v="0"/>
    <n v="31238.095238095237"/>
  </r>
  <r>
    <x v="1"/>
    <n v="46857.142857142855"/>
  </r>
  <r>
    <x v="0"/>
    <n v="27333.333333333332"/>
  </r>
  <r>
    <x v="1"/>
    <n v="42952.380952380954"/>
  </r>
  <r>
    <x v="0"/>
    <n v="27333.333333333332"/>
  </r>
  <r>
    <x v="1"/>
    <n v="42952.380952380954"/>
  </r>
  <r>
    <x v="0"/>
    <n v="27333.333333333332"/>
  </r>
  <r>
    <x v="1"/>
    <n v="42952.380952380954"/>
  </r>
  <r>
    <x v="0"/>
    <n v="27333.333333333332"/>
  </r>
  <r>
    <x v="1"/>
    <n v="42952.380952380954"/>
  </r>
  <r>
    <x v="0"/>
    <n v="27333.333333333332"/>
  </r>
  <r>
    <x v="1"/>
    <n v="42952.380952380954"/>
  </r>
  <r>
    <x v="0"/>
    <n v="27333.333333333332"/>
  </r>
  <r>
    <x v="1"/>
    <n v="46857.142857142855"/>
  </r>
  <r>
    <x v="0"/>
    <n v="27333.333333333332"/>
  </r>
  <r>
    <x v="1"/>
    <n v="46857.142857142855"/>
  </r>
  <r>
    <x v="0"/>
    <n v="27333.333333333332"/>
  </r>
  <r>
    <x v="1"/>
    <n v="42952.380952380954"/>
  </r>
  <r>
    <x v="0"/>
    <n v="27333.333333333332"/>
  </r>
  <r>
    <x v="1"/>
    <n v="42952.380952380954"/>
  </r>
  <r>
    <x v="0"/>
    <n v="27333.333333333332"/>
  </r>
  <r>
    <x v="1"/>
    <n v="42952.380952380954"/>
  </r>
  <r>
    <x v="0"/>
    <n v="31238.095238095237"/>
  </r>
  <r>
    <x v="1"/>
    <n v="46857.142857142855"/>
  </r>
  <r>
    <x v="0"/>
    <n v="27333.333333333332"/>
  </r>
  <r>
    <x v="1"/>
    <n v="39047.619047619046"/>
  </r>
  <r>
    <x v="0"/>
    <n v="27333.333333333332"/>
  </r>
  <r>
    <x v="1"/>
    <n v="42952.380952380954"/>
  </r>
  <r>
    <x v="0"/>
    <n v="31238.095238095237"/>
  </r>
  <r>
    <x v="1"/>
    <n v="42952.380952380954"/>
  </r>
  <r>
    <x v="0"/>
    <n v="31238.095238095237"/>
  </r>
  <r>
    <x v="1"/>
    <n v="39047.619047619046"/>
  </r>
  <r>
    <x v="0"/>
    <n v="27333.333333333332"/>
  </r>
  <r>
    <x v="1"/>
    <n v="42952.380952380954"/>
  </r>
  <r>
    <x v="0"/>
    <n v="27333.333333333332"/>
  </r>
  <r>
    <x v="1"/>
    <n v="42952.380952380954"/>
  </r>
</pivotCacheRecords>
</file>

<file path=xl/pivotCache/pivotCacheRecords2.xml><?xml version="1.0" encoding="utf-8"?>
<pivotCacheRecords xmlns="http://schemas.openxmlformats.org/spreadsheetml/2006/main" xmlns:r="http://schemas.openxmlformats.org/officeDocument/2006/relationships" count="1277">
  <r>
    <x v="0"/>
    <n v="40096.280087527353"/>
    <x v="0"/>
  </r>
  <r>
    <x v="1"/>
    <n v="26730.853391684901"/>
    <x v="1"/>
  </r>
  <r>
    <x v="0"/>
    <n v="40096.280087527353"/>
    <x v="1"/>
  </r>
  <r>
    <x v="1"/>
    <n v="26730.853391684901"/>
    <x v="2"/>
  </r>
  <r>
    <x v="0"/>
    <n v="40096.280087527353"/>
    <x v="2"/>
  </r>
  <r>
    <x v="1"/>
    <n v="26730.853391684901"/>
    <x v="3"/>
  </r>
  <r>
    <x v="0"/>
    <n v="44551.422319474834"/>
    <x v="3"/>
  </r>
  <r>
    <x v="1"/>
    <n v="26730.853391684901"/>
    <x v="4"/>
  </r>
  <r>
    <x v="0"/>
    <n v="40096.280087527353"/>
    <x v="4"/>
  </r>
  <r>
    <x v="1"/>
    <n v="26730.853391684901"/>
    <x v="5"/>
  </r>
  <r>
    <x v="0"/>
    <n v="35641.137855579866"/>
    <x v="5"/>
  </r>
  <r>
    <x v="1"/>
    <n v="26730.853391684901"/>
    <x v="6"/>
  </r>
  <r>
    <x v="0"/>
    <n v="40096.280087527353"/>
    <x v="6"/>
  </r>
  <r>
    <x v="1"/>
    <n v="26730.853391684901"/>
    <x v="7"/>
  </r>
  <r>
    <x v="0"/>
    <n v="40096.280087527353"/>
    <x v="7"/>
  </r>
  <r>
    <x v="1"/>
    <n v="26730.853391684901"/>
    <x v="8"/>
  </r>
  <r>
    <x v="0"/>
    <n v="40096.280087527353"/>
    <x v="8"/>
  </r>
  <r>
    <x v="1"/>
    <n v="26730.853391684901"/>
    <x v="9"/>
  </r>
  <r>
    <x v="0"/>
    <n v="40096.280087527353"/>
    <x v="9"/>
  </r>
  <r>
    <x v="1"/>
    <n v="26730.853391684901"/>
    <x v="10"/>
  </r>
  <r>
    <x v="0"/>
    <n v="40096.280087527353"/>
    <x v="10"/>
  </r>
  <r>
    <x v="1"/>
    <n v="26730.853391684901"/>
    <x v="11"/>
  </r>
  <r>
    <x v="0"/>
    <n v="40096.280087527353"/>
    <x v="11"/>
  </r>
  <r>
    <x v="1"/>
    <n v="26730.853391684901"/>
    <x v="12"/>
  </r>
  <r>
    <x v="0"/>
    <n v="40096.280087527353"/>
    <x v="12"/>
  </r>
  <r>
    <x v="1"/>
    <n v="26730.853391684901"/>
    <x v="13"/>
  </r>
  <r>
    <x v="0"/>
    <n v="40096.280087527353"/>
    <x v="13"/>
  </r>
  <r>
    <x v="1"/>
    <n v="17820.568927789933"/>
    <x v="14"/>
  </r>
  <r>
    <x v="0"/>
    <n v="31185.995623632385"/>
    <x v="14"/>
  </r>
  <r>
    <x v="1"/>
    <n v="26730.853391684901"/>
    <x v="15"/>
  </r>
  <r>
    <x v="0"/>
    <n v="35641.137855579866"/>
    <x v="15"/>
  </r>
  <r>
    <x v="1"/>
    <n v="26730.853391684901"/>
    <x v="16"/>
  </r>
  <r>
    <x v="0"/>
    <n v="40096.280087527353"/>
    <x v="16"/>
  </r>
  <r>
    <x v="1"/>
    <n v="26730.853391684901"/>
    <x v="17"/>
  </r>
  <r>
    <x v="0"/>
    <n v="31185.995623632385"/>
    <x v="17"/>
  </r>
  <r>
    <x v="1"/>
    <n v="22275.711159737417"/>
    <x v="18"/>
  </r>
  <r>
    <x v="0"/>
    <n v="40096.280087527353"/>
    <x v="18"/>
  </r>
  <r>
    <x v="1"/>
    <n v="22275.711159737417"/>
    <x v="19"/>
  </r>
  <r>
    <x v="0"/>
    <n v="35641.137855579866"/>
    <x v="19"/>
  </r>
  <r>
    <x v="1"/>
    <n v="26730.853391684901"/>
    <x v="20"/>
  </r>
  <r>
    <x v="0"/>
    <n v="40096.280087527353"/>
    <x v="20"/>
  </r>
  <r>
    <x v="1"/>
    <n v="26730.853391684901"/>
    <x v="21"/>
  </r>
  <r>
    <x v="0"/>
    <n v="40096.280087527353"/>
    <x v="21"/>
  </r>
  <r>
    <x v="1"/>
    <n v="26730.853391684901"/>
    <x v="22"/>
  </r>
  <r>
    <x v="0"/>
    <n v="40096.280087527353"/>
    <x v="22"/>
  </r>
  <r>
    <x v="1"/>
    <n v="26730.853391684901"/>
    <x v="23"/>
  </r>
  <r>
    <x v="0"/>
    <n v="40096.280087527353"/>
    <x v="23"/>
  </r>
  <r>
    <x v="1"/>
    <n v="26730.853391684901"/>
    <x v="24"/>
  </r>
  <r>
    <x v="0"/>
    <n v="44551.422319474834"/>
    <x v="24"/>
  </r>
  <r>
    <x v="1"/>
    <n v="31185.995623632385"/>
    <x v="25"/>
  </r>
  <r>
    <x v="0"/>
    <n v="40096.280087527353"/>
    <x v="25"/>
  </r>
  <r>
    <x v="1"/>
    <n v="31185.995623632385"/>
    <x v="26"/>
  </r>
  <r>
    <x v="0"/>
    <n v="40096.280087527353"/>
    <x v="26"/>
  </r>
  <r>
    <x v="1"/>
    <n v="26730.853391684901"/>
    <x v="27"/>
  </r>
  <r>
    <x v="0"/>
    <n v="40096.280087527353"/>
    <x v="27"/>
  </r>
  <r>
    <x v="1"/>
    <n v="26730.853391684901"/>
    <x v="28"/>
  </r>
  <r>
    <x v="0"/>
    <n v="40096.280087527353"/>
    <x v="28"/>
  </r>
  <r>
    <x v="1"/>
    <n v="26730.853391684901"/>
    <x v="29"/>
  </r>
  <r>
    <x v="0"/>
    <n v="40096.280087527353"/>
    <x v="29"/>
  </r>
  <r>
    <x v="1"/>
    <n v="26730.853391684901"/>
    <x v="30"/>
  </r>
  <r>
    <x v="0"/>
    <n v="35641.137855579866"/>
    <x v="30"/>
  </r>
  <r>
    <x v="1"/>
    <n v="29213.592233009709"/>
    <x v="31"/>
  </r>
  <r>
    <x v="0"/>
    <n v="43820.388349514564"/>
    <x v="31"/>
  </r>
  <r>
    <x v="1"/>
    <n v="29213.592233009709"/>
    <x v="32"/>
  </r>
  <r>
    <x v="0"/>
    <n v="43820.388349514564"/>
    <x v="32"/>
  </r>
  <r>
    <x v="1"/>
    <n v="34082.524271844661"/>
    <x v="33"/>
  </r>
  <r>
    <x v="0"/>
    <n v="38951.456310679612"/>
    <x v="33"/>
  </r>
  <r>
    <x v="1"/>
    <n v="29213.592233009709"/>
    <x v="34"/>
  </r>
  <r>
    <x v="0"/>
    <n v="38951.456310679612"/>
    <x v="34"/>
  </r>
  <r>
    <x v="1"/>
    <n v="29213.592233009709"/>
    <x v="35"/>
  </r>
  <r>
    <x v="0"/>
    <n v="38951.456310679612"/>
    <x v="35"/>
  </r>
  <r>
    <x v="1"/>
    <n v="29213.592233009709"/>
    <x v="36"/>
  </r>
  <r>
    <x v="0"/>
    <n v="43820.388349514564"/>
    <x v="36"/>
  </r>
  <r>
    <x v="1"/>
    <n v="29213.592233009709"/>
    <x v="37"/>
  </r>
  <r>
    <x v="0"/>
    <n v="43820.388349514564"/>
    <x v="37"/>
  </r>
  <r>
    <x v="1"/>
    <n v="29213.592233009709"/>
    <x v="38"/>
  </r>
  <r>
    <x v="0"/>
    <n v="43820.388349514564"/>
    <x v="38"/>
  </r>
  <r>
    <x v="1"/>
    <n v="29213.592233009709"/>
    <x v="39"/>
  </r>
  <r>
    <x v="0"/>
    <n v="38951.456310679612"/>
    <x v="39"/>
  </r>
  <r>
    <x v="1"/>
    <n v="29213.592233009709"/>
    <x v="40"/>
  </r>
  <r>
    <x v="0"/>
    <n v="38951.456310679612"/>
    <x v="40"/>
  </r>
  <r>
    <x v="1"/>
    <n v="29213.592233009709"/>
    <x v="41"/>
  </r>
  <r>
    <x v="0"/>
    <n v="38951.456310679612"/>
    <x v="41"/>
  </r>
  <r>
    <x v="1"/>
    <n v="19475.728155339806"/>
    <x v="42"/>
  </r>
  <r>
    <x v="0"/>
    <n v="29213.592233009709"/>
    <x v="42"/>
  </r>
  <r>
    <x v="1"/>
    <n v="29213.592233009709"/>
    <x v="43"/>
  </r>
  <r>
    <x v="0"/>
    <n v="43820.388349514564"/>
    <x v="43"/>
  </r>
  <r>
    <x v="1"/>
    <n v="29213.592233009709"/>
    <x v="44"/>
  </r>
  <r>
    <x v="0"/>
    <n v="43820.388349514564"/>
    <x v="44"/>
  </r>
  <r>
    <x v="1"/>
    <n v="24344.660194174758"/>
    <x v="45"/>
  </r>
  <r>
    <x v="0"/>
    <n v="43820.388349514564"/>
    <x v="45"/>
  </r>
  <r>
    <x v="1"/>
    <n v="29213.592233009709"/>
    <x v="46"/>
  </r>
  <r>
    <x v="0"/>
    <n v="43820.388349514564"/>
    <x v="46"/>
  </r>
  <r>
    <x v="1"/>
    <n v="29213.592233009709"/>
    <x v="47"/>
  </r>
  <r>
    <x v="0"/>
    <n v="38951.456310679612"/>
    <x v="47"/>
  </r>
  <r>
    <x v="1"/>
    <n v="29213.592233009709"/>
    <x v="48"/>
  </r>
  <r>
    <x v="0"/>
    <n v="38951.456310679612"/>
    <x v="48"/>
  </r>
  <r>
    <x v="1"/>
    <n v="29213.592233009709"/>
    <x v="49"/>
  </r>
  <r>
    <x v="0"/>
    <n v="43820.388349514564"/>
    <x v="49"/>
  </r>
  <r>
    <x v="1"/>
    <n v="29213.592233009709"/>
    <x v="50"/>
  </r>
  <r>
    <x v="0"/>
    <n v="43820.388349514564"/>
    <x v="50"/>
  </r>
  <r>
    <x v="1"/>
    <n v="29213.592233009709"/>
    <x v="51"/>
  </r>
  <r>
    <x v="0"/>
    <n v="43820.388349514564"/>
    <x v="51"/>
  </r>
  <r>
    <x v="1"/>
    <n v="29213.592233009709"/>
    <x v="52"/>
  </r>
  <r>
    <x v="0"/>
    <n v="48689.320388349515"/>
    <x v="52"/>
  </r>
  <r>
    <x v="1"/>
    <n v="34082.524271844661"/>
    <x v="53"/>
  </r>
  <r>
    <x v="0"/>
    <n v="48689.320388349515"/>
    <x v="53"/>
  </r>
  <r>
    <x v="1"/>
    <n v="34082.524271844661"/>
    <x v="54"/>
  </r>
  <r>
    <x v="0"/>
    <n v="43820.388349514564"/>
    <x v="54"/>
  </r>
  <r>
    <x v="1"/>
    <n v="24344.660194174758"/>
    <x v="55"/>
  </r>
  <r>
    <x v="0"/>
    <n v="43820.388349514564"/>
    <x v="55"/>
  </r>
  <r>
    <x v="1"/>
    <n v="29213.592233009709"/>
    <x v="56"/>
  </r>
  <r>
    <x v="0"/>
    <n v="43820.388349514564"/>
    <x v="56"/>
  </r>
  <r>
    <x v="1"/>
    <n v="29213.592233009709"/>
    <x v="57"/>
  </r>
  <r>
    <x v="0"/>
    <n v="48689.320388349515"/>
    <x v="57"/>
  </r>
  <r>
    <x v="1"/>
    <n v="29213.592233009709"/>
    <x v="58"/>
  </r>
  <r>
    <x v="0"/>
    <n v="48689.320388349515"/>
    <x v="58"/>
  </r>
  <r>
    <x v="1"/>
    <n v="27811.926605504588"/>
    <x v="59"/>
  </r>
  <r>
    <x v="0"/>
    <n v="46353.211009174316"/>
    <x v="59"/>
  </r>
  <r>
    <x v="1"/>
    <n v="27811.926605504588"/>
    <x v="60"/>
  </r>
  <r>
    <x v="0"/>
    <n v="46353.211009174316"/>
    <x v="60"/>
  </r>
  <r>
    <x v="1"/>
    <n v="32447.247706422018"/>
    <x v="61"/>
  </r>
  <r>
    <x v="0"/>
    <n v="41717.889908256882"/>
    <x v="61"/>
  </r>
  <r>
    <x v="1"/>
    <n v="27811.926605504588"/>
    <x v="62"/>
  </r>
  <r>
    <x v="0"/>
    <n v="41717.889908256882"/>
    <x v="62"/>
  </r>
  <r>
    <x v="1"/>
    <n v="27811.926605504588"/>
    <x v="63"/>
  </r>
  <r>
    <x v="0"/>
    <n v="46353.211009174316"/>
    <x v="63"/>
  </r>
  <r>
    <x v="1"/>
    <n v="27811.926605504588"/>
    <x v="64"/>
  </r>
  <r>
    <x v="0"/>
    <n v="46353.211009174316"/>
    <x v="64"/>
  </r>
  <r>
    <x v="1"/>
    <n v="27811.926605504588"/>
    <x v="65"/>
  </r>
  <r>
    <x v="0"/>
    <n v="46353.211009174316"/>
    <x v="65"/>
  </r>
  <r>
    <x v="1"/>
    <n v="32447.247706422018"/>
    <x v="66"/>
  </r>
  <r>
    <x v="0"/>
    <n v="41717.889908256882"/>
    <x v="66"/>
  </r>
  <r>
    <x v="1"/>
    <n v="27811.926605504588"/>
    <x v="67"/>
  </r>
  <r>
    <x v="0"/>
    <n v="41717.889908256882"/>
    <x v="67"/>
  </r>
  <r>
    <x v="1"/>
    <n v="27811.926605504588"/>
    <x v="68"/>
  </r>
  <r>
    <x v="0"/>
    <n v="41717.889908256882"/>
    <x v="68"/>
  </r>
  <r>
    <x v="1"/>
    <n v="27811.926605504588"/>
    <x v="69"/>
  </r>
  <r>
    <x v="0"/>
    <n v="46353.211009174316"/>
    <x v="69"/>
  </r>
  <r>
    <x v="1"/>
    <n v="27811.926605504588"/>
    <x v="70"/>
  </r>
  <r>
    <x v="0"/>
    <n v="46353.211009174316"/>
    <x v="70"/>
  </r>
  <r>
    <x v="1"/>
    <n v="27811.926605504588"/>
    <x v="71"/>
  </r>
  <r>
    <x v="0"/>
    <n v="46353.211009174316"/>
    <x v="71"/>
  </r>
  <r>
    <x v="1"/>
    <n v="32447.247706422018"/>
    <x v="72"/>
  </r>
  <r>
    <x v="0"/>
    <n v="37082.568807339449"/>
    <x v="72"/>
  </r>
  <r>
    <x v="1"/>
    <n v="27811.926605504588"/>
    <x v="73"/>
  </r>
  <r>
    <x v="0"/>
    <n v="50988.532110091743"/>
    <x v="73"/>
  </r>
  <r>
    <x v="1"/>
    <n v="27811.926605504588"/>
    <x v="74"/>
  </r>
  <r>
    <x v="0"/>
    <n v="46353.211009174316"/>
    <x v="74"/>
  </r>
  <r>
    <x v="1"/>
    <n v="27811.926605504588"/>
    <x v="75"/>
  </r>
  <r>
    <x v="0"/>
    <n v="41717.889908256882"/>
    <x v="75"/>
  </r>
  <r>
    <x v="1"/>
    <n v="27811.926605504588"/>
    <x v="76"/>
  </r>
  <r>
    <x v="0"/>
    <n v="41717.889908256882"/>
    <x v="76"/>
  </r>
  <r>
    <x v="1"/>
    <n v="27811.926605504588"/>
    <x v="77"/>
  </r>
  <r>
    <x v="0"/>
    <n v="41717.889908256882"/>
    <x v="77"/>
  </r>
  <r>
    <x v="1"/>
    <n v="23176.605504587158"/>
    <x v="78"/>
  </r>
  <r>
    <x v="0"/>
    <n v="32447.247706422018"/>
    <x v="78"/>
  </r>
  <r>
    <x v="1"/>
    <n v="18541.284403669724"/>
    <x v="79"/>
  </r>
  <r>
    <x v="0"/>
    <n v="27811.926605504588"/>
    <x v="79"/>
  </r>
  <r>
    <x v="1"/>
    <n v="18541.284403669724"/>
    <x v="80"/>
  </r>
  <r>
    <x v="0"/>
    <n v="27811.926605504588"/>
    <x v="80"/>
  </r>
  <r>
    <x v="1"/>
    <n v="23176.605504587158"/>
    <x v="81"/>
  </r>
  <r>
    <x v="0"/>
    <n v="27811.926605504588"/>
    <x v="81"/>
  </r>
  <r>
    <x v="1"/>
    <n v="23176.605504587158"/>
    <x v="82"/>
  </r>
  <r>
    <x v="0"/>
    <n v="27811.926605504588"/>
    <x v="82"/>
  </r>
  <r>
    <x v="1"/>
    <n v="23176.605504587158"/>
    <x v="83"/>
  </r>
  <r>
    <x v="0"/>
    <n v="32447.247706422018"/>
    <x v="83"/>
  </r>
  <r>
    <x v="1"/>
    <n v="23176.605504587158"/>
    <x v="84"/>
  </r>
  <r>
    <x v="0"/>
    <n v="32447.247706422018"/>
    <x v="84"/>
  </r>
  <r>
    <x v="1"/>
    <n v="23176.605504587158"/>
    <x v="85"/>
  </r>
  <r>
    <x v="0"/>
    <n v="32447.247706422018"/>
    <x v="85"/>
  </r>
  <r>
    <x v="1"/>
    <n v="23176.605504587158"/>
    <x v="86"/>
  </r>
  <r>
    <x v="0"/>
    <n v="32447.247706422018"/>
    <x v="86"/>
  </r>
  <r>
    <x v="1"/>
    <n v="23176.605504587158"/>
    <x v="87"/>
  </r>
  <r>
    <x v="0"/>
    <n v="32447.247706422018"/>
    <x v="87"/>
  </r>
  <r>
    <x v="1"/>
    <n v="23176.605504587158"/>
    <x v="88"/>
  </r>
  <r>
    <x v="0"/>
    <n v="32447.247706422018"/>
    <x v="88"/>
  </r>
  <r>
    <x v="1"/>
    <n v="23176.605504587158"/>
    <x v="89"/>
  </r>
  <r>
    <x v="0"/>
    <n v="32447.247706422018"/>
    <x v="89"/>
  </r>
  <r>
    <x v="1"/>
    <n v="27662.870159453305"/>
    <x v="90"/>
  </r>
  <r>
    <x v="0"/>
    <n v="32273.348519362185"/>
    <x v="90"/>
  </r>
  <r>
    <x v="1"/>
    <n v="23052.391799544421"/>
    <x v="91"/>
  </r>
  <r>
    <x v="0"/>
    <n v="32273.348519362185"/>
    <x v="91"/>
  </r>
  <r>
    <x v="1"/>
    <n v="27662.870159453305"/>
    <x v="92"/>
  </r>
  <r>
    <x v="0"/>
    <n v="36883.826879271073"/>
    <x v="92"/>
  </r>
  <r>
    <x v="1"/>
    <n v="27662.870159453305"/>
    <x v="93"/>
  </r>
  <r>
    <x v="0"/>
    <n v="36883.826879271073"/>
    <x v="93"/>
  </r>
  <r>
    <x v="1"/>
    <n v="27662.870159453305"/>
    <x v="94"/>
  </r>
  <r>
    <x v="0"/>
    <n v="41494.305239179957"/>
    <x v="94"/>
  </r>
  <r>
    <x v="1"/>
    <n v="32273.348519362185"/>
    <x v="95"/>
  </r>
  <r>
    <x v="0"/>
    <n v="36883.826879271073"/>
    <x v="95"/>
  </r>
  <r>
    <x v="1"/>
    <n v="27662.870159453305"/>
    <x v="96"/>
  </r>
  <r>
    <x v="0"/>
    <n v="36883.826879271073"/>
    <x v="96"/>
  </r>
  <r>
    <x v="1"/>
    <n v="27662.870159453305"/>
    <x v="97"/>
  </r>
  <r>
    <x v="0"/>
    <n v="36883.826879271073"/>
    <x v="97"/>
  </r>
  <r>
    <x v="1"/>
    <n v="27662.870159453305"/>
    <x v="98"/>
  </r>
  <r>
    <x v="0"/>
    <n v="41494.305239179957"/>
    <x v="98"/>
  </r>
  <r>
    <x v="1"/>
    <n v="27662.870159453305"/>
    <x v="99"/>
  </r>
  <r>
    <x v="0"/>
    <n v="41494.305239179957"/>
    <x v="99"/>
  </r>
  <r>
    <x v="1"/>
    <n v="32273.348519362185"/>
    <x v="100"/>
  </r>
  <r>
    <x v="0"/>
    <n v="41494.305239179957"/>
    <x v="100"/>
  </r>
  <r>
    <x v="1"/>
    <n v="27662.870159453305"/>
    <x v="101"/>
  </r>
  <r>
    <x v="0"/>
    <n v="32273.348519362185"/>
    <x v="101"/>
  </r>
  <r>
    <x v="1"/>
    <n v="27662.870159453305"/>
    <x v="102"/>
  </r>
  <r>
    <x v="0"/>
    <n v="36883.826879271073"/>
    <x v="102"/>
  </r>
  <r>
    <x v="1"/>
    <n v="27662.870159453305"/>
    <x v="103"/>
  </r>
  <r>
    <x v="0"/>
    <n v="32273.348519362185"/>
    <x v="103"/>
  </r>
  <r>
    <x v="1"/>
    <n v="27662.870159453305"/>
    <x v="104"/>
  </r>
  <r>
    <x v="0"/>
    <n v="41494.305239179957"/>
    <x v="104"/>
  </r>
  <r>
    <x v="1"/>
    <n v="32273.348519362185"/>
    <x v="105"/>
  </r>
  <r>
    <x v="0"/>
    <n v="41494.305239179957"/>
    <x v="105"/>
  </r>
  <r>
    <x v="1"/>
    <n v="32273.348519362185"/>
    <x v="106"/>
  </r>
  <r>
    <x v="0"/>
    <n v="41494.305239179957"/>
    <x v="106"/>
  </r>
  <r>
    <x v="1"/>
    <n v="32273.348519362185"/>
    <x v="107"/>
  </r>
  <r>
    <x v="0"/>
    <n v="41494.305239179957"/>
    <x v="107"/>
  </r>
  <r>
    <x v="1"/>
    <n v="32273.348519362185"/>
    <x v="108"/>
  </r>
  <r>
    <x v="0"/>
    <n v="46104.783599088842"/>
    <x v="108"/>
  </r>
  <r>
    <x v="1"/>
    <n v="32273.348519362185"/>
    <x v="109"/>
  </r>
  <r>
    <x v="0"/>
    <n v="41494.305239179957"/>
    <x v="109"/>
  </r>
  <r>
    <x v="1"/>
    <n v="27662.870159453305"/>
    <x v="110"/>
  </r>
  <r>
    <x v="0"/>
    <n v="36883.826879271073"/>
    <x v="110"/>
  </r>
  <r>
    <x v="1"/>
    <n v="23052.391799544421"/>
    <x v="111"/>
  </r>
  <r>
    <x v="0"/>
    <n v="36883.826879271073"/>
    <x v="111"/>
  </r>
  <r>
    <x v="1"/>
    <n v="27662.870159453305"/>
    <x v="112"/>
  </r>
  <r>
    <x v="0"/>
    <n v="36883.826879271073"/>
    <x v="112"/>
  </r>
  <r>
    <x v="1"/>
    <n v="27662.870159453305"/>
    <x v="113"/>
  </r>
  <r>
    <x v="0"/>
    <n v="41494.305239179957"/>
    <x v="113"/>
  </r>
  <r>
    <x v="1"/>
    <n v="27662.870159453305"/>
    <x v="114"/>
  </r>
  <r>
    <x v="0"/>
    <n v="41494.305239179957"/>
    <x v="114"/>
  </r>
  <r>
    <x v="1"/>
    <n v="27662.870159453305"/>
    <x v="115"/>
  </r>
  <r>
    <x v="0"/>
    <n v="41494.305239179957"/>
    <x v="115"/>
  </r>
  <r>
    <x v="1"/>
    <n v="27662.870159453305"/>
    <x v="116"/>
  </r>
  <r>
    <x v="0"/>
    <n v="41494.305239179957"/>
    <x v="116"/>
  </r>
  <r>
    <x v="1"/>
    <n v="27662.870159453305"/>
    <x v="117"/>
  </r>
  <r>
    <x v="0"/>
    <n v="41494.305239179957"/>
    <x v="117"/>
  </r>
  <r>
    <x v="1"/>
    <n v="27662.870159453305"/>
    <x v="118"/>
  </r>
  <r>
    <x v="0"/>
    <n v="41494.305239179957"/>
    <x v="118"/>
  </r>
  <r>
    <x v="1"/>
    <n v="27662.870159453305"/>
    <x v="119"/>
  </r>
  <r>
    <x v="0"/>
    <n v="41494.305239179957"/>
    <x v="119"/>
  </r>
  <r>
    <x v="1"/>
    <n v="26029.598308668075"/>
    <x v="120"/>
  </r>
  <r>
    <x v="0"/>
    <n v="39044.397463002111"/>
    <x v="120"/>
  </r>
  <r>
    <x v="1"/>
    <n v="26029.598308668075"/>
    <x v="121"/>
  </r>
  <r>
    <x v="0"/>
    <n v="39044.397463002111"/>
    <x v="121"/>
  </r>
  <r>
    <x v="1"/>
    <n v="26029.598308668075"/>
    <x v="122"/>
  </r>
  <r>
    <x v="0"/>
    <n v="43382.663847780124"/>
    <x v="122"/>
  </r>
  <r>
    <x v="1"/>
    <n v="26029.598308668075"/>
    <x v="123"/>
  </r>
  <r>
    <x v="0"/>
    <n v="39044.397463002111"/>
    <x v="123"/>
  </r>
  <r>
    <x v="1"/>
    <n v="26029.598308668075"/>
    <x v="124"/>
  </r>
  <r>
    <x v="0"/>
    <n v="34706.131078224098"/>
    <x v="124"/>
  </r>
  <r>
    <x v="1"/>
    <n v="26029.598308668075"/>
    <x v="125"/>
  </r>
  <r>
    <x v="0"/>
    <n v="39044.397463002111"/>
    <x v="125"/>
  </r>
  <r>
    <x v="1"/>
    <n v="26029.598308668075"/>
    <x v="126"/>
  </r>
  <r>
    <x v="0"/>
    <n v="39044.397463002111"/>
    <x v="126"/>
  </r>
  <r>
    <x v="1"/>
    <n v="26029.598308668075"/>
    <x v="127"/>
  </r>
  <r>
    <x v="0"/>
    <n v="39044.397463002111"/>
    <x v="127"/>
  </r>
  <r>
    <x v="1"/>
    <n v="26029.598308668075"/>
    <x v="128"/>
  </r>
  <r>
    <x v="0"/>
    <n v="39044.397463002111"/>
    <x v="128"/>
  </r>
  <r>
    <x v="1"/>
    <n v="26029.598308668075"/>
    <x v="129"/>
  </r>
  <r>
    <x v="0"/>
    <n v="43382.663847780124"/>
    <x v="129"/>
  </r>
  <r>
    <x v="1"/>
    <n v="26029.598308668075"/>
    <x v="130"/>
  </r>
  <r>
    <x v="0"/>
    <n v="39044.397463002111"/>
    <x v="130"/>
  </r>
  <r>
    <x v="1"/>
    <n v="26029.598308668075"/>
    <x v="131"/>
  </r>
  <r>
    <x v="0"/>
    <n v="34706.131078224098"/>
    <x v="131"/>
  </r>
  <r>
    <x v="1"/>
    <n v="26029.598308668075"/>
    <x v="132"/>
  </r>
  <r>
    <x v="0"/>
    <n v="39044.397463002111"/>
    <x v="132"/>
  </r>
  <r>
    <x v="1"/>
    <n v="26029.598308668075"/>
    <x v="133"/>
  </r>
  <r>
    <x v="0"/>
    <n v="39044.397463002111"/>
    <x v="133"/>
  </r>
  <r>
    <x v="1"/>
    <n v="26029.598308668075"/>
    <x v="134"/>
  </r>
  <r>
    <x v="0"/>
    <n v="39044.397463002111"/>
    <x v="134"/>
  </r>
  <r>
    <x v="1"/>
    <n v="26029.598308668075"/>
    <x v="135"/>
  </r>
  <r>
    <x v="0"/>
    <n v="39044.397463002111"/>
    <x v="135"/>
  </r>
  <r>
    <x v="1"/>
    <n v="26029.598308668075"/>
    <x v="136"/>
  </r>
  <r>
    <x v="0"/>
    <n v="39044.397463002111"/>
    <x v="136"/>
  </r>
  <r>
    <x v="1"/>
    <n v="26029.598308668075"/>
    <x v="137"/>
  </r>
  <r>
    <x v="0"/>
    <n v="39044.397463002111"/>
    <x v="137"/>
  </r>
  <r>
    <x v="1"/>
    <n v="26029.598308668075"/>
    <x v="138"/>
  </r>
  <r>
    <x v="0"/>
    <n v="34706.131078224098"/>
    <x v="138"/>
  </r>
  <r>
    <x v="1"/>
    <n v="26029.598308668075"/>
    <x v="139"/>
  </r>
  <r>
    <x v="0"/>
    <n v="39044.397463002111"/>
    <x v="139"/>
  </r>
  <r>
    <x v="1"/>
    <n v="26029.598308668075"/>
    <x v="140"/>
  </r>
  <r>
    <x v="0"/>
    <n v="39044.397463002111"/>
    <x v="140"/>
  </r>
  <r>
    <x v="1"/>
    <n v="26029.598308668075"/>
    <x v="141"/>
  </r>
  <r>
    <x v="0"/>
    <n v="43382.663847780124"/>
    <x v="141"/>
  </r>
  <r>
    <x v="1"/>
    <n v="26029.598308668075"/>
    <x v="142"/>
  </r>
  <r>
    <x v="0"/>
    <n v="43382.663847780124"/>
    <x v="142"/>
  </r>
  <r>
    <x v="1"/>
    <n v="26029.598308668075"/>
    <x v="143"/>
  </r>
  <r>
    <x v="0"/>
    <n v="43382.663847780124"/>
    <x v="143"/>
  </r>
  <r>
    <x v="1"/>
    <n v="30367.864693446088"/>
    <x v="144"/>
  </r>
  <r>
    <x v="0"/>
    <n v="43382.663847780124"/>
    <x v="144"/>
  </r>
  <r>
    <x v="1"/>
    <n v="26029.598308668075"/>
    <x v="145"/>
  </r>
  <r>
    <x v="0"/>
    <n v="39044.397463002111"/>
    <x v="145"/>
  </r>
  <r>
    <x v="1"/>
    <n v="26029.598308668075"/>
    <x v="146"/>
  </r>
  <r>
    <x v="0"/>
    <n v="39044.397463002111"/>
    <x v="146"/>
  </r>
  <r>
    <x v="1"/>
    <n v="26029.598308668075"/>
    <x v="147"/>
  </r>
  <r>
    <x v="0"/>
    <n v="43382.663847780124"/>
    <x v="147"/>
  </r>
  <r>
    <x v="1"/>
    <n v="26029.598308668075"/>
    <x v="148"/>
  </r>
  <r>
    <x v="0"/>
    <n v="43382.663847780124"/>
    <x v="148"/>
  </r>
  <r>
    <x v="1"/>
    <n v="26029.598308668075"/>
    <x v="149"/>
  </r>
  <r>
    <x v="0"/>
    <n v="43382.663847780124"/>
    <x v="149"/>
  </r>
  <r>
    <x v="1"/>
    <n v="26029.598308668075"/>
    <x v="150"/>
  </r>
  <r>
    <x v="0"/>
    <n v="43382.663847780124"/>
    <x v="150"/>
  </r>
  <r>
    <x v="1"/>
    <n v="26700"/>
    <x v="151"/>
  </r>
  <r>
    <x v="0"/>
    <n v="40050"/>
    <x v="151"/>
  </r>
  <r>
    <x v="1"/>
    <n v="26700"/>
    <x v="152"/>
  </r>
  <r>
    <x v="0"/>
    <n v="35600"/>
    <x v="152"/>
  </r>
  <r>
    <x v="1"/>
    <n v="26700"/>
    <x v="153"/>
  </r>
  <r>
    <x v="0"/>
    <n v="40050"/>
    <x v="153"/>
  </r>
  <r>
    <x v="1"/>
    <n v="26700"/>
    <x v="154"/>
  </r>
  <r>
    <x v="0"/>
    <n v="35600"/>
    <x v="154"/>
  </r>
  <r>
    <x v="1"/>
    <n v="26700"/>
    <x v="155"/>
  </r>
  <r>
    <x v="0"/>
    <n v="40050"/>
    <x v="155"/>
  </r>
  <r>
    <x v="1"/>
    <n v="26700"/>
    <x v="156"/>
  </r>
  <r>
    <x v="0"/>
    <n v="44500"/>
    <x v="156"/>
  </r>
  <r>
    <x v="1"/>
    <n v="26700"/>
    <x v="157"/>
  </r>
  <r>
    <x v="0"/>
    <n v="40050"/>
    <x v="157"/>
  </r>
  <r>
    <x v="1"/>
    <n v="26700"/>
    <x v="158"/>
  </r>
  <r>
    <x v="0"/>
    <n v="40050"/>
    <x v="158"/>
  </r>
  <r>
    <x v="1"/>
    <n v="26700"/>
    <x v="159"/>
  </r>
  <r>
    <x v="0"/>
    <n v="40050"/>
    <x v="159"/>
  </r>
  <r>
    <x v="1"/>
    <n v="26700"/>
    <x v="160"/>
  </r>
  <r>
    <x v="0"/>
    <n v="40050"/>
    <x v="160"/>
  </r>
  <r>
    <x v="1"/>
    <n v="26700"/>
    <x v="161"/>
  </r>
  <r>
    <x v="0"/>
    <n v="44500"/>
    <x v="161"/>
  </r>
  <r>
    <x v="1"/>
    <n v="26700"/>
    <x v="162"/>
  </r>
  <r>
    <x v="0"/>
    <n v="44500"/>
    <x v="162"/>
  </r>
  <r>
    <x v="1"/>
    <n v="26700"/>
    <x v="163"/>
  </r>
  <r>
    <x v="0"/>
    <n v="40050"/>
    <x v="163"/>
  </r>
  <r>
    <x v="1"/>
    <n v="26700"/>
    <x v="164"/>
  </r>
  <r>
    <x v="0"/>
    <n v="44500"/>
    <x v="164"/>
  </r>
  <r>
    <x v="1"/>
    <n v="26700"/>
    <x v="165"/>
  </r>
  <r>
    <x v="0"/>
    <n v="40050"/>
    <x v="165"/>
  </r>
  <r>
    <x v="1"/>
    <n v="26700"/>
    <x v="166"/>
  </r>
  <r>
    <x v="0"/>
    <n v="35600"/>
    <x v="166"/>
  </r>
  <r>
    <x v="1"/>
    <n v="22250"/>
    <x v="167"/>
  </r>
  <r>
    <x v="0"/>
    <n v="35600"/>
    <x v="167"/>
  </r>
  <r>
    <x v="1"/>
    <n v="26700"/>
    <x v="168"/>
  </r>
  <r>
    <x v="0"/>
    <n v="40050"/>
    <x v="168"/>
  </r>
  <r>
    <x v="1"/>
    <n v="26700"/>
    <x v="169"/>
  </r>
  <r>
    <x v="0"/>
    <n v="44500"/>
    <x v="169"/>
  </r>
  <r>
    <x v="1"/>
    <n v="26700"/>
    <x v="170"/>
  </r>
  <r>
    <x v="0"/>
    <n v="44500"/>
    <x v="170"/>
  </r>
  <r>
    <x v="1"/>
    <n v="26700"/>
    <x v="171"/>
  </r>
  <r>
    <x v="0"/>
    <n v="44500"/>
    <x v="171"/>
  </r>
  <r>
    <x v="1"/>
    <n v="31150"/>
    <x v="172"/>
  </r>
  <r>
    <x v="0"/>
    <n v="44500"/>
    <x v="172"/>
  </r>
  <r>
    <x v="1"/>
    <n v="31150"/>
    <x v="173"/>
  </r>
  <r>
    <x v="0"/>
    <n v="40050"/>
    <x v="173"/>
  </r>
  <r>
    <x v="1"/>
    <n v="26700"/>
    <x v="174"/>
  </r>
  <r>
    <x v="0"/>
    <n v="44500"/>
    <x v="174"/>
  </r>
  <r>
    <x v="1"/>
    <n v="26700"/>
    <x v="175"/>
  </r>
  <r>
    <x v="0"/>
    <n v="44500"/>
    <x v="175"/>
  </r>
  <r>
    <x v="1"/>
    <n v="26700"/>
    <x v="176"/>
  </r>
  <r>
    <x v="0"/>
    <n v="40050"/>
    <x v="176"/>
  </r>
  <r>
    <x v="1"/>
    <n v="26700"/>
    <x v="177"/>
  </r>
  <r>
    <x v="0"/>
    <n v="44500"/>
    <x v="177"/>
  </r>
  <r>
    <x v="1"/>
    <n v="31150"/>
    <x v="178"/>
  </r>
  <r>
    <x v="0"/>
    <n v="44500"/>
    <x v="178"/>
  </r>
  <r>
    <x v="1"/>
    <n v="26700"/>
    <x v="179"/>
  </r>
  <r>
    <x v="0"/>
    <n v="40050"/>
    <x v="179"/>
  </r>
  <r>
    <x v="1"/>
    <n v="26700"/>
    <x v="180"/>
  </r>
  <r>
    <x v="0"/>
    <n v="40050"/>
    <x v="180"/>
  </r>
  <r>
    <x v="1"/>
    <n v="22073.434125269978"/>
    <x v="181"/>
  </r>
  <r>
    <x v="0"/>
    <n v="35317.494600431964"/>
    <x v="181"/>
  </r>
  <r>
    <x v="1"/>
    <n v="26488.120950323973"/>
    <x v="182"/>
  </r>
  <r>
    <x v="0"/>
    <n v="39732.181425485964"/>
    <x v="182"/>
  </r>
  <r>
    <x v="1"/>
    <n v="26488.120950323973"/>
    <x v="183"/>
  </r>
  <r>
    <x v="0"/>
    <n v="35317.494600431964"/>
    <x v="183"/>
  </r>
  <r>
    <x v="1"/>
    <n v="26488.120950323973"/>
    <x v="184"/>
  </r>
  <r>
    <x v="0"/>
    <n v="44146.868250539956"/>
    <x v="184"/>
  </r>
  <r>
    <x v="1"/>
    <n v="26488.120950323973"/>
    <x v="185"/>
  </r>
  <r>
    <x v="0"/>
    <n v="44146.868250539956"/>
    <x v="185"/>
  </r>
  <r>
    <x v="1"/>
    <n v="26488.120950323973"/>
    <x v="186"/>
  </r>
  <r>
    <x v="0"/>
    <n v="44146.868250539956"/>
    <x v="186"/>
  </r>
  <r>
    <x v="1"/>
    <n v="26488.120950323973"/>
    <x v="187"/>
  </r>
  <r>
    <x v="0"/>
    <n v="39732.181425485964"/>
    <x v="187"/>
  </r>
  <r>
    <x v="1"/>
    <n v="26488.120950323973"/>
    <x v="188"/>
  </r>
  <r>
    <x v="0"/>
    <n v="39732.181425485964"/>
    <x v="188"/>
  </r>
  <r>
    <x v="1"/>
    <n v="26488.120950323973"/>
    <x v="189"/>
  </r>
  <r>
    <x v="0"/>
    <n v="39732.181425485964"/>
    <x v="189"/>
  </r>
  <r>
    <x v="1"/>
    <n v="22073.434125269978"/>
    <x v="190"/>
  </r>
  <r>
    <x v="0"/>
    <n v="17658.747300215982"/>
    <x v="190"/>
  </r>
  <r>
    <x v="1"/>
    <n v="26488.120950323973"/>
    <x v="191"/>
  </r>
  <r>
    <x v="0"/>
    <n v="39732.181425485964"/>
    <x v="191"/>
  </r>
  <r>
    <x v="1"/>
    <n v="26488.120950323973"/>
    <x v="192"/>
  </r>
  <r>
    <x v="0"/>
    <n v="44146.868250539956"/>
    <x v="192"/>
  </r>
  <r>
    <x v="1"/>
    <n v="26488.120950323973"/>
    <x v="193"/>
  </r>
  <r>
    <x v="0"/>
    <n v="44146.868250539956"/>
    <x v="193"/>
  </r>
  <r>
    <x v="1"/>
    <n v="26488.120950323973"/>
    <x v="194"/>
  </r>
  <r>
    <x v="0"/>
    <n v="39732.181425485964"/>
    <x v="194"/>
  </r>
  <r>
    <x v="1"/>
    <n v="26488.120950323973"/>
    <x v="195"/>
  </r>
  <r>
    <x v="0"/>
    <n v="39732.181425485964"/>
    <x v="195"/>
  </r>
  <r>
    <x v="1"/>
    <n v="26488.120950323973"/>
    <x v="196"/>
  </r>
  <r>
    <x v="0"/>
    <n v="44146.868250539956"/>
    <x v="196"/>
  </r>
  <r>
    <x v="1"/>
    <n v="26488.120950323973"/>
    <x v="197"/>
  </r>
  <r>
    <x v="0"/>
    <n v="44146.868250539956"/>
    <x v="197"/>
  </r>
  <r>
    <x v="1"/>
    <n v="26488.120950323973"/>
    <x v="198"/>
  </r>
  <r>
    <x v="0"/>
    <n v="44146.868250539956"/>
    <x v="198"/>
  </r>
  <r>
    <x v="1"/>
    <n v="26488.120950323973"/>
    <x v="199"/>
  </r>
  <r>
    <x v="0"/>
    <n v="39732.181425485964"/>
    <x v="199"/>
  </r>
  <r>
    <x v="1"/>
    <n v="30902.807775377969"/>
    <x v="200"/>
  </r>
  <r>
    <x v="0"/>
    <n v="44146.868250539956"/>
    <x v="200"/>
  </r>
  <r>
    <x v="1"/>
    <n v="30902.807775377969"/>
    <x v="201"/>
  </r>
  <r>
    <x v="0"/>
    <n v="39732.181425485964"/>
    <x v="201"/>
  </r>
  <r>
    <x v="1"/>
    <n v="26488.120950323973"/>
    <x v="202"/>
  </r>
  <r>
    <x v="0"/>
    <n v="39732.181425485964"/>
    <x v="202"/>
  </r>
  <r>
    <x v="1"/>
    <n v="26488.120950323973"/>
    <x v="203"/>
  </r>
  <r>
    <x v="0"/>
    <n v="44146.868250539956"/>
    <x v="203"/>
  </r>
  <r>
    <x v="1"/>
    <n v="26488.120950323973"/>
    <x v="204"/>
  </r>
  <r>
    <x v="0"/>
    <n v="44146.868250539956"/>
    <x v="204"/>
  </r>
  <r>
    <x v="1"/>
    <n v="26488.120950323973"/>
    <x v="205"/>
  </r>
  <r>
    <x v="0"/>
    <n v="44146.868250539956"/>
    <x v="205"/>
  </r>
  <r>
    <x v="1"/>
    <n v="30902.807775377969"/>
    <x v="206"/>
  </r>
  <r>
    <x v="0"/>
    <n v="39732.181425485964"/>
    <x v="206"/>
  </r>
  <r>
    <x v="1"/>
    <n v="22073.434125269978"/>
    <x v="207"/>
  </r>
  <r>
    <x v="0"/>
    <n v="30902.807775377969"/>
    <x v="207"/>
  </r>
  <r>
    <x v="1"/>
    <n v="17658.747300215982"/>
    <x v="208"/>
  </r>
  <r>
    <x v="0"/>
    <n v="26488.120950323973"/>
    <x v="208"/>
  </r>
  <r>
    <x v="1"/>
    <n v="26488.120950323973"/>
    <x v="209"/>
  </r>
  <r>
    <x v="0"/>
    <n v="39732.181425485964"/>
    <x v="209"/>
  </r>
  <r>
    <x v="1"/>
    <n v="26488.120950323973"/>
    <x v="210"/>
  </r>
  <r>
    <x v="0"/>
    <n v="35317.494600431964"/>
    <x v="210"/>
  </r>
  <r>
    <x v="1"/>
    <n v="26488.120950323973"/>
    <x v="211"/>
  </r>
  <r>
    <x v="0"/>
    <n v="44146.868250539956"/>
    <x v="211"/>
  </r>
  <r>
    <x v="1"/>
    <n v="25500"/>
    <x v="212"/>
  </r>
  <r>
    <x v="0"/>
    <n v="42500"/>
    <x v="212"/>
  </r>
  <r>
    <x v="1"/>
    <n v="25500"/>
    <x v="213"/>
  </r>
  <r>
    <x v="0"/>
    <n v="42500"/>
    <x v="213"/>
  </r>
  <r>
    <x v="1"/>
    <n v="25500"/>
    <x v="214"/>
  </r>
  <r>
    <x v="0"/>
    <n v="34000"/>
    <x v="214"/>
  </r>
  <r>
    <x v="1"/>
    <n v="25500"/>
    <x v="215"/>
  </r>
  <r>
    <x v="0"/>
    <n v="34000"/>
    <x v="215"/>
  </r>
  <r>
    <x v="1"/>
    <n v="25500"/>
    <x v="216"/>
  </r>
  <r>
    <x v="0"/>
    <n v="38250"/>
    <x v="216"/>
  </r>
  <r>
    <x v="1"/>
    <n v="25500"/>
    <x v="217"/>
  </r>
  <r>
    <x v="0"/>
    <n v="34000"/>
    <x v="217"/>
  </r>
  <r>
    <x v="1"/>
    <n v="25500"/>
    <x v="218"/>
  </r>
  <r>
    <x v="0"/>
    <n v="38250"/>
    <x v="218"/>
  </r>
  <r>
    <x v="1"/>
    <n v="25500"/>
    <x v="219"/>
  </r>
  <r>
    <x v="0"/>
    <n v="42500"/>
    <x v="219"/>
  </r>
  <r>
    <x v="1"/>
    <n v="25500"/>
    <x v="220"/>
  </r>
  <r>
    <x v="0"/>
    <n v="42500"/>
    <x v="220"/>
  </r>
  <r>
    <x v="1"/>
    <n v="25500"/>
    <x v="221"/>
  </r>
  <r>
    <x v="0"/>
    <n v="42500"/>
    <x v="221"/>
  </r>
  <r>
    <x v="1"/>
    <n v="25500"/>
    <x v="222"/>
  </r>
  <r>
    <x v="0"/>
    <n v="38250"/>
    <x v="222"/>
  </r>
  <r>
    <x v="1"/>
    <n v="25500"/>
    <x v="223"/>
  </r>
  <r>
    <x v="0"/>
    <n v="38250"/>
    <x v="223"/>
  </r>
  <r>
    <x v="1"/>
    <n v="25500"/>
    <x v="224"/>
  </r>
  <r>
    <x v="0"/>
    <n v="38250"/>
    <x v="224"/>
  </r>
  <r>
    <x v="1"/>
    <n v="25500"/>
    <x v="225"/>
  </r>
  <r>
    <x v="0"/>
    <n v="38250"/>
    <x v="225"/>
  </r>
  <r>
    <x v="1"/>
    <n v="25500"/>
    <x v="226"/>
  </r>
  <r>
    <x v="0"/>
    <n v="42500"/>
    <x v="226"/>
  </r>
  <r>
    <x v="1"/>
    <n v="25500"/>
    <x v="227"/>
  </r>
  <r>
    <x v="0"/>
    <n v="42500"/>
    <x v="227"/>
  </r>
  <r>
    <x v="1"/>
    <n v="29750"/>
    <x v="228"/>
  </r>
  <r>
    <x v="0"/>
    <n v="42500"/>
    <x v="228"/>
  </r>
  <r>
    <x v="1"/>
    <n v="25500"/>
    <x v="229"/>
  </r>
  <r>
    <x v="0"/>
    <n v="38250"/>
    <x v="229"/>
  </r>
  <r>
    <x v="1"/>
    <n v="25500"/>
    <x v="230"/>
  </r>
  <r>
    <x v="0"/>
    <n v="38250"/>
    <x v="230"/>
  </r>
  <r>
    <x v="1"/>
    <n v="25500"/>
    <x v="231"/>
  </r>
  <r>
    <x v="0"/>
    <n v="42500"/>
    <x v="231"/>
  </r>
  <r>
    <x v="1"/>
    <n v="25500"/>
    <x v="232"/>
  </r>
  <r>
    <x v="0"/>
    <n v="42500"/>
    <x v="232"/>
  </r>
  <r>
    <x v="1"/>
    <n v="29750"/>
    <x v="233"/>
  </r>
  <r>
    <x v="0"/>
    <n v="42500"/>
    <x v="233"/>
  </r>
  <r>
    <x v="1"/>
    <n v="25500"/>
    <x v="234"/>
  </r>
  <r>
    <x v="0"/>
    <n v="46750"/>
    <x v="234"/>
  </r>
  <r>
    <x v="1"/>
    <n v="29750"/>
    <x v="235"/>
  </r>
  <r>
    <x v="0"/>
    <n v="42500"/>
    <x v="235"/>
  </r>
  <r>
    <x v="1"/>
    <n v="29750"/>
    <x v="236"/>
  </r>
  <r>
    <x v="0"/>
    <n v="38250"/>
    <x v="236"/>
  </r>
  <r>
    <x v="1"/>
    <n v="25500"/>
    <x v="237"/>
  </r>
  <r>
    <x v="0"/>
    <n v="42500"/>
    <x v="237"/>
  </r>
  <r>
    <x v="1"/>
    <n v="25500"/>
    <x v="238"/>
  </r>
  <r>
    <x v="0"/>
    <n v="42500"/>
    <x v="238"/>
  </r>
  <r>
    <x v="1"/>
    <n v="25500"/>
    <x v="239"/>
  </r>
  <r>
    <x v="0"/>
    <n v="42500"/>
    <x v="239"/>
  </r>
  <r>
    <x v="1"/>
    <n v="29750"/>
    <x v="240"/>
  </r>
  <r>
    <x v="0"/>
    <n v="42500"/>
    <x v="240"/>
  </r>
  <r>
    <x v="1"/>
    <n v="25500"/>
    <x v="241"/>
  </r>
  <r>
    <x v="0"/>
    <n v="42500"/>
    <x v="241"/>
  </r>
  <r>
    <x v="1"/>
    <n v="29750"/>
    <x v="242"/>
  </r>
  <r>
    <x v="0"/>
    <n v="42500"/>
    <x v="242"/>
  </r>
  <r>
    <x v="1"/>
    <n v="30869.09871244635"/>
    <x v="243"/>
  </r>
  <r>
    <x v="0"/>
    <n v="39688.841201716736"/>
    <x v="243"/>
  </r>
  <r>
    <x v="1"/>
    <n v="26459.227467811157"/>
    <x v="244"/>
  </r>
  <r>
    <x v="0"/>
    <n v="39688.841201716736"/>
    <x v="244"/>
  </r>
  <r>
    <x v="1"/>
    <n v="26459.227467811157"/>
    <x v="245"/>
  </r>
  <r>
    <x v="0"/>
    <n v="39688.841201716736"/>
    <x v="245"/>
  </r>
  <r>
    <x v="1"/>
    <n v="26459.227467811157"/>
    <x v="246"/>
  </r>
  <r>
    <x v="0"/>
    <n v="44098.712446351929"/>
    <x v="246"/>
  </r>
  <r>
    <x v="1"/>
    <n v="26459.227467811157"/>
    <x v="247"/>
  </r>
  <r>
    <x v="0"/>
    <n v="44098.712446351929"/>
    <x v="247"/>
  </r>
  <r>
    <x v="1"/>
    <n v="26459.227467811157"/>
    <x v="248"/>
  </r>
  <r>
    <x v="0"/>
    <n v="35278.969957081543"/>
    <x v="248"/>
  </r>
  <r>
    <x v="1"/>
    <n v="26459.227467811157"/>
    <x v="249"/>
  </r>
  <r>
    <x v="0"/>
    <n v="39688.841201716736"/>
    <x v="249"/>
  </r>
  <r>
    <x v="1"/>
    <n v="26459.227467811157"/>
    <x v="250"/>
  </r>
  <r>
    <x v="0"/>
    <n v="39688.841201716736"/>
    <x v="250"/>
  </r>
  <r>
    <x v="1"/>
    <n v="26459.227467811157"/>
    <x v="251"/>
  </r>
  <r>
    <x v="0"/>
    <n v="39688.841201716736"/>
    <x v="251"/>
  </r>
  <r>
    <x v="1"/>
    <n v="26459.227467811157"/>
    <x v="252"/>
  </r>
  <r>
    <x v="0"/>
    <n v="39688.841201716736"/>
    <x v="252"/>
  </r>
  <r>
    <x v="1"/>
    <n v="26459.227467811157"/>
    <x v="253"/>
  </r>
  <r>
    <x v="0"/>
    <n v="44098.712446351929"/>
    <x v="253"/>
  </r>
  <r>
    <x v="1"/>
    <n v="26459.227467811157"/>
    <x v="254"/>
  </r>
  <r>
    <x v="0"/>
    <n v="44098.712446351929"/>
    <x v="254"/>
  </r>
  <r>
    <x v="1"/>
    <n v="30869.09871244635"/>
    <x v="255"/>
  </r>
  <r>
    <x v="0"/>
    <n v="44098.712446351929"/>
    <x v="255"/>
  </r>
  <r>
    <x v="1"/>
    <n v="26459.227467811157"/>
    <x v="256"/>
  </r>
  <r>
    <x v="0"/>
    <n v="35278.969957081543"/>
    <x v="256"/>
  </r>
  <r>
    <x v="1"/>
    <n v="26459.227467811157"/>
    <x v="257"/>
  </r>
  <r>
    <x v="0"/>
    <n v="35278.969957081543"/>
    <x v="257"/>
  </r>
  <r>
    <x v="1"/>
    <n v="26459.227467811157"/>
    <x v="258"/>
  </r>
  <r>
    <x v="0"/>
    <n v="39688.841201716736"/>
    <x v="258"/>
  </r>
  <r>
    <x v="1"/>
    <n v="26459.227467811157"/>
    <x v="259"/>
  </r>
  <r>
    <x v="0"/>
    <n v="44098.712446351929"/>
    <x v="259"/>
  </r>
  <r>
    <x v="1"/>
    <n v="26459.227467811157"/>
    <x v="260"/>
  </r>
  <r>
    <x v="0"/>
    <n v="44098.712446351929"/>
    <x v="260"/>
  </r>
  <r>
    <x v="1"/>
    <n v="26459.227467811157"/>
    <x v="261"/>
  </r>
  <r>
    <x v="0"/>
    <n v="44098.712446351929"/>
    <x v="261"/>
  </r>
  <r>
    <x v="1"/>
    <n v="26459.227467811157"/>
    <x v="262"/>
  </r>
  <r>
    <x v="0"/>
    <n v="44098.712446351929"/>
    <x v="262"/>
  </r>
  <r>
    <x v="1"/>
    <n v="30869.09871244635"/>
    <x v="263"/>
  </r>
  <r>
    <x v="0"/>
    <n v="44098.712446351929"/>
    <x v="263"/>
  </r>
  <r>
    <x v="1"/>
    <n v="26459.227467811157"/>
    <x v="264"/>
  </r>
  <r>
    <x v="0"/>
    <n v="39688.841201716736"/>
    <x v="264"/>
  </r>
  <r>
    <x v="1"/>
    <n v="26459.227467811157"/>
    <x v="265"/>
  </r>
  <r>
    <x v="0"/>
    <n v="44098.712446351929"/>
    <x v="265"/>
  </r>
  <r>
    <x v="1"/>
    <n v="26459.227467811157"/>
    <x v="266"/>
  </r>
  <r>
    <x v="0"/>
    <n v="39688.841201716736"/>
    <x v="266"/>
  </r>
  <r>
    <x v="1"/>
    <n v="26459.227467811157"/>
    <x v="267"/>
  </r>
  <r>
    <x v="0"/>
    <n v="39688.841201716736"/>
    <x v="267"/>
  </r>
  <r>
    <x v="1"/>
    <n v="26459.227467811157"/>
    <x v="268"/>
  </r>
  <r>
    <x v="0"/>
    <n v="44098.712446351929"/>
    <x v="268"/>
  </r>
  <r>
    <x v="1"/>
    <n v="30869.09871244635"/>
    <x v="269"/>
  </r>
  <r>
    <x v="0"/>
    <n v="44098.712446351929"/>
    <x v="269"/>
  </r>
  <r>
    <x v="1"/>
    <n v="30869.09871244635"/>
    <x v="270"/>
  </r>
  <r>
    <x v="0"/>
    <n v="44098.712446351929"/>
    <x v="270"/>
  </r>
  <r>
    <x v="1"/>
    <n v="26459.227467811157"/>
    <x v="271"/>
  </r>
  <r>
    <x v="0"/>
    <n v="39688.841201716736"/>
    <x v="271"/>
  </r>
  <r>
    <x v="1"/>
    <n v="26459.227467811157"/>
    <x v="272"/>
  </r>
  <r>
    <x v="0"/>
    <n v="39688.841201716736"/>
    <x v="272"/>
  </r>
  <r>
    <x v="1"/>
    <n v="24870.775347912524"/>
    <x v="273"/>
  </r>
  <r>
    <x v="0"/>
    <n v="41451.292246520876"/>
    <x v="273"/>
  </r>
  <r>
    <x v="1"/>
    <n v="29015.904572564614"/>
    <x v="274"/>
  </r>
  <r>
    <x v="0"/>
    <n v="41451.292246520876"/>
    <x v="274"/>
  </r>
  <r>
    <x v="1"/>
    <n v="29015.904572564614"/>
    <x v="275"/>
  </r>
  <r>
    <x v="0"/>
    <n v="37306.163021868786"/>
    <x v="275"/>
  </r>
  <r>
    <x v="1"/>
    <n v="24870.775347912524"/>
    <x v="276"/>
  </r>
  <r>
    <x v="0"/>
    <n v="41451.292246520876"/>
    <x v="276"/>
  </r>
  <r>
    <x v="1"/>
    <n v="29015.904572564614"/>
    <x v="277"/>
  </r>
  <r>
    <x v="0"/>
    <n v="41451.292246520876"/>
    <x v="277"/>
  </r>
  <r>
    <x v="1"/>
    <n v="29015.904572564614"/>
    <x v="278"/>
  </r>
  <r>
    <x v="0"/>
    <n v="37306.163021868786"/>
    <x v="278"/>
  </r>
  <r>
    <x v="1"/>
    <n v="24870.775347912524"/>
    <x v="279"/>
  </r>
  <r>
    <x v="0"/>
    <n v="37306.163021868786"/>
    <x v="279"/>
  </r>
  <r>
    <x v="1"/>
    <n v="20725.646123260438"/>
    <x v="280"/>
  </r>
  <r>
    <x v="0"/>
    <n v="33161.033797216704"/>
    <x v="280"/>
  </r>
  <r>
    <x v="1"/>
    <n v="24870.775347912524"/>
    <x v="281"/>
  </r>
  <r>
    <x v="0"/>
    <n v="41451.292246520876"/>
    <x v="281"/>
  </r>
  <r>
    <x v="1"/>
    <n v="24870.775347912524"/>
    <x v="282"/>
  </r>
  <r>
    <x v="0"/>
    <n v="41451.292246520876"/>
    <x v="282"/>
  </r>
  <r>
    <x v="1"/>
    <n v="29015.904572564614"/>
    <x v="283"/>
  </r>
  <r>
    <x v="0"/>
    <n v="41451.292246520876"/>
    <x v="283"/>
  </r>
  <r>
    <x v="1"/>
    <n v="29015.904572564614"/>
    <x v="284"/>
  </r>
  <r>
    <x v="0"/>
    <n v="41451.292246520876"/>
    <x v="284"/>
  </r>
  <r>
    <x v="1"/>
    <n v="24870.775347912524"/>
    <x v="285"/>
  </r>
  <r>
    <x v="0"/>
    <n v="37306.163021868786"/>
    <x v="285"/>
  </r>
  <r>
    <x v="1"/>
    <n v="24870.775347912524"/>
    <x v="286"/>
  </r>
  <r>
    <x v="0"/>
    <n v="37306.163021868786"/>
    <x v="286"/>
  </r>
  <r>
    <x v="1"/>
    <n v="24870.775347912524"/>
    <x v="287"/>
  </r>
  <r>
    <x v="0"/>
    <n v="37306.163021868786"/>
    <x v="287"/>
  </r>
  <r>
    <x v="1"/>
    <n v="24870.775347912524"/>
    <x v="288"/>
  </r>
  <r>
    <x v="0"/>
    <n v="37306.163021868786"/>
    <x v="288"/>
  </r>
  <r>
    <x v="1"/>
    <n v="29015.904572564614"/>
    <x v="289"/>
  </r>
  <r>
    <x v="0"/>
    <n v="41451.292246520876"/>
    <x v="289"/>
  </r>
  <r>
    <x v="1"/>
    <n v="29015.904572564614"/>
    <x v="290"/>
  </r>
  <r>
    <x v="0"/>
    <n v="41451.292246520876"/>
    <x v="290"/>
  </r>
  <r>
    <x v="1"/>
    <n v="29015.904572564614"/>
    <x v="291"/>
  </r>
  <r>
    <x v="0"/>
    <n v="41451.292246520876"/>
    <x v="291"/>
  </r>
  <r>
    <x v="1"/>
    <n v="29015.904572564614"/>
    <x v="292"/>
  </r>
  <r>
    <x v="0"/>
    <n v="37306.163021868786"/>
    <x v="292"/>
  </r>
  <r>
    <x v="1"/>
    <n v="24870.775347912524"/>
    <x v="293"/>
  </r>
  <r>
    <x v="0"/>
    <n v="37306.163021868786"/>
    <x v="293"/>
  </r>
  <r>
    <x v="1"/>
    <n v="24870.775347912524"/>
    <x v="294"/>
  </r>
  <r>
    <x v="0"/>
    <n v="41451.292246520876"/>
    <x v="294"/>
  </r>
  <r>
    <x v="1"/>
    <n v="24870.775347912524"/>
    <x v="295"/>
  </r>
  <r>
    <x v="0"/>
    <n v="41451.292246520876"/>
    <x v="295"/>
  </r>
  <r>
    <x v="1"/>
    <n v="29015.904572564614"/>
    <x v="296"/>
  </r>
  <r>
    <x v="0"/>
    <n v="41451.292246520876"/>
    <x v="296"/>
  </r>
  <r>
    <x v="1"/>
    <n v="29015.904572564614"/>
    <x v="297"/>
  </r>
  <r>
    <x v="0"/>
    <n v="45596.421471172966"/>
    <x v="297"/>
  </r>
  <r>
    <x v="1"/>
    <n v="33161.033797216704"/>
    <x v="298"/>
  </r>
  <r>
    <x v="0"/>
    <n v="45596.421471172966"/>
    <x v="298"/>
  </r>
  <r>
    <x v="1"/>
    <n v="29015.904572564614"/>
    <x v="299"/>
  </r>
  <r>
    <x v="0"/>
    <n v="37306.163021868786"/>
    <x v="299"/>
  </r>
  <r>
    <x v="1"/>
    <n v="29015.904572564614"/>
    <x v="300"/>
  </r>
  <r>
    <x v="0"/>
    <n v="41451.292246520876"/>
    <x v="300"/>
  </r>
  <r>
    <x v="1"/>
    <n v="24870.775347912524"/>
    <x v="301"/>
  </r>
  <r>
    <x v="0"/>
    <n v="41451.292246520876"/>
    <x v="301"/>
  </r>
  <r>
    <x v="1"/>
    <n v="29015.904572564614"/>
    <x v="302"/>
  </r>
  <r>
    <x v="0"/>
    <n v="41451.292246520876"/>
    <x v="302"/>
  </r>
  <r>
    <x v="1"/>
    <n v="29015.904572564614"/>
    <x v="303"/>
  </r>
  <r>
    <x v="0"/>
    <n v="41451.292246520876"/>
    <x v="303"/>
  </r>
  <r>
    <x v="1"/>
    <n v="29425.403225806451"/>
    <x v="304"/>
  </r>
  <r>
    <x v="0"/>
    <n v="46239.919354838705"/>
    <x v="304"/>
  </r>
  <r>
    <x v="1"/>
    <n v="29425.403225806451"/>
    <x v="305"/>
  </r>
  <r>
    <x v="0"/>
    <n v="42036.290322580644"/>
    <x v="305"/>
  </r>
  <r>
    <x v="1"/>
    <n v="29425.403225806451"/>
    <x v="306"/>
  </r>
  <r>
    <x v="0"/>
    <n v="37832.661290322576"/>
    <x v="306"/>
  </r>
  <r>
    <x v="1"/>
    <n v="25221.774193548386"/>
    <x v="307"/>
  </r>
  <r>
    <x v="0"/>
    <n v="37832.661290322576"/>
    <x v="307"/>
  </r>
  <r>
    <x v="1"/>
    <n v="25221.774193548386"/>
    <x v="308"/>
  </r>
  <r>
    <x v="0"/>
    <n v="42036.290322580644"/>
    <x v="308"/>
  </r>
  <r>
    <x v="1"/>
    <n v="29425.403225806451"/>
    <x v="309"/>
  </r>
  <r>
    <x v="0"/>
    <n v="42036.290322580644"/>
    <x v="309"/>
  </r>
  <r>
    <x v="1"/>
    <n v="29425.403225806451"/>
    <x v="310"/>
  </r>
  <r>
    <x v="0"/>
    <n v="42036.290322580644"/>
    <x v="310"/>
  </r>
  <r>
    <x v="1"/>
    <n v="29425.403225806451"/>
    <x v="311"/>
  </r>
  <r>
    <x v="0"/>
    <n v="42036.290322580644"/>
    <x v="311"/>
  </r>
  <r>
    <x v="1"/>
    <n v="29425.403225806451"/>
    <x v="312"/>
  </r>
  <r>
    <x v="0"/>
    <n v="42036.290322580644"/>
    <x v="312"/>
  </r>
  <r>
    <x v="1"/>
    <n v="29425.403225806451"/>
    <x v="313"/>
  </r>
  <r>
    <x v="0"/>
    <n v="37832.661290322576"/>
    <x v="313"/>
  </r>
  <r>
    <x v="1"/>
    <n v="29425.403225806451"/>
    <x v="314"/>
  </r>
  <r>
    <x v="0"/>
    <n v="37832.661290322576"/>
    <x v="314"/>
  </r>
  <r>
    <x v="1"/>
    <n v="25221.774193548386"/>
    <x v="315"/>
  </r>
  <r>
    <x v="0"/>
    <n v="37832.661290322576"/>
    <x v="315"/>
  </r>
  <r>
    <x v="1"/>
    <n v="25221.774193548386"/>
    <x v="316"/>
  </r>
  <r>
    <x v="0"/>
    <n v="42036.290322580644"/>
    <x v="316"/>
  </r>
  <r>
    <x v="1"/>
    <n v="29425.403225806451"/>
    <x v="317"/>
  </r>
  <r>
    <x v="0"/>
    <n v="42036.290322580644"/>
    <x v="317"/>
  </r>
  <r>
    <x v="1"/>
    <n v="29425.403225806451"/>
    <x v="318"/>
  </r>
  <r>
    <x v="0"/>
    <n v="42036.290322580644"/>
    <x v="318"/>
  </r>
  <r>
    <x v="1"/>
    <n v="29425.403225806451"/>
    <x v="319"/>
  </r>
  <r>
    <x v="0"/>
    <n v="42036.290322580644"/>
    <x v="319"/>
  </r>
  <r>
    <x v="1"/>
    <n v="29425.403225806451"/>
    <x v="320"/>
  </r>
  <r>
    <x v="0"/>
    <n v="37832.661290322576"/>
    <x v="320"/>
  </r>
  <r>
    <x v="1"/>
    <n v="25221.774193548386"/>
    <x v="321"/>
  </r>
  <r>
    <x v="0"/>
    <n v="37832.661290322576"/>
    <x v="321"/>
  </r>
  <r>
    <x v="1"/>
    <n v="25221.774193548386"/>
    <x v="322"/>
  </r>
  <r>
    <x v="0"/>
    <n v="42036.290322580644"/>
    <x v="322"/>
  </r>
  <r>
    <x v="1"/>
    <n v="25221.774193548386"/>
    <x v="323"/>
  </r>
  <r>
    <x v="0"/>
    <n v="37832.661290322576"/>
    <x v="323"/>
  </r>
  <r>
    <x v="1"/>
    <n v="29425.403225806451"/>
    <x v="324"/>
  </r>
  <r>
    <x v="0"/>
    <n v="42036.290322580644"/>
    <x v="324"/>
  </r>
  <r>
    <x v="1"/>
    <n v="29425.403225806451"/>
    <x v="325"/>
  </r>
  <r>
    <x v="0"/>
    <n v="46239.919354838705"/>
    <x v="325"/>
  </r>
  <r>
    <x v="1"/>
    <n v="29425.403225806451"/>
    <x v="326"/>
  </r>
  <r>
    <x v="0"/>
    <n v="42036.290322580644"/>
    <x v="326"/>
  </r>
  <r>
    <x v="1"/>
    <n v="29425.403225806451"/>
    <x v="327"/>
  </r>
  <r>
    <x v="0"/>
    <n v="37832.661290322576"/>
    <x v="327"/>
  </r>
  <r>
    <x v="1"/>
    <n v="25221.774193548386"/>
    <x v="328"/>
  </r>
  <r>
    <x v="0"/>
    <n v="42036.290322580644"/>
    <x v="328"/>
  </r>
  <r>
    <x v="1"/>
    <n v="29425.403225806451"/>
    <x v="329"/>
  </r>
  <r>
    <x v="0"/>
    <n v="42036.290322580644"/>
    <x v="329"/>
  </r>
  <r>
    <x v="1"/>
    <n v="29425.403225806451"/>
    <x v="330"/>
  </r>
  <r>
    <x v="0"/>
    <n v="42036.290322580644"/>
    <x v="330"/>
  </r>
  <r>
    <x v="1"/>
    <n v="29425.403225806451"/>
    <x v="331"/>
  </r>
  <r>
    <x v="0"/>
    <n v="42036.290322580644"/>
    <x v="331"/>
  </r>
  <r>
    <x v="1"/>
    <n v="29425.403225806451"/>
    <x v="332"/>
  </r>
  <r>
    <x v="0"/>
    <n v="46239.919354838705"/>
    <x v="332"/>
  </r>
  <r>
    <x v="1"/>
    <n v="29425.403225806451"/>
    <x v="333"/>
  </r>
  <r>
    <x v="0"/>
    <n v="42036.290322580644"/>
    <x v="333"/>
  </r>
  <r>
    <x v="1"/>
    <n v="27946.969696969696"/>
    <x v="334"/>
  </r>
  <r>
    <x v="0"/>
    <n v="39924.242424242424"/>
    <x v="334"/>
  </r>
  <r>
    <x v="1"/>
    <n v="23954.545454545452"/>
    <x v="335"/>
  </r>
  <r>
    <x v="0"/>
    <n v="39924.242424242424"/>
    <x v="335"/>
  </r>
  <r>
    <x v="1"/>
    <n v="27946.969696969696"/>
    <x v="336"/>
  </r>
  <r>
    <x v="0"/>
    <n v="39924.242424242424"/>
    <x v="336"/>
  </r>
  <r>
    <x v="1"/>
    <n v="27946.969696969696"/>
    <x v="337"/>
  </r>
  <r>
    <x v="0"/>
    <n v="39924.242424242424"/>
    <x v="337"/>
  </r>
  <r>
    <x v="1"/>
    <n v="27946.969696969696"/>
    <x v="338"/>
  </r>
  <r>
    <x v="0"/>
    <n v="43916.666666666664"/>
    <x v="338"/>
  </r>
  <r>
    <x v="1"/>
    <n v="27946.969696969696"/>
    <x v="339"/>
  </r>
  <r>
    <x v="0"/>
    <n v="43916.666666666664"/>
    <x v="339"/>
  </r>
  <r>
    <x v="1"/>
    <n v="27946.969696969696"/>
    <x v="340"/>
  </r>
  <r>
    <x v="0"/>
    <n v="39924.242424242424"/>
    <x v="340"/>
  </r>
  <r>
    <x v="1"/>
    <n v="27946.969696969696"/>
    <x v="341"/>
  </r>
  <r>
    <x v="0"/>
    <n v="39924.242424242424"/>
    <x v="341"/>
  </r>
  <r>
    <x v="1"/>
    <n v="27946.969696969696"/>
    <x v="342"/>
  </r>
  <r>
    <x v="0"/>
    <n v="39924.242424242424"/>
    <x v="342"/>
  </r>
  <r>
    <x v="1"/>
    <n v="27946.969696969696"/>
    <x v="343"/>
  </r>
  <r>
    <x v="0"/>
    <n v="39924.242424242424"/>
    <x v="343"/>
  </r>
  <r>
    <x v="1"/>
    <n v="27946.969696969696"/>
    <x v="344"/>
  </r>
  <r>
    <x v="0"/>
    <n v="39924.242424242424"/>
    <x v="344"/>
  </r>
  <r>
    <x v="1"/>
    <n v="27946.969696969696"/>
    <x v="345"/>
  </r>
  <r>
    <x v="0"/>
    <n v="39924.242424242424"/>
    <x v="345"/>
  </r>
  <r>
    <x v="1"/>
    <n v="27946.969696969696"/>
    <x v="346"/>
  </r>
  <r>
    <x v="0"/>
    <n v="43916.666666666664"/>
    <x v="346"/>
  </r>
  <r>
    <x v="1"/>
    <n v="27946.969696969696"/>
    <x v="347"/>
  </r>
  <r>
    <x v="0"/>
    <n v="39924.242424242424"/>
    <x v="347"/>
  </r>
  <r>
    <x v="1"/>
    <n v="27946.969696969696"/>
    <x v="348"/>
  </r>
  <r>
    <x v="0"/>
    <n v="35931.818181818177"/>
    <x v="348"/>
  </r>
  <r>
    <x v="1"/>
    <n v="23954.545454545452"/>
    <x v="349"/>
  </r>
  <r>
    <x v="0"/>
    <n v="39924.242424242424"/>
    <x v="349"/>
  </r>
  <r>
    <x v="1"/>
    <n v="27946.969696969696"/>
    <x v="350"/>
  </r>
  <r>
    <x v="0"/>
    <n v="35931.818181818177"/>
    <x v="350"/>
  </r>
  <r>
    <x v="1"/>
    <n v="27946.969696969696"/>
    <x v="351"/>
  </r>
  <r>
    <x v="0"/>
    <n v="39924.242424242424"/>
    <x v="351"/>
  </r>
  <r>
    <x v="1"/>
    <n v="27946.969696969696"/>
    <x v="352"/>
  </r>
  <r>
    <x v="0"/>
    <n v="39924.242424242424"/>
    <x v="352"/>
  </r>
  <r>
    <x v="1"/>
    <n v="27946.969696969696"/>
    <x v="353"/>
  </r>
  <r>
    <x v="0"/>
    <n v="43916.666666666664"/>
    <x v="353"/>
  </r>
  <r>
    <x v="1"/>
    <n v="31939.393939393936"/>
    <x v="354"/>
  </r>
  <r>
    <x v="0"/>
    <n v="35931.818181818177"/>
    <x v="354"/>
  </r>
  <r>
    <x v="1"/>
    <n v="27946.969696969696"/>
    <x v="355"/>
  </r>
  <r>
    <x v="0"/>
    <n v="35931.818181818177"/>
    <x v="355"/>
  </r>
  <r>
    <x v="1"/>
    <n v="27946.969696969696"/>
    <x v="356"/>
  </r>
  <r>
    <x v="0"/>
    <n v="39924.242424242424"/>
    <x v="356"/>
  </r>
  <r>
    <x v="1"/>
    <n v="23954.545454545452"/>
    <x v="357"/>
  </r>
  <r>
    <x v="0"/>
    <n v="39924.242424242424"/>
    <x v="357"/>
  </r>
  <r>
    <x v="1"/>
    <n v="27946.969696969696"/>
    <x v="358"/>
  </r>
  <r>
    <x v="0"/>
    <n v="39924.242424242424"/>
    <x v="358"/>
  </r>
  <r>
    <x v="1"/>
    <n v="27946.969696969696"/>
    <x v="359"/>
  </r>
  <r>
    <x v="0"/>
    <n v="43916.666666666664"/>
    <x v="359"/>
  </r>
  <r>
    <x v="1"/>
    <n v="27946.969696969696"/>
    <x v="360"/>
  </r>
  <r>
    <x v="0"/>
    <n v="43916.666666666664"/>
    <x v="360"/>
  </r>
  <r>
    <x v="1"/>
    <n v="27946.969696969696"/>
    <x v="361"/>
  </r>
  <r>
    <x v="0"/>
    <n v="43916.666666666664"/>
    <x v="361"/>
  </r>
  <r>
    <x v="1"/>
    <n v="27946.969696969696"/>
    <x v="362"/>
  </r>
  <r>
    <x v="0"/>
    <n v="39924.242424242424"/>
    <x v="362"/>
  </r>
  <r>
    <x v="1"/>
    <n v="27946.969696969696"/>
    <x v="363"/>
  </r>
  <r>
    <x v="0"/>
    <n v="39924.242424242424"/>
    <x v="363"/>
  </r>
  <r>
    <x v="1"/>
    <n v="27946.969696969696"/>
    <x v="364"/>
  </r>
  <r>
    <x v="0"/>
    <n v="39924.242424242424"/>
    <x v="364"/>
  </r>
  <r>
    <x v="1"/>
    <n v="27621.26865671642"/>
    <x v="365"/>
  </r>
  <r>
    <x v="0"/>
    <n v="39458.955223880599"/>
    <x v="365"/>
  </r>
  <r>
    <x v="1"/>
    <n v="27621.26865671642"/>
    <x v="366"/>
  </r>
  <r>
    <x v="0"/>
    <n v="43404.850746268661"/>
    <x v="366"/>
  </r>
  <r>
    <x v="1"/>
    <n v="31567.164179104482"/>
    <x v="367"/>
  </r>
  <r>
    <x v="0"/>
    <n v="43404.850746268661"/>
    <x v="367"/>
  </r>
  <r>
    <x v="1"/>
    <n v="27621.26865671642"/>
    <x v="368"/>
  </r>
  <r>
    <x v="0"/>
    <n v="39458.955223880599"/>
    <x v="368"/>
  </r>
  <r>
    <x v="1"/>
    <n v="27621.26865671642"/>
    <x v="369"/>
  </r>
  <r>
    <x v="0"/>
    <n v="35513.059701492537"/>
    <x v="369"/>
  </r>
  <r>
    <x v="1"/>
    <n v="27621.26865671642"/>
    <x v="370"/>
  </r>
  <r>
    <x v="0"/>
    <n v="39458.955223880599"/>
    <x v="370"/>
  </r>
  <r>
    <x v="1"/>
    <n v="27621.26865671642"/>
    <x v="371"/>
  </r>
  <r>
    <x v="0"/>
    <n v="39458.955223880599"/>
    <x v="371"/>
  </r>
  <r>
    <x v="1"/>
    <n v="27621.26865671642"/>
    <x v="372"/>
  </r>
  <r>
    <x v="0"/>
    <n v="39458.955223880599"/>
    <x v="372"/>
  </r>
  <r>
    <x v="1"/>
    <n v="27621.26865671642"/>
    <x v="373"/>
  </r>
  <r>
    <x v="0"/>
    <n v="43404.850746268661"/>
    <x v="373"/>
  </r>
  <r>
    <x v="1"/>
    <n v="27621.26865671642"/>
    <x v="374"/>
  </r>
  <r>
    <x v="0"/>
    <n v="43404.850746268661"/>
    <x v="374"/>
  </r>
  <r>
    <x v="1"/>
    <n v="31567.164179104482"/>
    <x v="375"/>
  </r>
  <r>
    <x v="0"/>
    <n v="39458.955223880599"/>
    <x v="375"/>
  </r>
  <r>
    <x v="1"/>
    <n v="27621.26865671642"/>
    <x v="376"/>
  </r>
  <r>
    <x v="0"/>
    <n v="39458.955223880599"/>
    <x v="376"/>
  </r>
  <r>
    <x v="1"/>
    <n v="27621.26865671642"/>
    <x v="377"/>
  </r>
  <r>
    <x v="0"/>
    <n v="39458.955223880599"/>
    <x v="377"/>
  </r>
  <r>
    <x v="1"/>
    <n v="27621.26865671642"/>
    <x v="378"/>
  </r>
  <r>
    <x v="0"/>
    <n v="39458.955223880599"/>
    <x v="378"/>
  </r>
  <r>
    <x v="1"/>
    <n v="27621.26865671642"/>
    <x v="379"/>
  </r>
  <r>
    <x v="0"/>
    <n v="39458.955223880599"/>
    <x v="379"/>
  </r>
  <r>
    <x v="1"/>
    <n v="27621.26865671642"/>
    <x v="380"/>
  </r>
  <r>
    <x v="0"/>
    <n v="39458.955223880599"/>
    <x v="380"/>
  </r>
  <r>
    <x v="1"/>
    <n v="27621.26865671642"/>
    <x v="381"/>
  </r>
  <r>
    <x v="0"/>
    <n v="43404.850746268661"/>
    <x v="381"/>
  </r>
  <r>
    <x v="1"/>
    <n v="31567.164179104482"/>
    <x v="382"/>
  </r>
  <r>
    <x v="0"/>
    <n v="43404.850746268661"/>
    <x v="382"/>
  </r>
  <r>
    <x v="1"/>
    <n v="31567.164179104482"/>
    <x v="383"/>
  </r>
  <r>
    <x v="0"/>
    <n v="39458.955223880599"/>
    <x v="383"/>
  </r>
  <r>
    <x v="1"/>
    <n v="27621.26865671642"/>
    <x v="384"/>
  </r>
  <r>
    <x v="0"/>
    <n v="39458.955223880599"/>
    <x v="384"/>
  </r>
  <r>
    <x v="1"/>
    <n v="27621.26865671642"/>
    <x v="385"/>
  </r>
  <r>
    <x v="0"/>
    <n v="39458.955223880599"/>
    <x v="385"/>
  </r>
  <r>
    <x v="1"/>
    <n v="23675.373134328362"/>
    <x v="386"/>
  </r>
  <r>
    <x v="0"/>
    <n v="27621.26865671642"/>
    <x v="386"/>
  </r>
  <r>
    <x v="1"/>
    <n v="23675.373134328362"/>
    <x v="387"/>
  </r>
  <r>
    <x v="0"/>
    <n v="39458.955223880599"/>
    <x v="387"/>
  </r>
  <r>
    <x v="1"/>
    <n v="31567.164179104482"/>
    <x v="388"/>
  </r>
  <r>
    <x v="0"/>
    <n v="39458.955223880599"/>
    <x v="388"/>
  </r>
  <r>
    <x v="1"/>
    <n v="31567.164179104482"/>
    <x v="389"/>
  </r>
  <r>
    <x v="0"/>
    <n v="43404.850746268661"/>
    <x v="389"/>
  </r>
  <r>
    <x v="1"/>
    <n v="31567.164179104482"/>
    <x v="390"/>
  </r>
  <r>
    <x v="0"/>
    <n v="39458.955223880599"/>
    <x v="390"/>
  </r>
  <r>
    <x v="1"/>
    <n v="23675.373134328362"/>
    <x v="391"/>
  </r>
  <r>
    <x v="0"/>
    <n v="39458.955223880599"/>
    <x v="391"/>
  </r>
  <r>
    <x v="1"/>
    <n v="27621.26865671642"/>
    <x v="392"/>
  </r>
  <r>
    <x v="0"/>
    <n v="39458.955223880599"/>
    <x v="392"/>
  </r>
  <r>
    <x v="1"/>
    <n v="27621.26865671642"/>
    <x v="393"/>
  </r>
  <r>
    <x v="0"/>
    <n v="39458.955223880599"/>
    <x v="393"/>
  </r>
  <r>
    <x v="1"/>
    <n v="27621.26865671642"/>
    <x v="394"/>
  </r>
  <r>
    <x v="0"/>
    <n v="43404.850746268661"/>
    <x v="394"/>
  </r>
  <r>
    <x v="1"/>
    <n v="27621.26865671642"/>
    <x v="395"/>
  </r>
  <r>
    <x v="0"/>
    <n v="43404.850746268661"/>
    <x v="395"/>
  </r>
  <r>
    <x v="1"/>
    <n v="29498.989898989897"/>
    <x v="396"/>
  </r>
  <r>
    <x v="0"/>
    <n v="42141.414141414141"/>
    <x v="396"/>
  </r>
  <r>
    <x v="1"/>
    <n v="25284.848484848484"/>
    <x v="397"/>
  </r>
  <r>
    <x v="0"/>
    <n v="37927.272727272728"/>
    <x v="397"/>
  </r>
  <r>
    <x v="1"/>
    <n v="29498.989898989897"/>
    <x v="398"/>
  </r>
  <r>
    <x v="0"/>
    <n v="42141.414141414141"/>
    <x v="398"/>
  </r>
  <r>
    <x v="1"/>
    <n v="29498.989898989897"/>
    <x v="399"/>
  </r>
  <r>
    <x v="0"/>
    <n v="42141.414141414141"/>
    <x v="399"/>
  </r>
  <r>
    <x v="1"/>
    <n v="29498.989898989897"/>
    <x v="400"/>
  </r>
  <r>
    <x v="0"/>
    <n v="42141.414141414141"/>
    <x v="400"/>
  </r>
  <r>
    <x v="1"/>
    <n v="29498.989898989897"/>
    <x v="401"/>
  </r>
  <r>
    <x v="0"/>
    <n v="42141.414141414141"/>
    <x v="401"/>
  </r>
  <r>
    <x v="1"/>
    <n v="29498.989898989897"/>
    <x v="402"/>
  </r>
  <r>
    <x v="0"/>
    <n v="46355.555555555555"/>
    <x v="402"/>
  </r>
  <r>
    <x v="1"/>
    <n v="29498.989898989897"/>
    <x v="403"/>
  </r>
  <r>
    <x v="0"/>
    <n v="37927.272727272728"/>
    <x v="403"/>
  </r>
  <r>
    <x v="1"/>
    <n v="29498.989898989897"/>
    <x v="404"/>
  </r>
  <r>
    <x v="0"/>
    <n v="37927.272727272728"/>
    <x v="404"/>
  </r>
  <r>
    <x v="1"/>
    <n v="29498.989898989897"/>
    <x v="405"/>
  </r>
  <r>
    <x v="0"/>
    <n v="42141.414141414141"/>
    <x v="405"/>
  </r>
  <r>
    <x v="1"/>
    <n v="29498.989898989897"/>
    <x v="406"/>
  </r>
  <r>
    <x v="0"/>
    <n v="37927.272727272728"/>
    <x v="406"/>
  </r>
  <r>
    <x v="1"/>
    <n v="29498.989898989897"/>
    <x v="407"/>
  </r>
  <r>
    <x v="0"/>
    <n v="42141.414141414141"/>
    <x v="407"/>
  </r>
  <r>
    <x v="1"/>
    <n v="29498.989898989897"/>
    <x v="408"/>
  </r>
  <r>
    <x v="0"/>
    <n v="42141.414141414141"/>
    <x v="408"/>
  </r>
  <r>
    <x v="1"/>
    <n v="29498.989898989897"/>
    <x v="409"/>
  </r>
  <r>
    <x v="0"/>
    <n v="46355.555555555555"/>
    <x v="409"/>
  </r>
  <r>
    <x v="1"/>
    <n v="33713.131313131315"/>
    <x v="410"/>
  </r>
  <r>
    <x v="0"/>
    <n v="46355.555555555555"/>
    <x v="410"/>
  </r>
  <r>
    <x v="1"/>
    <n v="29498.989898989897"/>
    <x v="411"/>
  </r>
  <r>
    <x v="0"/>
    <n v="37927.272727272728"/>
    <x v="411"/>
  </r>
  <r>
    <x v="1"/>
    <n v="29498.989898989897"/>
    <x v="412"/>
  </r>
  <r>
    <x v="0"/>
    <n v="37927.272727272728"/>
    <x v="412"/>
  </r>
  <r>
    <x v="1"/>
    <n v="29498.989898989897"/>
    <x v="413"/>
  </r>
  <r>
    <x v="0"/>
    <n v="33713.131313131315"/>
    <x v="413"/>
  </r>
  <r>
    <x v="1"/>
    <n v="29498.989898989897"/>
    <x v="414"/>
  </r>
  <r>
    <x v="0"/>
    <n v="46355.555555555555"/>
    <x v="414"/>
  </r>
  <r>
    <x v="1"/>
    <n v="29498.989898989897"/>
    <x v="415"/>
  </r>
  <r>
    <x v="0"/>
    <n v="42141.414141414141"/>
    <x v="415"/>
  </r>
  <r>
    <x v="1"/>
    <n v="29498.989898989897"/>
    <x v="416"/>
  </r>
  <r>
    <x v="0"/>
    <n v="50569.696969696968"/>
    <x v="416"/>
  </r>
  <r>
    <x v="1"/>
    <n v="33713.131313131315"/>
    <x v="417"/>
  </r>
  <r>
    <x v="0"/>
    <n v="46355.555555555555"/>
    <x v="417"/>
  </r>
  <r>
    <x v="1"/>
    <n v="29498.989898989897"/>
    <x v="418"/>
  </r>
  <r>
    <x v="0"/>
    <n v="42141.414141414141"/>
    <x v="418"/>
  </r>
  <r>
    <x v="1"/>
    <n v="29498.989898989897"/>
    <x v="419"/>
  </r>
  <r>
    <x v="0"/>
    <n v="46355.555555555555"/>
    <x v="419"/>
  </r>
  <r>
    <x v="1"/>
    <n v="25284.848484848484"/>
    <x v="420"/>
  </r>
  <r>
    <x v="0"/>
    <n v="37927.272727272728"/>
    <x v="420"/>
  </r>
  <r>
    <x v="1"/>
    <n v="29498.989898989897"/>
    <x v="421"/>
  </r>
  <r>
    <x v="0"/>
    <n v="42141.414141414141"/>
    <x v="421"/>
  </r>
  <r>
    <x v="1"/>
    <n v="29498.989898989897"/>
    <x v="422"/>
  </r>
  <r>
    <x v="0"/>
    <n v="42141.414141414141"/>
    <x v="422"/>
  </r>
  <r>
    <x v="1"/>
    <n v="29498.989898989897"/>
    <x v="423"/>
  </r>
  <r>
    <x v="0"/>
    <n v="46355.555555555555"/>
    <x v="423"/>
  </r>
  <r>
    <x v="1"/>
    <n v="33713.131313131315"/>
    <x v="424"/>
  </r>
  <r>
    <x v="0"/>
    <n v="46355.555555555555"/>
    <x v="424"/>
  </r>
  <r>
    <x v="1"/>
    <n v="28754.901960784315"/>
    <x v="425"/>
  </r>
  <r>
    <x v="0"/>
    <n v="41078.431372549021"/>
    <x v="425"/>
  </r>
  <r>
    <x v="1"/>
    <n v="28754.901960784315"/>
    <x v="426"/>
  </r>
  <r>
    <x v="0"/>
    <n v="45186.274509803923"/>
    <x v="426"/>
  </r>
  <r>
    <x v="1"/>
    <n v="28754.901960784315"/>
    <x v="427"/>
  </r>
  <r>
    <x v="0"/>
    <n v="45186.274509803923"/>
    <x v="427"/>
  </r>
  <r>
    <x v="1"/>
    <n v="28754.901960784315"/>
    <x v="428"/>
  </r>
  <r>
    <x v="0"/>
    <n v="45186.274509803923"/>
    <x v="428"/>
  </r>
  <r>
    <x v="1"/>
    <n v="32862.745098039217"/>
    <x v="429"/>
  </r>
  <r>
    <x v="0"/>
    <n v="49294.117647058825"/>
    <x v="429"/>
  </r>
  <r>
    <x v="1"/>
    <n v="28754.901960784315"/>
    <x v="430"/>
  </r>
  <r>
    <x v="0"/>
    <n v="49294.117647058825"/>
    <x v="430"/>
  </r>
  <r>
    <x v="1"/>
    <n v="32862.745098039217"/>
    <x v="431"/>
  </r>
  <r>
    <x v="0"/>
    <n v="49294.117647058825"/>
    <x v="431"/>
  </r>
  <r>
    <x v="1"/>
    <n v="32862.745098039217"/>
    <x v="432"/>
  </r>
  <r>
    <x v="0"/>
    <n v="45186.274509803923"/>
    <x v="432"/>
  </r>
  <r>
    <x v="1"/>
    <n v="28754.901960784315"/>
    <x v="433"/>
  </r>
  <r>
    <x v="0"/>
    <n v="45186.274509803923"/>
    <x v="433"/>
  </r>
  <r>
    <x v="1"/>
    <n v="28754.901960784315"/>
    <x v="434"/>
  </r>
  <r>
    <x v="0"/>
    <n v="49294.117647058825"/>
    <x v="434"/>
  </r>
  <r>
    <x v="1"/>
    <n v="28754.901960784315"/>
    <x v="435"/>
  </r>
  <r>
    <x v="0"/>
    <n v="45186.274509803923"/>
    <x v="435"/>
  </r>
  <r>
    <x v="1"/>
    <n v="32862.745098039217"/>
    <x v="436"/>
  </r>
  <r>
    <x v="0"/>
    <n v="41078.431372549021"/>
    <x v="436"/>
  </r>
  <r>
    <x v="1"/>
    <n v="32862.745098039217"/>
    <x v="437"/>
  </r>
  <r>
    <x v="0"/>
    <n v="49294.117647058825"/>
    <x v="437"/>
  </r>
  <r>
    <x v="1"/>
    <n v="32862.745098039217"/>
    <x v="438"/>
  </r>
  <r>
    <x v="0"/>
    <n v="45186.274509803923"/>
    <x v="438"/>
  </r>
  <r>
    <x v="1"/>
    <n v="32862.745098039217"/>
    <x v="439"/>
  </r>
  <r>
    <x v="0"/>
    <n v="41078.431372549021"/>
    <x v="439"/>
  </r>
  <r>
    <x v="1"/>
    <n v="28754.901960784315"/>
    <x v="440"/>
  </r>
  <r>
    <x v="0"/>
    <n v="45186.274509803923"/>
    <x v="440"/>
  </r>
  <r>
    <x v="1"/>
    <n v="32862.745098039217"/>
    <x v="441"/>
  </r>
  <r>
    <x v="0"/>
    <n v="45186.274509803923"/>
    <x v="441"/>
  </r>
  <r>
    <x v="1"/>
    <n v="32862.745098039217"/>
    <x v="442"/>
  </r>
  <r>
    <x v="0"/>
    <n v="41078.431372549021"/>
    <x v="442"/>
  </r>
  <r>
    <x v="1"/>
    <n v="28754.901960784315"/>
    <x v="443"/>
  </r>
  <r>
    <x v="0"/>
    <n v="32862.745098039217"/>
    <x v="443"/>
  </r>
  <r>
    <x v="1"/>
    <n v="20539.215686274511"/>
    <x v="444"/>
  </r>
  <r>
    <x v="0"/>
    <n v="24647.058823529413"/>
    <x v="444"/>
  </r>
  <r>
    <x v="1"/>
    <n v="20539.215686274511"/>
    <x v="445"/>
  </r>
  <r>
    <x v="0"/>
    <n v="28754.901960784315"/>
    <x v="445"/>
  </r>
  <r>
    <x v="1"/>
    <n v="24647.058823529413"/>
    <x v="446"/>
  </r>
  <r>
    <x v="0"/>
    <n v="28754.901960784315"/>
    <x v="446"/>
  </r>
  <r>
    <x v="1"/>
    <n v="24647.058823529413"/>
    <x v="447"/>
  </r>
  <r>
    <x v="0"/>
    <n v="28754.901960784315"/>
    <x v="447"/>
  </r>
  <r>
    <x v="1"/>
    <n v="24647.058823529413"/>
    <x v="448"/>
  </r>
  <r>
    <x v="0"/>
    <n v="32862.745098039217"/>
    <x v="448"/>
  </r>
  <r>
    <x v="1"/>
    <n v="24647.058823529413"/>
    <x v="449"/>
  </r>
  <r>
    <x v="0"/>
    <n v="32862.745098039217"/>
    <x v="449"/>
  </r>
  <r>
    <x v="1"/>
    <n v="24647.058823529413"/>
    <x v="450"/>
  </r>
  <r>
    <x v="0"/>
    <n v="32862.745098039217"/>
    <x v="450"/>
  </r>
  <r>
    <x v="1"/>
    <n v="24647.058823529413"/>
    <x v="451"/>
  </r>
  <r>
    <x v="0"/>
    <n v="32862.745098039217"/>
    <x v="451"/>
  </r>
  <r>
    <x v="1"/>
    <n v="24647.058823529413"/>
    <x v="452"/>
  </r>
  <r>
    <x v="0"/>
    <n v="32862.745098039217"/>
    <x v="452"/>
  </r>
  <r>
    <x v="1"/>
    <n v="24647.058823529413"/>
    <x v="453"/>
  </r>
  <r>
    <x v="0"/>
    <n v="32862.745098039217"/>
    <x v="453"/>
  </r>
  <r>
    <x v="1"/>
    <n v="24647.058823529413"/>
    <x v="454"/>
  </r>
  <r>
    <x v="0"/>
    <n v="32862.745098039217"/>
    <x v="454"/>
  </r>
  <r>
    <x v="1"/>
    <n v="24647.058823529413"/>
    <x v="455"/>
  </r>
  <r>
    <x v="0"/>
    <n v="32862.745098039217"/>
    <x v="455"/>
  </r>
  <r>
    <x v="1"/>
    <n v="24767.716535433072"/>
    <x v="456"/>
  </r>
  <r>
    <x v="0"/>
    <n v="28895.669291338585"/>
    <x v="456"/>
  </r>
  <r>
    <x v="1"/>
    <n v="28895.669291338585"/>
    <x v="457"/>
  </r>
  <r>
    <x v="0"/>
    <n v="41279.527559055117"/>
    <x v="457"/>
  </r>
  <r>
    <x v="1"/>
    <n v="28895.669291338585"/>
    <x v="458"/>
  </r>
  <r>
    <x v="0"/>
    <n v="41279.527559055117"/>
    <x v="458"/>
  </r>
  <r>
    <x v="1"/>
    <n v="28895.669291338585"/>
    <x v="459"/>
  </r>
  <r>
    <x v="0"/>
    <n v="41279.527559055117"/>
    <x v="459"/>
  </r>
  <r>
    <x v="1"/>
    <n v="28895.669291338585"/>
    <x v="460"/>
  </r>
  <r>
    <x v="0"/>
    <n v="37151.574803149604"/>
    <x v="460"/>
  </r>
  <r>
    <x v="1"/>
    <n v="28895.669291338585"/>
    <x v="461"/>
  </r>
  <r>
    <x v="0"/>
    <n v="41279.527559055117"/>
    <x v="461"/>
  </r>
  <r>
    <x v="1"/>
    <n v="28895.669291338585"/>
    <x v="462"/>
  </r>
  <r>
    <x v="0"/>
    <n v="41279.527559055117"/>
    <x v="462"/>
  </r>
  <r>
    <x v="1"/>
    <n v="28895.669291338585"/>
    <x v="463"/>
  </r>
  <r>
    <x v="0"/>
    <n v="41279.527559055117"/>
    <x v="463"/>
  </r>
  <r>
    <x v="1"/>
    <n v="33023.622047244098"/>
    <x v="464"/>
  </r>
  <r>
    <x v="0"/>
    <n v="45407.48031496063"/>
    <x v="464"/>
  </r>
  <r>
    <x v="1"/>
    <n v="24767.716535433072"/>
    <x v="465"/>
  </r>
  <r>
    <x v="0"/>
    <n v="37151.574803149604"/>
    <x v="465"/>
  </r>
  <r>
    <x v="1"/>
    <n v="24767.716535433072"/>
    <x v="466"/>
  </r>
  <r>
    <x v="0"/>
    <n v="37151.574803149604"/>
    <x v="466"/>
  </r>
  <r>
    <x v="1"/>
    <n v="24767.716535433072"/>
    <x v="467"/>
  </r>
  <r>
    <x v="0"/>
    <n v="37151.574803149604"/>
    <x v="467"/>
  </r>
  <r>
    <x v="1"/>
    <n v="24767.716535433072"/>
    <x v="468"/>
  </r>
  <r>
    <x v="0"/>
    <n v="41279.527559055117"/>
    <x v="468"/>
  </r>
  <r>
    <x v="1"/>
    <n v="28895.669291338585"/>
    <x v="469"/>
  </r>
  <r>
    <x v="0"/>
    <n v="41279.527559055117"/>
    <x v="469"/>
  </r>
  <r>
    <x v="1"/>
    <n v="28895.669291338585"/>
    <x v="470"/>
  </r>
  <r>
    <x v="0"/>
    <n v="41279.527559055117"/>
    <x v="470"/>
  </r>
  <r>
    <x v="1"/>
    <n v="28895.669291338585"/>
    <x v="471"/>
  </r>
  <r>
    <x v="0"/>
    <n v="45407.48031496063"/>
    <x v="471"/>
  </r>
  <r>
    <x v="1"/>
    <n v="28895.669291338585"/>
    <x v="472"/>
  </r>
  <r>
    <x v="0"/>
    <n v="45407.48031496063"/>
    <x v="472"/>
  </r>
  <r>
    <x v="1"/>
    <n v="28895.669291338585"/>
    <x v="473"/>
  </r>
  <r>
    <x v="0"/>
    <n v="45407.48031496063"/>
    <x v="473"/>
  </r>
  <r>
    <x v="1"/>
    <n v="28895.669291338585"/>
    <x v="474"/>
  </r>
  <r>
    <x v="0"/>
    <n v="41279.527559055117"/>
    <x v="474"/>
  </r>
  <r>
    <x v="1"/>
    <n v="24767.716535433072"/>
    <x v="475"/>
  </r>
  <r>
    <x v="0"/>
    <n v="41279.527559055117"/>
    <x v="475"/>
  </r>
  <r>
    <x v="1"/>
    <n v="28895.669291338585"/>
    <x v="476"/>
  </r>
  <r>
    <x v="0"/>
    <n v="41279.527559055117"/>
    <x v="476"/>
  </r>
  <r>
    <x v="1"/>
    <n v="28895.669291338585"/>
    <x v="477"/>
  </r>
  <r>
    <x v="0"/>
    <n v="41279.527559055117"/>
    <x v="477"/>
  </r>
  <r>
    <x v="1"/>
    <n v="28895.669291338585"/>
    <x v="478"/>
  </r>
  <r>
    <x v="0"/>
    <n v="45407.48031496063"/>
    <x v="478"/>
  </r>
  <r>
    <x v="1"/>
    <n v="28895.669291338585"/>
    <x v="479"/>
  </r>
  <r>
    <x v="0"/>
    <n v="45407.48031496063"/>
    <x v="479"/>
  </r>
  <r>
    <x v="1"/>
    <n v="28895.669291338585"/>
    <x v="480"/>
  </r>
  <r>
    <x v="0"/>
    <n v="45407.48031496063"/>
    <x v="480"/>
  </r>
  <r>
    <x v="1"/>
    <n v="28895.669291338585"/>
    <x v="481"/>
  </r>
  <r>
    <x v="0"/>
    <n v="41279.527559055117"/>
    <x v="481"/>
  </r>
  <r>
    <x v="1"/>
    <n v="28895.669291338585"/>
    <x v="482"/>
  </r>
  <r>
    <x v="0"/>
    <n v="41279.527559055117"/>
    <x v="482"/>
  </r>
  <r>
    <x v="1"/>
    <n v="28895.669291338585"/>
    <x v="483"/>
  </r>
  <r>
    <x v="0"/>
    <n v="45407.48031496063"/>
    <x v="483"/>
  </r>
  <r>
    <x v="1"/>
    <n v="28895.669291338585"/>
    <x v="484"/>
  </r>
  <r>
    <x v="0"/>
    <n v="45407.48031496063"/>
    <x v="484"/>
  </r>
  <r>
    <x v="1"/>
    <n v="28895.669291338585"/>
    <x v="485"/>
  </r>
  <r>
    <x v="0"/>
    <n v="45407.48031496063"/>
    <x v="485"/>
  </r>
  <r>
    <x v="1"/>
    <n v="27160.000000000004"/>
    <x v="486"/>
  </r>
  <r>
    <x v="0"/>
    <n v="42680.000000000007"/>
    <x v="486"/>
  </r>
  <r>
    <x v="1"/>
    <n v="27160.000000000004"/>
    <x v="487"/>
  </r>
  <r>
    <x v="0"/>
    <n v="42680.000000000007"/>
    <x v="487"/>
  </r>
  <r>
    <x v="1"/>
    <n v="27160.000000000004"/>
    <x v="488"/>
  </r>
  <r>
    <x v="0"/>
    <n v="34920.000000000007"/>
    <x v="488"/>
  </r>
  <r>
    <x v="1"/>
    <n v="27160.000000000004"/>
    <x v="489"/>
  </r>
  <r>
    <x v="0"/>
    <n v="38800.000000000007"/>
    <x v="489"/>
  </r>
  <r>
    <x v="1"/>
    <n v="27160.000000000004"/>
    <x v="490"/>
  </r>
  <r>
    <x v="0"/>
    <n v="38800.000000000007"/>
    <x v="490"/>
  </r>
  <r>
    <x v="1"/>
    <n v="27160.000000000004"/>
    <x v="491"/>
  </r>
  <r>
    <x v="0"/>
    <n v="38800.000000000007"/>
    <x v="491"/>
  </r>
  <r>
    <x v="1"/>
    <n v="27160.000000000004"/>
    <x v="492"/>
  </r>
  <r>
    <x v="0"/>
    <n v="42680.000000000007"/>
    <x v="492"/>
  </r>
  <r>
    <x v="1"/>
    <n v="27160.000000000004"/>
    <x v="493"/>
  </r>
  <r>
    <x v="0"/>
    <n v="46560.000000000007"/>
    <x v="493"/>
  </r>
  <r>
    <x v="1"/>
    <n v="27160.000000000004"/>
    <x v="494"/>
  </r>
  <r>
    <x v="0"/>
    <n v="42680.000000000007"/>
    <x v="494"/>
  </r>
  <r>
    <x v="1"/>
    <n v="27160.000000000004"/>
    <x v="495"/>
  </r>
  <r>
    <x v="0"/>
    <n v="38800.000000000007"/>
    <x v="495"/>
  </r>
  <r>
    <x v="1"/>
    <n v="27160.000000000004"/>
    <x v="496"/>
  </r>
  <r>
    <x v="0"/>
    <n v="38800.000000000007"/>
    <x v="496"/>
  </r>
  <r>
    <x v="1"/>
    <n v="27160.000000000004"/>
    <x v="497"/>
  </r>
  <r>
    <x v="0"/>
    <n v="42680.000000000007"/>
    <x v="497"/>
  </r>
  <r>
    <x v="1"/>
    <n v="27160.000000000004"/>
    <x v="498"/>
  </r>
  <r>
    <x v="0"/>
    <n v="42680.000000000007"/>
    <x v="498"/>
  </r>
  <r>
    <x v="1"/>
    <n v="27160.000000000004"/>
    <x v="499"/>
  </r>
  <r>
    <x v="0"/>
    <n v="42680.000000000007"/>
    <x v="499"/>
  </r>
  <r>
    <x v="1"/>
    <n v="27160.000000000004"/>
    <x v="500"/>
  </r>
  <r>
    <x v="0"/>
    <n v="42680.000000000007"/>
    <x v="500"/>
  </r>
  <r>
    <x v="1"/>
    <n v="27160.000000000004"/>
    <x v="501"/>
  </r>
  <r>
    <x v="0"/>
    <n v="42680.000000000007"/>
    <x v="501"/>
  </r>
  <r>
    <x v="1"/>
    <n v="23280.000000000004"/>
    <x v="502"/>
  </r>
  <r>
    <x v="0"/>
    <n v="38800.000000000007"/>
    <x v="502"/>
  </r>
  <r>
    <x v="1"/>
    <n v="27160.000000000004"/>
    <x v="503"/>
  </r>
  <r>
    <x v="0"/>
    <n v="42680.000000000007"/>
    <x v="503"/>
  </r>
  <r>
    <x v="1"/>
    <n v="27160.000000000004"/>
    <x v="504"/>
  </r>
  <r>
    <x v="0"/>
    <n v="42680.000000000007"/>
    <x v="504"/>
  </r>
  <r>
    <x v="1"/>
    <n v="27160.000000000004"/>
    <x v="505"/>
  </r>
  <r>
    <x v="0"/>
    <n v="42680.000000000007"/>
    <x v="505"/>
  </r>
  <r>
    <x v="1"/>
    <n v="27160.000000000004"/>
    <x v="506"/>
  </r>
  <r>
    <x v="0"/>
    <n v="46560.000000000007"/>
    <x v="506"/>
  </r>
  <r>
    <x v="1"/>
    <n v="27160.000000000004"/>
    <x v="507"/>
  </r>
  <r>
    <x v="0"/>
    <n v="38800.000000000007"/>
    <x v="507"/>
  </r>
  <r>
    <x v="1"/>
    <n v="27160.000000000004"/>
    <x v="508"/>
  </r>
  <r>
    <x v="0"/>
    <n v="38800.000000000007"/>
    <x v="508"/>
  </r>
  <r>
    <x v="1"/>
    <n v="27160.000000000004"/>
    <x v="509"/>
  </r>
  <r>
    <x v="0"/>
    <n v="38800.000000000007"/>
    <x v="509"/>
  </r>
  <r>
    <x v="1"/>
    <n v="27160.000000000004"/>
    <x v="510"/>
  </r>
  <r>
    <x v="0"/>
    <n v="42680.000000000007"/>
    <x v="510"/>
  </r>
  <r>
    <x v="1"/>
    <n v="27160.000000000004"/>
    <x v="511"/>
  </r>
  <r>
    <x v="0"/>
    <n v="46560.000000000007"/>
    <x v="511"/>
  </r>
  <r>
    <x v="1"/>
    <n v="27160.000000000004"/>
    <x v="512"/>
  </r>
  <r>
    <x v="0"/>
    <n v="38800.000000000007"/>
    <x v="512"/>
  </r>
  <r>
    <x v="1"/>
    <n v="27160.000000000004"/>
    <x v="513"/>
  </r>
  <r>
    <x v="0"/>
    <n v="46560.000000000007"/>
    <x v="513"/>
  </r>
  <r>
    <x v="1"/>
    <n v="31040.000000000004"/>
    <x v="514"/>
  </r>
  <r>
    <x v="0"/>
    <n v="46560.000000000007"/>
    <x v="514"/>
  </r>
  <r>
    <x v="1"/>
    <n v="27160.000000000004"/>
    <x v="515"/>
  </r>
  <r>
    <x v="0"/>
    <n v="42680.000000000007"/>
    <x v="515"/>
  </r>
  <r>
    <x v="1"/>
    <n v="27160.000000000004"/>
    <x v="516"/>
  </r>
  <r>
    <x v="0"/>
    <n v="38800.000000000007"/>
    <x v="516"/>
  </r>
  <r>
    <x v="1"/>
    <n v="27333.333333333332"/>
    <x v="517"/>
  </r>
  <r>
    <x v="0"/>
    <n v="42952.380952380954"/>
    <x v="517"/>
  </r>
  <r>
    <x v="1"/>
    <n v="27333.333333333332"/>
    <x v="518"/>
  </r>
  <r>
    <x v="0"/>
    <n v="46857.142857142855"/>
    <x v="518"/>
  </r>
  <r>
    <x v="1"/>
    <n v="27333.333333333332"/>
    <x v="519"/>
  </r>
  <r>
    <x v="0"/>
    <n v="39047.619047619046"/>
    <x v="519"/>
  </r>
  <r>
    <x v="1"/>
    <n v="27333.333333333332"/>
    <x v="520"/>
  </r>
  <r>
    <x v="0"/>
    <n v="39047.619047619046"/>
    <x v="520"/>
  </r>
  <r>
    <x v="1"/>
    <n v="27333.333333333332"/>
    <x v="521"/>
  </r>
  <r>
    <x v="0"/>
    <n v="42952.380952380954"/>
    <x v="521"/>
  </r>
  <r>
    <x v="1"/>
    <n v="27333.333333333332"/>
    <x v="522"/>
  </r>
  <r>
    <x v="0"/>
    <n v="42952.380952380954"/>
    <x v="522"/>
  </r>
  <r>
    <x v="1"/>
    <n v="27333.333333333332"/>
    <x v="523"/>
  </r>
  <r>
    <x v="0"/>
    <n v="39047.619047619046"/>
    <x v="523"/>
  </r>
  <r>
    <x v="1"/>
    <n v="27333.333333333332"/>
    <x v="524"/>
  </r>
  <r>
    <x v="0"/>
    <n v="42952.380952380954"/>
    <x v="524"/>
  </r>
  <r>
    <x v="1"/>
    <n v="27333.333333333332"/>
    <x v="525"/>
  </r>
  <r>
    <x v="0"/>
    <n v="42952.380952380954"/>
    <x v="525"/>
  </r>
  <r>
    <x v="1"/>
    <n v="27333.333333333332"/>
    <x v="526"/>
  </r>
  <r>
    <x v="0"/>
    <n v="42952.380952380954"/>
    <x v="526"/>
  </r>
  <r>
    <x v="1"/>
    <n v="27333.333333333332"/>
    <x v="527"/>
  </r>
  <r>
    <x v="0"/>
    <n v="46857.142857142855"/>
    <x v="527"/>
  </r>
  <r>
    <x v="1"/>
    <n v="27333.333333333332"/>
    <x v="528"/>
  </r>
  <r>
    <x v="0"/>
    <n v="46857.142857142855"/>
    <x v="528"/>
  </r>
  <r>
    <x v="1"/>
    <n v="31238.095238095237"/>
    <x v="529"/>
  </r>
  <r>
    <x v="0"/>
    <n v="46857.142857142855"/>
    <x v="529"/>
  </r>
  <r>
    <x v="1"/>
    <n v="27333.333333333332"/>
    <x v="530"/>
  </r>
  <r>
    <x v="0"/>
    <n v="42952.380952380954"/>
    <x v="530"/>
  </r>
  <r>
    <x v="1"/>
    <n v="27333.333333333332"/>
    <x v="531"/>
  </r>
  <r>
    <x v="0"/>
    <n v="42952.380952380954"/>
    <x v="531"/>
  </r>
  <r>
    <x v="1"/>
    <n v="27333.333333333332"/>
    <x v="532"/>
  </r>
  <r>
    <x v="0"/>
    <n v="42952.380952380954"/>
    <x v="532"/>
  </r>
  <r>
    <x v="1"/>
    <n v="27333.333333333332"/>
    <x v="533"/>
  </r>
  <r>
    <x v="0"/>
    <n v="42952.380952380954"/>
    <x v="533"/>
  </r>
  <r>
    <x v="1"/>
    <n v="27333.333333333332"/>
    <x v="534"/>
  </r>
  <r>
    <x v="0"/>
    <n v="42952.380952380954"/>
    <x v="534"/>
  </r>
  <r>
    <x v="1"/>
    <n v="27333.333333333332"/>
    <x v="535"/>
  </r>
  <r>
    <x v="0"/>
    <n v="46857.142857142855"/>
    <x v="535"/>
  </r>
  <r>
    <x v="1"/>
    <n v="27333.333333333332"/>
    <x v="536"/>
  </r>
  <r>
    <x v="0"/>
    <n v="46857.142857142855"/>
    <x v="536"/>
  </r>
  <r>
    <x v="1"/>
    <n v="27333.333333333332"/>
    <x v="537"/>
  </r>
  <r>
    <x v="0"/>
    <n v="42952.380952380954"/>
    <x v="537"/>
  </r>
  <r>
    <x v="1"/>
    <n v="27333.333333333332"/>
    <x v="538"/>
  </r>
  <r>
    <x v="0"/>
    <n v="42952.380952380954"/>
    <x v="538"/>
  </r>
  <r>
    <x v="1"/>
    <n v="27333.333333333332"/>
    <x v="539"/>
  </r>
  <r>
    <x v="0"/>
    <n v="42952.380952380954"/>
    <x v="539"/>
  </r>
  <r>
    <x v="1"/>
    <n v="31238.095238095237"/>
    <x v="540"/>
  </r>
  <r>
    <x v="0"/>
    <n v="46857.142857142855"/>
    <x v="540"/>
  </r>
  <r>
    <x v="1"/>
    <n v="27333.333333333332"/>
    <x v="541"/>
  </r>
  <r>
    <x v="0"/>
    <n v="39047.619047619046"/>
    <x v="541"/>
  </r>
  <r>
    <x v="1"/>
    <n v="27333.333333333332"/>
    <x v="542"/>
  </r>
  <r>
    <x v="0"/>
    <n v="42952.380952380954"/>
    <x v="542"/>
  </r>
  <r>
    <x v="1"/>
    <n v="31238.095238095237"/>
    <x v="543"/>
  </r>
  <r>
    <x v="0"/>
    <n v="42952.380952380954"/>
    <x v="543"/>
  </r>
  <r>
    <x v="1"/>
    <n v="31238.095238095237"/>
    <x v="544"/>
  </r>
  <r>
    <x v="0"/>
    <n v="39047.619047619046"/>
    <x v="544"/>
  </r>
  <r>
    <x v="1"/>
    <n v="27333.333333333332"/>
    <x v="545"/>
  </r>
  <r>
    <x v="0"/>
    <n v="42952.380952380954"/>
    <x v="545"/>
  </r>
  <r>
    <x v="1"/>
    <n v="27333.333333333332"/>
    <x v="546"/>
  </r>
  <r>
    <x v="0"/>
    <n v="42952.380952380954"/>
    <x v="546"/>
  </r>
  <r>
    <x v="0"/>
    <n v="39758.48313855684"/>
    <x v="547"/>
  </r>
  <r>
    <x v="1"/>
    <n v="24802.419921255736"/>
    <x v="547"/>
  </r>
  <r>
    <x v="0"/>
    <n v="41185.770328115606"/>
    <x v="548"/>
  </r>
  <r>
    <x v="1"/>
    <n v="26254.958704889108"/>
    <x v="548"/>
  </r>
  <r>
    <x v="0"/>
    <n v="39642.332543035925"/>
    <x v="549"/>
  </r>
  <r>
    <x v="1"/>
    <n v="27795.316381853241"/>
    <x v="549"/>
  </r>
  <r>
    <x v="0"/>
    <n v="41146.630274835879"/>
    <x v="550"/>
  </r>
  <r>
    <x v="1"/>
    <n v="26283.637388363783"/>
    <x v="550"/>
  </r>
  <r>
    <x v="0"/>
    <n v="41256.517795435953"/>
    <x v="551"/>
  </r>
  <r>
    <x v="1"/>
    <n v="26300.0948988813"/>
    <x v="551"/>
  </r>
  <r>
    <x v="0"/>
    <n v="42714.3981756965"/>
    <x v="552"/>
  </r>
  <r>
    <x v="1"/>
    <n v="26316.44086908087"/>
    <x v="552"/>
  </r>
  <r>
    <x v="0"/>
    <n v="41251.48886038582"/>
    <x v="553"/>
  </r>
  <r>
    <x v="1"/>
    <n v="26344.523701046259"/>
    <x v="553"/>
  </r>
  <r>
    <x v="0"/>
    <n v="39732.353691829994"/>
    <x v="554"/>
  </r>
  <r>
    <x v="1"/>
    <n v="27910.349100715783"/>
    <x v="554"/>
  </r>
  <r>
    <x v="0"/>
    <n v="39737.661452123015"/>
    <x v="555"/>
  </r>
  <r>
    <x v="1"/>
    <n v="26390.441571495663"/>
    <x v="555"/>
  </r>
  <r>
    <x v="0"/>
    <n v="33870.640600398321"/>
    <x v="556"/>
  </r>
  <r>
    <x v="1"/>
    <n v="24947.056213557036"/>
    <x v="556"/>
  </r>
  <r>
    <x v="0"/>
    <n v="41268.635539002091"/>
    <x v="557"/>
  </r>
  <r>
    <x v="1"/>
    <n v="26429.39866471654"/>
    <x v="557"/>
  </r>
  <r>
    <x v="0"/>
    <n v="41279.34268271317"/>
    <x v="558"/>
  </r>
  <r>
    <x v="1"/>
    <n v="26445.829681006617"/>
    <x v="558"/>
  </r>
  <r>
    <x v="0"/>
    <n v="42732.582484357968"/>
    <x v="559"/>
  </r>
  <r>
    <x v="1"/>
    <n v="26456.307317254996"/>
    <x v="559"/>
  </r>
  <r>
    <x v="0"/>
    <n v="38166.15876731609"/>
    <x v="560"/>
  </r>
  <r>
    <x v="1"/>
    <n v="27989.973666792426"/>
    <x v="560"/>
  </r>
  <r>
    <x v="0"/>
    <n v="42774.1797100658"/>
    <x v="561"/>
  </r>
  <r>
    <x v="1"/>
    <n v="26474.287058790731"/>
    <x v="561"/>
  </r>
  <r>
    <x v="0"/>
    <n v="42729.967649968574"/>
    <x v="562"/>
  </r>
  <r>
    <x v="1"/>
    <n v="26501.830630102511"/>
    <x v="562"/>
  </r>
  <r>
    <x v="0"/>
    <n v="41196.594861751451"/>
    <x v="563"/>
  </r>
  <r>
    <x v="1"/>
    <n v="26489.561220303411"/>
    <x v="563"/>
  </r>
  <r>
    <x v="0"/>
    <n v="41226.071722984547"/>
    <x v="564"/>
  </r>
  <r>
    <x v="1"/>
    <n v="26524.383764154994"/>
    <x v="564"/>
  </r>
  <r>
    <x v="0"/>
    <n v="38339.813869001024"/>
    <x v="565"/>
  </r>
  <r>
    <x v="1"/>
    <n v="26540.406043991112"/>
    <x v="565"/>
  </r>
  <r>
    <x v="0"/>
    <n v="38153.091512637162"/>
    <x v="566"/>
  </r>
  <r>
    <x v="1"/>
    <n v="26480.120164802247"/>
    <x v="566"/>
  </r>
  <r>
    <x v="0"/>
    <n v="35174.184379961698"/>
    <x v="567"/>
  </r>
  <r>
    <x v="1"/>
    <n v="24956.654004023712"/>
    <x v="567"/>
  </r>
  <r>
    <x v="0"/>
    <n v="36591.460087333246"/>
    <x v="568"/>
  </r>
  <r>
    <x v="1"/>
    <n v="23503.11157268754"/>
    <x v="568"/>
  </r>
  <r>
    <x v="0"/>
    <n v="38028.753984647272"/>
    <x v="569"/>
  </r>
  <r>
    <x v="1"/>
    <n v="25052.756615849878"/>
    <x v="569"/>
  </r>
  <r>
    <x v="0"/>
    <n v="38068.464754962282"/>
    <x v="570"/>
  </r>
  <r>
    <x v="1"/>
    <n v="25049.644028189679"/>
    <x v="570"/>
  </r>
  <r>
    <x v="0"/>
    <n v="39618.630082251453"/>
    <x v="571"/>
  </r>
  <r>
    <x v="1"/>
    <n v="26505.028590875416"/>
    <x v="571"/>
  </r>
  <r>
    <x v="0"/>
    <n v="36728.649240908722"/>
    <x v="572"/>
  </r>
  <r>
    <x v="1"/>
    <n v="26536.628684445084"/>
    <x v="572"/>
  </r>
  <r>
    <x v="0"/>
    <n v="33812.866058130327"/>
    <x v="573"/>
  </r>
  <r>
    <x v="1"/>
    <n v="23611.16456140923"/>
    <x v="573"/>
  </r>
  <r>
    <x v="0"/>
    <n v="33790.018551349989"/>
    <x v="574"/>
  </r>
  <r>
    <x v="1"/>
    <n v="22155.554085730968"/>
    <x v="574"/>
  </r>
  <r>
    <x v="0"/>
    <n v="38191.687349986365"/>
    <x v="575"/>
  </r>
  <r>
    <x v="1"/>
    <n v="25093.87623346251"/>
    <x v="575"/>
  </r>
  <r>
    <x v="0"/>
    <n v="36746.563738515979"/>
    <x v="576"/>
  </r>
  <r>
    <x v="1"/>
    <n v="25088.063862901847"/>
    <x v="576"/>
  </r>
  <r>
    <x v="0"/>
    <n v="39675.190868771293"/>
    <x v="577"/>
  </r>
  <r>
    <x v="1"/>
    <n v="25077.015228308421"/>
    <x v="577"/>
  </r>
  <r>
    <x v="0"/>
    <n v="37385.180292694342"/>
    <x v="578"/>
  </r>
  <r>
    <x v="1"/>
    <n v="26623.212138927291"/>
    <x v="578"/>
  </r>
  <r>
    <x v="0"/>
    <n v="34471.549610832328"/>
    <x v="579"/>
  </r>
  <r>
    <x v="1"/>
    <n v="25122.413213365631"/>
    <x v="579"/>
  </r>
  <r>
    <x v="0"/>
    <n v="40148.92078708973"/>
    <x v="580"/>
  </r>
  <r>
    <x v="1"/>
    <n v="27478.43813250689"/>
    <x v="580"/>
  </r>
  <r>
    <x v="0"/>
    <n v="38690.001216277691"/>
    <x v="581"/>
  </r>
  <r>
    <x v="1"/>
    <n v="27486.38471447552"/>
    <x v="581"/>
  </r>
  <r>
    <x v="0"/>
    <n v="40099.58347283434"/>
    <x v="582"/>
  </r>
  <r>
    <x v="1"/>
    <n v="29111.457545670331"/>
    <x v="582"/>
  </r>
  <r>
    <x v="0"/>
    <n v="40078.260622622482"/>
    <x v="583"/>
  </r>
  <r>
    <x v="1"/>
    <n v="29034.070204148244"/>
    <x v="583"/>
  </r>
  <r>
    <x v="0"/>
    <n v="38600.262768568704"/>
    <x v="584"/>
  </r>
  <r>
    <x v="1"/>
    <n v="27522.823629206367"/>
    <x v="584"/>
  </r>
  <r>
    <x v="0"/>
    <n v="40231.999609689687"/>
    <x v="585"/>
  </r>
  <r>
    <x v="1"/>
    <n v="27525.841103373332"/>
    <x v="585"/>
  </r>
  <r>
    <x v="0"/>
    <n v="41833.902125358625"/>
    <x v="586"/>
  </r>
  <r>
    <x v="1"/>
    <n v="27553.627988853994"/>
    <x v="586"/>
  </r>
  <r>
    <x v="0"/>
    <n v="41850.017583128647"/>
    <x v="587"/>
  </r>
  <r>
    <x v="1"/>
    <n v="27551.789962836658"/>
    <x v="587"/>
  </r>
  <r>
    <x v="0"/>
    <n v="41717.180838799999"/>
    <x v="588"/>
  </r>
  <r>
    <x v="1"/>
    <n v="29091.002522143597"/>
    <x v="588"/>
  </r>
  <r>
    <x v="0"/>
    <n v="38657.685182608497"/>
    <x v="589"/>
  </r>
  <r>
    <x v="1"/>
    <n v="27571.348385331774"/>
    <x v="589"/>
  </r>
  <r>
    <x v="0"/>
    <n v="38701.893350447324"/>
    <x v="590"/>
  </r>
  <r>
    <x v="1"/>
    <n v="27578.357381480313"/>
    <x v="590"/>
  </r>
  <r>
    <x v="0"/>
    <n v="35457.295488369244"/>
    <x v="591"/>
  </r>
  <r>
    <x v="1"/>
    <n v="24358.68192428023"/>
    <x v="591"/>
  </r>
  <r>
    <x v="0"/>
    <n v="41898.852215352155"/>
    <x v="592"/>
  </r>
  <r>
    <x v="1"/>
    <n v="27589.306572227222"/>
    <x v="592"/>
  </r>
  <r>
    <x v="0"/>
    <n v="40410.48845948543"/>
    <x v="593"/>
  </r>
  <r>
    <x v="1"/>
    <n v="29099.876681168993"/>
    <x v="593"/>
  </r>
  <r>
    <x v="0"/>
    <n v="40374.937954340872"/>
    <x v="594"/>
  </r>
  <r>
    <x v="1"/>
    <n v="26028.189918248114"/>
    <x v="594"/>
  </r>
  <r>
    <x v="0"/>
    <n v="41848.161573609344"/>
    <x v="595"/>
  </r>
  <r>
    <x v="1"/>
    <n v="29116.019801117181"/>
    <x v="595"/>
  </r>
  <r>
    <x v="0"/>
    <n v="43172.376584421276"/>
    <x v="596"/>
  </r>
  <r>
    <x v="1"/>
    <n v="29098.989147907283"/>
    <x v="596"/>
  </r>
  <r>
    <x v="0"/>
    <n v="41627.059464277183"/>
    <x v="597"/>
  </r>
  <r>
    <x v="1"/>
    <n v="29053.064907958065"/>
    <x v="597"/>
  </r>
  <r>
    <x v="0"/>
    <n v="41642.214860637454"/>
    <x v="598"/>
  </r>
  <r>
    <x v="1"/>
    <n v="27487.983377718556"/>
    <x v="598"/>
  </r>
  <r>
    <x v="0"/>
    <n v="41617.07081351844"/>
    <x v="599"/>
  </r>
  <r>
    <x v="1"/>
    <n v="27428.312161380039"/>
    <x v="599"/>
  </r>
  <r>
    <x v="0"/>
    <n v="40097.328498913579"/>
    <x v="600"/>
  </r>
  <r>
    <x v="1"/>
    <n v="28949.151292767914"/>
    <x v="600"/>
  </r>
  <r>
    <x v="0"/>
    <n v="44675.234090775273"/>
    <x v="601"/>
  </r>
  <r>
    <x v="1"/>
    <n v="27473.226935499773"/>
    <x v="601"/>
  </r>
  <r>
    <x v="0"/>
    <n v="44660.01088528429"/>
    <x v="602"/>
  </r>
  <r>
    <x v="1"/>
    <n v="29067.342150577417"/>
    <x v="602"/>
  </r>
  <r>
    <x v="0"/>
    <n v="41584.328790506101"/>
    <x v="603"/>
  </r>
  <r>
    <x v="1"/>
    <n v="29069.052953467159"/>
    <x v="603"/>
  </r>
  <r>
    <x v="0"/>
    <n v="43061.60090400694"/>
    <x v="604"/>
  </r>
  <r>
    <x v="1"/>
    <n v="25865.129435180108"/>
    <x v="604"/>
  </r>
  <r>
    <x v="0"/>
    <n v="43040.630039224721"/>
    <x v="605"/>
  </r>
  <r>
    <x v="1"/>
    <n v="28944.509172830876"/>
    <x v="605"/>
  </r>
  <r>
    <x v="0"/>
    <n v="43180.490040433579"/>
    <x v="606"/>
  </r>
  <r>
    <x v="1"/>
    <n v="27460.399192970708"/>
    <x v="606"/>
  </r>
  <r>
    <x v="0"/>
    <n v="43152.592157270243"/>
    <x v="607"/>
  </r>
  <r>
    <x v="1"/>
    <n v="27457.969594576447"/>
    <x v="607"/>
  </r>
  <r>
    <x v="0"/>
    <n v="39958.694343446128"/>
    <x v="608"/>
  </r>
  <r>
    <x v="1"/>
    <n v="24927.056182498851"/>
    <x v="608"/>
  </r>
  <r>
    <x v="0"/>
    <n v="41385.981533004895"/>
    <x v="609"/>
  </r>
  <r>
    <x v="1"/>
    <n v="26379.594966132223"/>
    <x v="609"/>
  </r>
  <r>
    <x v="0"/>
    <n v="39842.543747925214"/>
    <x v="610"/>
  </r>
  <r>
    <x v="1"/>
    <n v="27919.952643096356"/>
    <x v="610"/>
  </r>
  <r>
    <x v="0"/>
    <n v="41346.841479725168"/>
    <x v="611"/>
  </r>
  <r>
    <x v="1"/>
    <n v="26408.273649606897"/>
    <x v="611"/>
  </r>
  <r>
    <x v="0"/>
    <n v="41456.729000325242"/>
    <x v="612"/>
  </r>
  <r>
    <x v="1"/>
    <n v="26424.731160124415"/>
    <x v="612"/>
  </r>
  <r>
    <x v="0"/>
    <n v="42914.609380585789"/>
    <x v="613"/>
  </r>
  <r>
    <x v="1"/>
    <n v="26441.077130323985"/>
    <x v="613"/>
  </r>
  <r>
    <x v="0"/>
    <n v="41451.700065275108"/>
    <x v="614"/>
  </r>
  <r>
    <x v="1"/>
    <n v="26469.159962289374"/>
    <x v="614"/>
  </r>
  <r>
    <x v="0"/>
    <n v="39932.564896719283"/>
    <x v="615"/>
  </r>
  <r>
    <x v="1"/>
    <n v="28034.985361958898"/>
    <x v="615"/>
  </r>
  <r>
    <x v="0"/>
    <n v="39937.872657012304"/>
    <x v="616"/>
  </r>
  <r>
    <x v="1"/>
    <n v="26515.077832738778"/>
    <x v="616"/>
  </r>
  <r>
    <x v="0"/>
    <n v="34070.85180528761"/>
    <x v="617"/>
  </r>
  <r>
    <x v="1"/>
    <n v="25071.692474800151"/>
    <x v="617"/>
  </r>
  <r>
    <x v="0"/>
    <n v="41468.846743891379"/>
    <x v="618"/>
  </r>
  <r>
    <x v="1"/>
    <n v="26554.034925959655"/>
    <x v="618"/>
  </r>
  <r>
    <x v="0"/>
    <n v="41479.553887602451"/>
    <x v="619"/>
  </r>
  <r>
    <x v="1"/>
    <n v="26570.465942249732"/>
    <x v="619"/>
  </r>
  <r>
    <x v="0"/>
    <n v="42932.79368924725"/>
    <x v="620"/>
  </r>
  <r>
    <x v="1"/>
    <n v="26580.943578498111"/>
    <x v="620"/>
  </r>
  <r>
    <x v="0"/>
    <n v="38366.369972205372"/>
    <x v="621"/>
  </r>
  <r>
    <x v="1"/>
    <n v="28114.609928035541"/>
    <x v="621"/>
  </r>
  <r>
    <x v="0"/>
    <n v="42974.390914955082"/>
    <x v="622"/>
  </r>
  <r>
    <x v="1"/>
    <n v="26598.923320033846"/>
    <x v="622"/>
  </r>
  <r>
    <x v="0"/>
    <n v="42930.178854857855"/>
    <x v="623"/>
  </r>
  <r>
    <x v="1"/>
    <n v="26626.466891345626"/>
    <x v="623"/>
  </r>
  <r>
    <x v="0"/>
    <n v="41396.806066640733"/>
    <x v="624"/>
  </r>
  <r>
    <x v="1"/>
    <n v="26614.197481546526"/>
    <x v="624"/>
  </r>
  <r>
    <x v="0"/>
    <n v="41426.282927873828"/>
    <x v="625"/>
  </r>
  <r>
    <x v="1"/>
    <n v="26649.020025398109"/>
    <x v="625"/>
  </r>
  <r>
    <x v="0"/>
    <n v="38540.025073890305"/>
    <x v="626"/>
  </r>
  <r>
    <x v="1"/>
    <n v="26665.042305234223"/>
    <x v="626"/>
  </r>
  <r>
    <x v="0"/>
    <n v="38353.302717526443"/>
    <x v="627"/>
  </r>
  <r>
    <x v="1"/>
    <n v="26604.756426045362"/>
    <x v="627"/>
  </r>
  <r>
    <x v="0"/>
    <n v="35374.39558485098"/>
    <x v="628"/>
  </r>
  <r>
    <x v="1"/>
    <n v="25081.290265266827"/>
    <x v="628"/>
  </r>
  <r>
    <x v="0"/>
    <n v="36791.671292222534"/>
    <x v="629"/>
  </r>
  <r>
    <x v="1"/>
    <n v="23627.747833930654"/>
    <x v="629"/>
  </r>
  <r>
    <x v="0"/>
    <n v="38228.965189536561"/>
    <x v="630"/>
  </r>
  <r>
    <x v="1"/>
    <n v="25177.392877092992"/>
    <x v="630"/>
  </r>
  <r>
    <x v="0"/>
    <n v="38268.675959851571"/>
    <x v="631"/>
  </r>
  <r>
    <x v="1"/>
    <n v="25174.280289432791"/>
    <x v="631"/>
  </r>
  <r>
    <x v="0"/>
    <n v="39818.841287140742"/>
    <x v="632"/>
  </r>
  <r>
    <x v="1"/>
    <n v="26629.664852118531"/>
    <x v="632"/>
  </r>
  <r>
    <x v="0"/>
    <n v="36928.860445798011"/>
    <x v="633"/>
  </r>
  <r>
    <x v="1"/>
    <n v="26661.264945688199"/>
    <x v="633"/>
  </r>
  <r>
    <x v="0"/>
    <n v="34013.077263019615"/>
    <x v="634"/>
  </r>
  <r>
    <x v="1"/>
    <n v="23735.800822652345"/>
    <x v="634"/>
  </r>
  <r>
    <x v="0"/>
    <n v="33990.229756239278"/>
    <x v="635"/>
  </r>
  <r>
    <x v="1"/>
    <n v="22280.190346974079"/>
    <x v="635"/>
  </r>
  <r>
    <x v="0"/>
    <n v="38391.898554875654"/>
    <x v="636"/>
  </r>
  <r>
    <x v="1"/>
    <n v="25218.512494705621"/>
    <x v="636"/>
  </r>
  <r>
    <x v="0"/>
    <n v="36946.774943405268"/>
    <x v="637"/>
  </r>
  <r>
    <x v="1"/>
    <n v="25212.700124144962"/>
    <x v="637"/>
  </r>
  <r>
    <x v="0"/>
    <n v="39875.402073660582"/>
    <x v="638"/>
  </r>
  <r>
    <x v="1"/>
    <n v="25201.651489551536"/>
    <x v="638"/>
  </r>
</pivotCacheRecords>
</file>

<file path=xl/pivotCache/pivotCacheRecords3.xml><?xml version="1.0" encoding="utf-8"?>
<pivotCacheRecords xmlns="http://schemas.openxmlformats.org/spreadsheetml/2006/main" xmlns:r="http://schemas.openxmlformats.org/officeDocument/2006/relationships" count="1277">
  <r>
    <x v="0"/>
    <n v="40096.280087527353"/>
  </r>
  <r>
    <x v="1"/>
    <n v="26730.853391684901"/>
  </r>
  <r>
    <x v="0"/>
    <n v="40096.280087527353"/>
  </r>
  <r>
    <x v="1"/>
    <n v="26730.853391684901"/>
  </r>
  <r>
    <x v="0"/>
    <n v="40096.280087527353"/>
  </r>
  <r>
    <x v="1"/>
    <n v="26730.853391684901"/>
  </r>
  <r>
    <x v="0"/>
    <n v="44551.422319474834"/>
  </r>
  <r>
    <x v="1"/>
    <n v="26730.853391684901"/>
  </r>
  <r>
    <x v="0"/>
    <n v="40096.280087527353"/>
  </r>
  <r>
    <x v="1"/>
    <n v="26730.853391684901"/>
  </r>
  <r>
    <x v="0"/>
    <n v="35641.137855579866"/>
  </r>
  <r>
    <x v="1"/>
    <n v="26730.853391684901"/>
  </r>
  <r>
    <x v="0"/>
    <n v="40096.280087527353"/>
  </r>
  <r>
    <x v="1"/>
    <n v="26730.853391684901"/>
  </r>
  <r>
    <x v="0"/>
    <n v="40096.280087527353"/>
  </r>
  <r>
    <x v="1"/>
    <n v="26730.853391684901"/>
  </r>
  <r>
    <x v="0"/>
    <n v="40096.280087527353"/>
  </r>
  <r>
    <x v="1"/>
    <n v="26730.853391684901"/>
  </r>
  <r>
    <x v="0"/>
    <n v="40096.280087527353"/>
  </r>
  <r>
    <x v="1"/>
    <n v="26730.853391684901"/>
  </r>
  <r>
    <x v="0"/>
    <n v="40096.280087527353"/>
  </r>
  <r>
    <x v="1"/>
    <n v="26730.853391684901"/>
  </r>
  <r>
    <x v="0"/>
    <n v="40096.280087527353"/>
  </r>
  <r>
    <x v="1"/>
    <n v="26730.853391684901"/>
  </r>
  <r>
    <x v="0"/>
    <n v="40096.280087527353"/>
  </r>
  <r>
    <x v="1"/>
    <n v="26730.853391684901"/>
  </r>
  <r>
    <x v="0"/>
    <n v="40096.280087527353"/>
  </r>
  <r>
    <x v="1"/>
    <n v="17820.568927789933"/>
  </r>
  <r>
    <x v="0"/>
    <n v="31185.995623632385"/>
  </r>
  <r>
    <x v="1"/>
    <n v="26730.853391684901"/>
  </r>
  <r>
    <x v="0"/>
    <n v="35641.137855579866"/>
  </r>
  <r>
    <x v="1"/>
    <n v="26730.853391684901"/>
  </r>
  <r>
    <x v="0"/>
    <n v="40096.280087527353"/>
  </r>
  <r>
    <x v="1"/>
    <n v="26730.853391684901"/>
  </r>
  <r>
    <x v="0"/>
    <n v="31185.995623632385"/>
  </r>
  <r>
    <x v="1"/>
    <n v="22275.711159737417"/>
  </r>
  <r>
    <x v="0"/>
    <n v="40096.280087527353"/>
  </r>
  <r>
    <x v="1"/>
    <n v="22275.711159737417"/>
  </r>
  <r>
    <x v="0"/>
    <n v="35641.137855579866"/>
  </r>
  <r>
    <x v="1"/>
    <n v="26730.853391684901"/>
  </r>
  <r>
    <x v="0"/>
    <n v="40096.280087527353"/>
  </r>
  <r>
    <x v="1"/>
    <n v="26730.853391684901"/>
  </r>
  <r>
    <x v="0"/>
    <n v="40096.280087527353"/>
  </r>
  <r>
    <x v="1"/>
    <n v="26730.853391684901"/>
  </r>
  <r>
    <x v="0"/>
    <n v="40096.280087527353"/>
  </r>
  <r>
    <x v="1"/>
    <n v="26730.853391684901"/>
  </r>
  <r>
    <x v="0"/>
    <n v="40096.280087527353"/>
  </r>
  <r>
    <x v="1"/>
    <n v="26730.853391684901"/>
  </r>
  <r>
    <x v="0"/>
    <n v="44551.422319474834"/>
  </r>
  <r>
    <x v="1"/>
    <n v="31185.995623632385"/>
  </r>
  <r>
    <x v="0"/>
    <n v="40096.280087527353"/>
  </r>
  <r>
    <x v="1"/>
    <n v="31185.995623632385"/>
  </r>
  <r>
    <x v="0"/>
    <n v="40096.280087527353"/>
  </r>
  <r>
    <x v="1"/>
    <n v="26730.853391684901"/>
  </r>
  <r>
    <x v="0"/>
    <n v="40096.280087527353"/>
  </r>
  <r>
    <x v="1"/>
    <n v="26730.853391684901"/>
  </r>
  <r>
    <x v="0"/>
    <n v="40096.280087527353"/>
  </r>
  <r>
    <x v="1"/>
    <n v="26730.853391684901"/>
  </r>
  <r>
    <x v="0"/>
    <n v="40096.280087527353"/>
  </r>
  <r>
    <x v="1"/>
    <n v="26730.853391684901"/>
  </r>
  <r>
    <x v="0"/>
    <n v="35641.137855579866"/>
  </r>
  <r>
    <x v="1"/>
    <n v="29213.592233009709"/>
  </r>
  <r>
    <x v="0"/>
    <n v="43820.388349514564"/>
  </r>
  <r>
    <x v="1"/>
    <n v="29213.592233009709"/>
  </r>
  <r>
    <x v="0"/>
    <n v="43820.388349514564"/>
  </r>
  <r>
    <x v="1"/>
    <n v="34082.524271844661"/>
  </r>
  <r>
    <x v="0"/>
    <n v="38951.456310679612"/>
  </r>
  <r>
    <x v="1"/>
    <n v="29213.592233009709"/>
  </r>
  <r>
    <x v="0"/>
    <n v="38951.456310679612"/>
  </r>
  <r>
    <x v="1"/>
    <n v="29213.592233009709"/>
  </r>
  <r>
    <x v="0"/>
    <n v="38951.456310679612"/>
  </r>
  <r>
    <x v="1"/>
    <n v="29213.592233009709"/>
  </r>
  <r>
    <x v="0"/>
    <n v="43820.388349514564"/>
  </r>
  <r>
    <x v="1"/>
    <n v="29213.592233009709"/>
  </r>
  <r>
    <x v="0"/>
    <n v="43820.388349514564"/>
  </r>
  <r>
    <x v="1"/>
    <n v="29213.592233009709"/>
  </r>
  <r>
    <x v="0"/>
    <n v="43820.388349514564"/>
  </r>
  <r>
    <x v="1"/>
    <n v="29213.592233009709"/>
  </r>
  <r>
    <x v="0"/>
    <n v="38951.456310679612"/>
  </r>
  <r>
    <x v="1"/>
    <n v="29213.592233009709"/>
  </r>
  <r>
    <x v="0"/>
    <n v="38951.456310679612"/>
  </r>
  <r>
    <x v="1"/>
    <n v="29213.592233009709"/>
  </r>
  <r>
    <x v="0"/>
    <n v="38951.456310679612"/>
  </r>
  <r>
    <x v="1"/>
    <n v="19475.728155339806"/>
  </r>
  <r>
    <x v="0"/>
    <n v="29213.592233009709"/>
  </r>
  <r>
    <x v="1"/>
    <n v="29213.592233009709"/>
  </r>
  <r>
    <x v="0"/>
    <n v="43820.388349514564"/>
  </r>
  <r>
    <x v="1"/>
    <n v="29213.592233009709"/>
  </r>
  <r>
    <x v="0"/>
    <n v="43820.388349514564"/>
  </r>
  <r>
    <x v="1"/>
    <n v="24344.660194174758"/>
  </r>
  <r>
    <x v="0"/>
    <n v="43820.388349514564"/>
  </r>
  <r>
    <x v="1"/>
    <n v="29213.592233009709"/>
  </r>
  <r>
    <x v="0"/>
    <n v="43820.388349514564"/>
  </r>
  <r>
    <x v="1"/>
    <n v="29213.592233009709"/>
  </r>
  <r>
    <x v="0"/>
    <n v="38951.456310679612"/>
  </r>
  <r>
    <x v="1"/>
    <n v="29213.592233009709"/>
  </r>
  <r>
    <x v="0"/>
    <n v="38951.456310679612"/>
  </r>
  <r>
    <x v="1"/>
    <n v="29213.592233009709"/>
  </r>
  <r>
    <x v="0"/>
    <n v="43820.388349514564"/>
  </r>
  <r>
    <x v="1"/>
    <n v="29213.592233009709"/>
  </r>
  <r>
    <x v="0"/>
    <n v="43820.388349514564"/>
  </r>
  <r>
    <x v="1"/>
    <n v="29213.592233009709"/>
  </r>
  <r>
    <x v="0"/>
    <n v="43820.388349514564"/>
  </r>
  <r>
    <x v="1"/>
    <n v="29213.592233009709"/>
  </r>
  <r>
    <x v="0"/>
    <n v="48689.320388349515"/>
  </r>
  <r>
    <x v="1"/>
    <n v="34082.524271844661"/>
  </r>
  <r>
    <x v="0"/>
    <n v="48689.320388349515"/>
  </r>
  <r>
    <x v="1"/>
    <n v="34082.524271844661"/>
  </r>
  <r>
    <x v="0"/>
    <n v="43820.388349514564"/>
  </r>
  <r>
    <x v="1"/>
    <n v="24344.660194174758"/>
  </r>
  <r>
    <x v="0"/>
    <n v="43820.388349514564"/>
  </r>
  <r>
    <x v="1"/>
    <n v="29213.592233009709"/>
  </r>
  <r>
    <x v="0"/>
    <n v="43820.388349514564"/>
  </r>
  <r>
    <x v="1"/>
    <n v="29213.592233009709"/>
  </r>
  <r>
    <x v="0"/>
    <n v="48689.320388349515"/>
  </r>
  <r>
    <x v="1"/>
    <n v="29213.592233009709"/>
  </r>
  <r>
    <x v="0"/>
    <n v="48689.320388349515"/>
  </r>
  <r>
    <x v="1"/>
    <n v="27811.926605504588"/>
  </r>
  <r>
    <x v="0"/>
    <n v="46353.211009174316"/>
  </r>
  <r>
    <x v="1"/>
    <n v="27811.926605504588"/>
  </r>
  <r>
    <x v="0"/>
    <n v="46353.211009174316"/>
  </r>
  <r>
    <x v="1"/>
    <n v="32447.247706422018"/>
  </r>
  <r>
    <x v="0"/>
    <n v="41717.889908256882"/>
  </r>
  <r>
    <x v="1"/>
    <n v="27811.926605504588"/>
  </r>
  <r>
    <x v="0"/>
    <n v="41717.889908256882"/>
  </r>
  <r>
    <x v="1"/>
    <n v="27811.926605504588"/>
  </r>
  <r>
    <x v="0"/>
    <n v="46353.211009174316"/>
  </r>
  <r>
    <x v="1"/>
    <n v="27811.926605504588"/>
  </r>
  <r>
    <x v="0"/>
    <n v="46353.211009174316"/>
  </r>
  <r>
    <x v="1"/>
    <n v="27811.926605504588"/>
  </r>
  <r>
    <x v="0"/>
    <n v="46353.211009174316"/>
  </r>
  <r>
    <x v="1"/>
    <n v="32447.247706422018"/>
  </r>
  <r>
    <x v="0"/>
    <n v="41717.889908256882"/>
  </r>
  <r>
    <x v="1"/>
    <n v="27811.926605504588"/>
  </r>
  <r>
    <x v="0"/>
    <n v="41717.889908256882"/>
  </r>
  <r>
    <x v="1"/>
    <n v="27811.926605504588"/>
  </r>
  <r>
    <x v="0"/>
    <n v="41717.889908256882"/>
  </r>
  <r>
    <x v="1"/>
    <n v="27811.926605504588"/>
  </r>
  <r>
    <x v="0"/>
    <n v="46353.211009174316"/>
  </r>
  <r>
    <x v="1"/>
    <n v="27811.926605504588"/>
  </r>
  <r>
    <x v="0"/>
    <n v="46353.211009174316"/>
  </r>
  <r>
    <x v="1"/>
    <n v="27811.926605504588"/>
  </r>
  <r>
    <x v="0"/>
    <n v="46353.211009174316"/>
  </r>
  <r>
    <x v="1"/>
    <n v="32447.247706422018"/>
  </r>
  <r>
    <x v="0"/>
    <n v="37082.568807339449"/>
  </r>
  <r>
    <x v="1"/>
    <n v="27811.926605504588"/>
  </r>
  <r>
    <x v="0"/>
    <n v="50988.532110091743"/>
  </r>
  <r>
    <x v="1"/>
    <n v="27811.926605504588"/>
  </r>
  <r>
    <x v="0"/>
    <n v="46353.211009174316"/>
  </r>
  <r>
    <x v="1"/>
    <n v="27811.926605504588"/>
  </r>
  <r>
    <x v="0"/>
    <n v="41717.889908256882"/>
  </r>
  <r>
    <x v="1"/>
    <n v="27811.926605504588"/>
  </r>
  <r>
    <x v="0"/>
    <n v="41717.889908256882"/>
  </r>
  <r>
    <x v="1"/>
    <n v="27811.926605504588"/>
  </r>
  <r>
    <x v="0"/>
    <n v="41717.889908256882"/>
  </r>
  <r>
    <x v="1"/>
    <n v="23176.605504587158"/>
  </r>
  <r>
    <x v="0"/>
    <n v="32447.247706422018"/>
  </r>
  <r>
    <x v="1"/>
    <n v="18541.284403669724"/>
  </r>
  <r>
    <x v="0"/>
    <n v="27811.926605504588"/>
  </r>
  <r>
    <x v="1"/>
    <n v="18541.284403669724"/>
  </r>
  <r>
    <x v="0"/>
    <n v="27811.926605504588"/>
  </r>
  <r>
    <x v="1"/>
    <n v="23176.605504587158"/>
  </r>
  <r>
    <x v="0"/>
    <n v="27811.926605504588"/>
  </r>
  <r>
    <x v="1"/>
    <n v="23176.605504587158"/>
  </r>
  <r>
    <x v="0"/>
    <n v="27811.926605504588"/>
  </r>
  <r>
    <x v="1"/>
    <n v="23176.605504587158"/>
  </r>
  <r>
    <x v="0"/>
    <n v="32447.247706422018"/>
  </r>
  <r>
    <x v="1"/>
    <n v="23176.605504587158"/>
  </r>
  <r>
    <x v="0"/>
    <n v="32447.247706422018"/>
  </r>
  <r>
    <x v="1"/>
    <n v="23176.605504587158"/>
  </r>
  <r>
    <x v="0"/>
    <n v="32447.247706422018"/>
  </r>
  <r>
    <x v="1"/>
    <n v="23176.605504587158"/>
  </r>
  <r>
    <x v="0"/>
    <n v="32447.247706422018"/>
  </r>
  <r>
    <x v="1"/>
    <n v="23176.605504587158"/>
  </r>
  <r>
    <x v="0"/>
    <n v="32447.247706422018"/>
  </r>
  <r>
    <x v="1"/>
    <n v="23176.605504587158"/>
  </r>
  <r>
    <x v="0"/>
    <n v="32447.247706422018"/>
  </r>
  <r>
    <x v="1"/>
    <n v="23176.605504587158"/>
  </r>
  <r>
    <x v="0"/>
    <n v="32447.247706422018"/>
  </r>
  <r>
    <x v="1"/>
    <n v="27662.870159453305"/>
  </r>
  <r>
    <x v="0"/>
    <n v="32273.348519362185"/>
  </r>
  <r>
    <x v="1"/>
    <n v="23052.391799544421"/>
  </r>
  <r>
    <x v="0"/>
    <n v="32273.348519362185"/>
  </r>
  <r>
    <x v="1"/>
    <n v="27662.870159453305"/>
  </r>
  <r>
    <x v="0"/>
    <n v="36883.826879271073"/>
  </r>
  <r>
    <x v="1"/>
    <n v="27662.870159453305"/>
  </r>
  <r>
    <x v="0"/>
    <n v="36883.826879271073"/>
  </r>
  <r>
    <x v="1"/>
    <n v="27662.870159453305"/>
  </r>
  <r>
    <x v="0"/>
    <n v="41494.305239179957"/>
  </r>
  <r>
    <x v="1"/>
    <n v="32273.348519362185"/>
  </r>
  <r>
    <x v="0"/>
    <n v="36883.826879271073"/>
  </r>
  <r>
    <x v="1"/>
    <n v="27662.870159453305"/>
  </r>
  <r>
    <x v="0"/>
    <n v="36883.826879271073"/>
  </r>
  <r>
    <x v="1"/>
    <n v="27662.870159453305"/>
  </r>
  <r>
    <x v="0"/>
    <n v="36883.826879271073"/>
  </r>
  <r>
    <x v="1"/>
    <n v="27662.870159453305"/>
  </r>
  <r>
    <x v="0"/>
    <n v="41494.305239179957"/>
  </r>
  <r>
    <x v="1"/>
    <n v="27662.870159453305"/>
  </r>
  <r>
    <x v="0"/>
    <n v="41494.305239179957"/>
  </r>
  <r>
    <x v="1"/>
    <n v="32273.348519362185"/>
  </r>
  <r>
    <x v="0"/>
    <n v="41494.305239179957"/>
  </r>
  <r>
    <x v="1"/>
    <n v="27662.870159453305"/>
  </r>
  <r>
    <x v="0"/>
    <n v="32273.348519362185"/>
  </r>
  <r>
    <x v="1"/>
    <n v="27662.870159453305"/>
  </r>
  <r>
    <x v="0"/>
    <n v="36883.826879271073"/>
  </r>
  <r>
    <x v="1"/>
    <n v="27662.870159453305"/>
  </r>
  <r>
    <x v="0"/>
    <n v="32273.348519362185"/>
  </r>
  <r>
    <x v="1"/>
    <n v="27662.870159453305"/>
  </r>
  <r>
    <x v="0"/>
    <n v="41494.305239179957"/>
  </r>
  <r>
    <x v="1"/>
    <n v="32273.348519362185"/>
  </r>
  <r>
    <x v="0"/>
    <n v="41494.305239179957"/>
  </r>
  <r>
    <x v="1"/>
    <n v="32273.348519362185"/>
  </r>
  <r>
    <x v="0"/>
    <n v="41494.305239179957"/>
  </r>
  <r>
    <x v="1"/>
    <n v="32273.348519362185"/>
  </r>
  <r>
    <x v="0"/>
    <n v="41494.305239179957"/>
  </r>
  <r>
    <x v="1"/>
    <n v="32273.348519362185"/>
  </r>
  <r>
    <x v="0"/>
    <n v="46104.783599088842"/>
  </r>
  <r>
    <x v="1"/>
    <n v="32273.348519362185"/>
  </r>
  <r>
    <x v="0"/>
    <n v="41494.305239179957"/>
  </r>
  <r>
    <x v="1"/>
    <n v="27662.870159453305"/>
  </r>
  <r>
    <x v="0"/>
    <n v="36883.826879271073"/>
  </r>
  <r>
    <x v="1"/>
    <n v="23052.391799544421"/>
  </r>
  <r>
    <x v="0"/>
    <n v="36883.826879271073"/>
  </r>
  <r>
    <x v="1"/>
    <n v="27662.870159453305"/>
  </r>
  <r>
    <x v="0"/>
    <n v="36883.826879271073"/>
  </r>
  <r>
    <x v="1"/>
    <n v="27662.870159453305"/>
  </r>
  <r>
    <x v="0"/>
    <n v="41494.305239179957"/>
  </r>
  <r>
    <x v="1"/>
    <n v="27662.870159453305"/>
  </r>
  <r>
    <x v="0"/>
    <n v="41494.305239179957"/>
  </r>
  <r>
    <x v="1"/>
    <n v="27662.870159453305"/>
  </r>
  <r>
    <x v="0"/>
    <n v="41494.305239179957"/>
  </r>
  <r>
    <x v="1"/>
    <n v="27662.870159453305"/>
  </r>
  <r>
    <x v="0"/>
    <n v="41494.305239179957"/>
  </r>
  <r>
    <x v="1"/>
    <n v="27662.870159453305"/>
  </r>
  <r>
    <x v="0"/>
    <n v="41494.305239179957"/>
  </r>
  <r>
    <x v="1"/>
    <n v="27662.870159453305"/>
  </r>
  <r>
    <x v="0"/>
    <n v="41494.305239179957"/>
  </r>
  <r>
    <x v="1"/>
    <n v="27662.870159453305"/>
  </r>
  <r>
    <x v="0"/>
    <n v="41494.305239179957"/>
  </r>
  <r>
    <x v="1"/>
    <n v="26029.598308668075"/>
  </r>
  <r>
    <x v="0"/>
    <n v="39044.397463002111"/>
  </r>
  <r>
    <x v="1"/>
    <n v="26029.598308668075"/>
  </r>
  <r>
    <x v="0"/>
    <n v="39044.397463002111"/>
  </r>
  <r>
    <x v="1"/>
    <n v="26029.598308668075"/>
  </r>
  <r>
    <x v="0"/>
    <n v="43382.663847780124"/>
  </r>
  <r>
    <x v="1"/>
    <n v="26029.598308668075"/>
  </r>
  <r>
    <x v="0"/>
    <n v="39044.397463002111"/>
  </r>
  <r>
    <x v="1"/>
    <n v="26029.598308668075"/>
  </r>
  <r>
    <x v="0"/>
    <n v="34706.131078224098"/>
  </r>
  <r>
    <x v="1"/>
    <n v="26029.598308668075"/>
  </r>
  <r>
    <x v="0"/>
    <n v="39044.397463002111"/>
  </r>
  <r>
    <x v="1"/>
    <n v="26029.598308668075"/>
  </r>
  <r>
    <x v="0"/>
    <n v="39044.397463002111"/>
  </r>
  <r>
    <x v="1"/>
    <n v="26029.598308668075"/>
  </r>
  <r>
    <x v="0"/>
    <n v="39044.397463002111"/>
  </r>
  <r>
    <x v="1"/>
    <n v="26029.598308668075"/>
  </r>
  <r>
    <x v="0"/>
    <n v="39044.397463002111"/>
  </r>
  <r>
    <x v="1"/>
    <n v="26029.598308668075"/>
  </r>
  <r>
    <x v="0"/>
    <n v="43382.663847780124"/>
  </r>
  <r>
    <x v="1"/>
    <n v="26029.598308668075"/>
  </r>
  <r>
    <x v="0"/>
    <n v="39044.397463002111"/>
  </r>
  <r>
    <x v="1"/>
    <n v="26029.598308668075"/>
  </r>
  <r>
    <x v="0"/>
    <n v="34706.131078224098"/>
  </r>
  <r>
    <x v="1"/>
    <n v="26029.598308668075"/>
  </r>
  <r>
    <x v="0"/>
    <n v="39044.397463002111"/>
  </r>
  <r>
    <x v="1"/>
    <n v="26029.598308668075"/>
  </r>
  <r>
    <x v="0"/>
    <n v="39044.397463002111"/>
  </r>
  <r>
    <x v="1"/>
    <n v="26029.598308668075"/>
  </r>
  <r>
    <x v="0"/>
    <n v="39044.397463002111"/>
  </r>
  <r>
    <x v="1"/>
    <n v="26029.598308668075"/>
  </r>
  <r>
    <x v="0"/>
    <n v="39044.397463002111"/>
  </r>
  <r>
    <x v="1"/>
    <n v="26029.598308668075"/>
  </r>
  <r>
    <x v="0"/>
    <n v="39044.397463002111"/>
  </r>
  <r>
    <x v="1"/>
    <n v="26029.598308668075"/>
  </r>
  <r>
    <x v="0"/>
    <n v="39044.397463002111"/>
  </r>
  <r>
    <x v="1"/>
    <n v="26029.598308668075"/>
  </r>
  <r>
    <x v="0"/>
    <n v="34706.131078224098"/>
  </r>
  <r>
    <x v="1"/>
    <n v="26029.598308668075"/>
  </r>
  <r>
    <x v="0"/>
    <n v="39044.397463002111"/>
  </r>
  <r>
    <x v="1"/>
    <n v="26029.598308668075"/>
  </r>
  <r>
    <x v="0"/>
    <n v="39044.397463002111"/>
  </r>
  <r>
    <x v="1"/>
    <n v="26029.598308668075"/>
  </r>
  <r>
    <x v="0"/>
    <n v="43382.663847780124"/>
  </r>
  <r>
    <x v="1"/>
    <n v="26029.598308668075"/>
  </r>
  <r>
    <x v="0"/>
    <n v="43382.663847780124"/>
  </r>
  <r>
    <x v="1"/>
    <n v="26029.598308668075"/>
  </r>
  <r>
    <x v="0"/>
    <n v="43382.663847780124"/>
  </r>
  <r>
    <x v="1"/>
    <n v="30367.864693446088"/>
  </r>
  <r>
    <x v="0"/>
    <n v="43382.663847780124"/>
  </r>
  <r>
    <x v="1"/>
    <n v="26029.598308668075"/>
  </r>
  <r>
    <x v="0"/>
    <n v="39044.397463002111"/>
  </r>
  <r>
    <x v="1"/>
    <n v="26029.598308668075"/>
  </r>
  <r>
    <x v="0"/>
    <n v="39044.397463002111"/>
  </r>
  <r>
    <x v="1"/>
    <n v="26029.598308668075"/>
  </r>
  <r>
    <x v="0"/>
    <n v="43382.663847780124"/>
  </r>
  <r>
    <x v="1"/>
    <n v="26029.598308668075"/>
  </r>
  <r>
    <x v="0"/>
    <n v="43382.663847780124"/>
  </r>
  <r>
    <x v="1"/>
    <n v="26029.598308668075"/>
  </r>
  <r>
    <x v="0"/>
    <n v="43382.663847780124"/>
  </r>
  <r>
    <x v="1"/>
    <n v="26029.598308668075"/>
  </r>
  <r>
    <x v="0"/>
    <n v="43382.663847780124"/>
  </r>
  <r>
    <x v="1"/>
    <n v="26700"/>
  </r>
  <r>
    <x v="0"/>
    <n v="40050"/>
  </r>
  <r>
    <x v="1"/>
    <n v="26700"/>
  </r>
  <r>
    <x v="0"/>
    <n v="35600"/>
  </r>
  <r>
    <x v="1"/>
    <n v="26700"/>
  </r>
  <r>
    <x v="0"/>
    <n v="40050"/>
  </r>
  <r>
    <x v="1"/>
    <n v="26700"/>
  </r>
  <r>
    <x v="0"/>
    <n v="35600"/>
  </r>
  <r>
    <x v="1"/>
    <n v="26700"/>
  </r>
  <r>
    <x v="0"/>
    <n v="40050"/>
  </r>
  <r>
    <x v="1"/>
    <n v="26700"/>
  </r>
  <r>
    <x v="0"/>
    <n v="44500"/>
  </r>
  <r>
    <x v="1"/>
    <n v="26700"/>
  </r>
  <r>
    <x v="0"/>
    <n v="40050"/>
  </r>
  <r>
    <x v="1"/>
    <n v="26700"/>
  </r>
  <r>
    <x v="0"/>
    <n v="40050"/>
  </r>
  <r>
    <x v="1"/>
    <n v="26700"/>
  </r>
  <r>
    <x v="0"/>
    <n v="40050"/>
  </r>
  <r>
    <x v="1"/>
    <n v="26700"/>
  </r>
  <r>
    <x v="0"/>
    <n v="40050"/>
  </r>
  <r>
    <x v="1"/>
    <n v="26700"/>
  </r>
  <r>
    <x v="0"/>
    <n v="44500"/>
  </r>
  <r>
    <x v="1"/>
    <n v="26700"/>
  </r>
  <r>
    <x v="0"/>
    <n v="44500"/>
  </r>
  <r>
    <x v="1"/>
    <n v="26700"/>
  </r>
  <r>
    <x v="0"/>
    <n v="40050"/>
  </r>
  <r>
    <x v="1"/>
    <n v="26700"/>
  </r>
  <r>
    <x v="0"/>
    <n v="44500"/>
  </r>
  <r>
    <x v="1"/>
    <n v="26700"/>
  </r>
  <r>
    <x v="0"/>
    <n v="40050"/>
  </r>
  <r>
    <x v="1"/>
    <n v="26700"/>
  </r>
  <r>
    <x v="0"/>
    <n v="35600"/>
  </r>
  <r>
    <x v="1"/>
    <n v="22250"/>
  </r>
  <r>
    <x v="0"/>
    <n v="35600"/>
  </r>
  <r>
    <x v="1"/>
    <n v="26700"/>
  </r>
  <r>
    <x v="0"/>
    <n v="40050"/>
  </r>
  <r>
    <x v="1"/>
    <n v="26700"/>
  </r>
  <r>
    <x v="0"/>
    <n v="44500"/>
  </r>
  <r>
    <x v="1"/>
    <n v="26700"/>
  </r>
  <r>
    <x v="0"/>
    <n v="44500"/>
  </r>
  <r>
    <x v="1"/>
    <n v="26700"/>
  </r>
  <r>
    <x v="0"/>
    <n v="44500"/>
  </r>
  <r>
    <x v="1"/>
    <n v="31150"/>
  </r>
  <r>
    <x v="0"/>
    <n v="44500"/>
  </r>
  <r>
    <x v="1"/>
    <n v="31150"/>
  </r>
  <r>
    <x v="0"/>
    <n v="40050"/>
  </r>
  <r>
    <x v="1"/>
    <n v="26700"/>
  </r>
  <r>
    <x v="0"/>
    <n v="44500"/>
  </r>
  <r>
    <x v="1"/>
    <n v="26700"/>
  </r>
  <r>
    <x v="0"/>
    <n v="44500"/>
  </r>
  <r>
    <x v="1"/>
    <n v="26700"/>
  </r>
  <r>
    <x v="0"/>
    <n v="40050"/>
  </r>
  <r>
    <x v="1"/>
    <n v="26700"/>
  </r>
  <r>
    <x v="0"/>
    <n v="44500"/>
  </r>
  <r>
    <x v="1"/>
    <n v="31150"/>
  </r>
  <r>
    <x v="0"/>
    <n v="44500"/>
  </r>
  <r>
    <x v="1"/>
    <n v="26700"/>
  </r>
  <r>
    <x v="0"/>
    <n v="40050"/>
  </r>
  <r>
    <x v="1"/>
    <n v="26700"/>
  </r>
  <r>
    <x v="0"/>
    <n v="40050"/>
  </r>
  <r>
    <x v="1"/>
    <n v="22073.434125269978"/>
  </r>
  <r>
    <x v="0"/>
    <n v="35317.494600431964"/>
  </r>
  <r>
    <x v="1"/>
    <n v="26488.120950323973"/>
  </r>
  <r>
    <x v="0"/>
    <n v="39732.181425485964"/>
  </r>
  <r>
    <x v="1"/>
    <n v="26488.120950323973"/>
  </r>
  <r>
    <x v="0"/>
    <n v="35317.494600431964"/>
  </r>
  <r>
    <x v="1"/>
    <n v="26488.120950323973"/>
  </r>
  <r>
    <x v="0"/>
    <n v="44146.868250539956"/>
  </r>
  <r>
    <x v="1"/>
    <n v="26488.120950323973"/>
  </r>
  <r>
    <x v="0"/>
    <n v="44146.868250539956"/>
  </r>
  <r>
    <x v="1"/>
    <n v="26488.120950323973"/>
  </r>
  <r>
    <x v="0"/>
    <n v="44146.868250539956"/>
  </r>
  <r>
    <x v="1"/>
    <n v="26488.120950323973"/>
  </r>
  <r>
    <x v="0"/>
    <n v="39732.181425485964"/>
  </r>
  <r>
    <x v="1"/>
    <n v="26488.120950323973"/>
  </r>
  <r>
    <x v="0"/>
    <n v="39732.181425485964"/>
  </r>
  <r>
    <x v="1"/>
    <n v="26488.120950323973"/>
  </r>
  <r>
    <x v="0"/>
    <n v="39732.181425485964"/>
  </r>
  <r>
    <x v="1"/>
    <n v="22073.434125269978"/>
  </r>
  <r>
    <x v="0"/>
    <n v="17658.747300215982"/>
  </r>
  <r>
    <x v="1"/>
    <n v="26488.120950323973"/>
  </r>
  <r>
    <x v="0"/>
    <n v="39732.181425485964"/>
  </r>
  <r>
    <x v="1"/>
    <n v="26488.120950323973"/>
  </r>
  <r>
    <x v="0"/>
    <n v="44146.868250539956"/>
  </r>
  <r>
    <x v="1"/>
    <n v="26488.120950323973"/>
  </r>
  <r>
    <x v="0"/>
    <n v="44146.868250539956"/>
  </r>
  <r>
    <x v="1"/>
    <n v="26488.120950323973"/>
  </r>
  <r>
    <x v="0"/>
    <n v="39732.181425485964"/>
  </r>
  <r>
    <x v="1"/>
    <n v="26488.120950323973"/>
  </r>
  <r>
    <x v="0"/>
    <n v="39732.181425485964"/>
  </r>
  <r>
    <x v="1"/>
    <n v="26488.120950323973"/>
  </r>
  <r>
    <x v="0"/>
    <n v="44146.868250539956"/>
  </r>
  <r>
    <x v="1"/>
    <n v="26488.120950323973"/>
  </r>
  <r>
    <x v="0"/>
    <n v="44146.868250539956"/>
  </r>
  <r>
    <x v="1"/>
    <n v="26488.120950323973"/>
  </r>
  <r>
    <x v="0"/>
    <n v="44146.868250539956"/>
  </r>
  <r>
    <x v="1"/>
    <n v="26488.120950323973"/>
  </r>
  <r>
    <x v="0"/>
    <n v="39732.181425485964"/>
  </r>
  <r>
    <x v="1"/>
    <n v="30902.807775377969"/>
  </r>
  <r>
    <x v="0"/>
    <n v="44146.868250539956"/>
  </r>
  <r>
    <x v="1"/>
    <n v="30902.807775377969"/>
  </r>
  <r>
    <x v="0"/>
    <n v="39732.181425485964"/>
  </r>
  <r>
    <x v="1"/>
    <n v="26488.120950323973"/>
  </r>
  <r>
    <x v="0"/>
    <n v="39732.181425485964"/>
  </r>
  <r>
    <x v="1"/>
    <n v="26488.120950323973"/>
  </r>
  <r>
    <x v="0"/>
    <n v="44146.868250539956"/>
  </r>
  <r>
    <x v="1"/>
    <n v="26488.120950323973"/>
  </r>
  <r>
    <x v="0"/>
    <n v="44146.868250539956"/>
  </r>
  <r>
    <x v="1"/>
    <n v="26488.120950323973"/>
  </r>
  <r>
    <x v="0"/>
    <n v="44146.868250539956"/>
  </r>
  <r>
    <x v="1"/>
    <n v="30902.807775377969"/>
  </r>
  <r>
    <x v="0"/>
    <n v="39732.181425485964"/>
  </r>
  <r>
    <x v="1"/>
    <n v="22073.434125269978"/>
  </r>
  <r>
    <x v="0"/>
    <n v="30902.807775377969"/>
  </r>
  <r>
    <x v="1"/>
    <n v="17658.747300215982"/>
  </r>
  <r>
    <x v="0"/>
    <n v="26488.120950323973"/>
  </r>
  <r>
    <x v="1"/>
    <n v="26488.120950323973"/>
  </r>
  <r>
    <x v="0"/>
    <n v="39732.181425485964"/>
  </r>
  <r>
    <x v="1"/>
    <n v="26488.120950323973"/>
  </r>
  <r>
    <x v="0"/>
    <n v="35317.494600431964"/>
  </r>
  <r>
    <x v="1"/>
    <n v="26488.120950323973"/>
  </r>
  <r>
    <x v="0"/>
    <n v="44146.868250539956"/>
  </r>
  <r>
    <x v="1"/>
    <n v="25500"/>
  </r>
  <r>
    <x v="0"/>
    <n v="42500"/>
  </r>
  <r>
    <x v="1"/>
    <n v="25500"/>
  </r>
  <r>
    <x v="0"/>
    <n v="42500"/>
  </r>
  <r>
    <x v="1"/>
    <n v="25500"/>
  </r>
  <r>
    <x v="0"/>
    <n v="34000"/>
  </r>
  <r>
    <x v="1"/>
    <n v="25500"/>
  </r>
  <r>
    <x v="0"/>
    <n v="34000"/>
  </r>
  <r>
    <x v="1"/>
    <n v="25500"/>
  </r>
  <r>
    <x v="0"/>
    <n v="38250"/>
  </r>
  <r>
    <x v="1"/>
    <n v="25500"/>
  </r>
  <r>
    <x v="0"/>
    <n v="34000"/>
  </r>
  <r>
    <x v="1"/>
    <n v="25500"/>
  </r>
  <r>
    <x v="0"/>
    <n v="38250"/>
  </r>
  <r>
    <x v="1"/>
    <n v="25500"/>
  </r>
  <r>
    <x v="0"/>
    <n v="42500"/>
  </r>
  <r>
    <x v="1"/>
    <n v="25500"/>
  </r>
  <r>
    <x v="0"/>
    <n v="42500"/>
  </r>
  <r>
    <x v="1"/>
    <n v="25500"/>
  </r>
  <r>
    <x v="0"/>
    <n v="42500"/>
  </r>
  <r>
    <x v="1"/>
    <n v="25500"/>
  </r>
  <r>
    <x v="0"/>
    <n v="38250"/>
  </r>
  <r>
    <x v="1"/>
    <n v="25500"/>
  </r>
  <r>
    <x v="0"/>
    <n v="38250"/>
  </r>
  <r>
    <x v="1"/>
    <n v="25500"/>
  </r>
  <r>
    <x v="0"/>
    <n v="38250"/>
  </r>
  <r>
    <x v="1"/>
    <n v="25500"/>
  </r>
  <r>
    <x v="0"/>
    <n v="38250"/>
  </r>
  <r>
    <x v="1"/>
    <n v="25500"/>
  </r>
  <r>
    <x v="0"/>
    <n v="42500"/>
  </r>
  <r>
    <x v="1"/>
    <n v="25500"/>
  </r>
  <r>
    <x v="0"/>
    <n v="42500"/>
  </r>
  <r>
    <x v="1"/>
    <n v="29750"/>
  </r>
  <r>
    <x v="0"/>
    <n v="42500"/>
  </r>
  <r>
    <x v="1"/>
    <n v="25500"/>
  </r>
  <r>
    <x v="0"/>
    <n v="38250"/>
  </r>
  <r>
    <x v="1"/>
    <n v="25500"/>
  </r>
  <r>
    <x v="0"/>
    <n v="38250"/>
  </r>
  <r>
    <x v="1"/>
    <n v="25500"/>
  </r>
  <r>
    <x v="0"/>
    <n v="42500"/>
  </r>
  <r>
    <x v="1"/>
    <n v="25500"/>
  </r>
  <r>
    <x v="0"/>
    <n v="42500"/>
  </r>
  <r>
    <x v="1"/>
    <n v="29750"/>
  </r>
  <r>
    <x v="0"/>
    <n v="42500"/>
  </r>
  <r>
    <x v="1"/>
    <n v="25500"/>
  </r>
  <r>
    <x v="0"/>
    <n v="46750"/>
  </r>
  <r>
    <x v="1"/>
    <n v="29750"/>
  </r>
  <r>
    <x v="0"/>
    <n v="42500"/>
  </r>
  <r>
    <x v="1"/>
    <n v="29750"/>
  </r>
  <r>
    <x v="0"/>
    <n v="38250"/>
  </r>
  <r>
    <x v="1"/>
    <n v="25500"/>
  </r>
  <r>
    <x v="0"/>
    <n v="42500"/>
  </r>
  <r>
    <x v="1"/>
    <n v="25500"/>
  </r>
  <r>
    <x v="0"/>
    <n v="42500"/>
  </r>
  <r>
    <x v="1"/>
    <n v="25500"/>
  </r>
  <r>
    <x v="0"/>
    <n v="42500"/>
  </r>
  <r>
    <x v="1"/>
    <n v="29750"/>
  </r>
  <r>
    <x v="0"/>
    <n v="42500"/>
  </r>
  <r>
    <x v="1"/>
    <n v="25500"/>
  </r>
  <r>
    <x v="0"/>
    <n v="42500"/>
  </r>
  <r>
    <x v="1"/>
    <n v="29750"/>
  </r>
  <r>
    <x v="0"/>
    <n v="42500"/>
  </r>
  <r>
    <x v="1"/>
    <n v="30869.09871244635"/>
  </r>
  <r>
    <x v="0"/>
    <n v="39688.841201716736"/>
  </r>
  <r>
    <x v="1"/>
    <n v="26459.227467811157"/>
  </r>
  <r>
    <x v="0"/>
    <n v="39688.841201716736"/>
  </r>
  <r>
    <x v="1"/>
    <n v="26459.227467811157"/>
  </r>
  <r>
    <x v="0"/>
    <n v="39688.841201716736"/>
  </r>
  <r>
    <x v="1"/>
    <n v="26459.227467811157"/>
  </r>
  <r>
    <x v="0"/>
    <n v="44098.712446351929"/>
  </r>
  <r>
    <x v="1"/>
    <n v="26459.227467811157"/>
  </r>
  <r>
    <x v="0"/>
    <n v="44098.712446351929"/>
  </r>
  <r>
    <x v="1"/>
    <n v="26459.227467811157"/>
  </r>
  <r>
    <x v="0"/>
    <n v="35278.969957081543"/>
  </r>
  <r>
    <x v="1"/>
    <n v="26459.227467811157"/>
  </r>
  <r>
    <x v="0"/>
    <n v="39688.841201716736"/>
  </r>
  <r>
    <x v="1"/>
    <n v="26459.227467811157"/>
  </r>
  <r>
    <x v="0"/>
    <n v="39688.841201716736"/>
  </r>
  <r>
    <x v="1"/>
    <n v="26459.227467811157"/>
  </r>
  <r>
    <x v="0"/>
    <n v="39688.841201716736"/>
  </r>
  <r>
    <x v="1"/>
    <n v="26459.227467811157"/>
  </r>
  <r>
    <x v="0"/>
    <n v="39688.841201716736"/>
  </r>
  <r>
    <x v="1"/>
    <n v="26459.227467811157"/>
  </r>
  <r>
    <x v="0"/>
    <n v="44098.712446351929"/>
  </r>
  <r>
    <x v="1"/>
    <n v="26459.227467811157"/>
  </r>
  <r>
    <x v="0"/>
    <n v="44098.712446351929"/>
  </r>
  <r>
    <x v="1"/>
    <n v="30869.09871244635"/>
  </r>
  <r>
    <x v="0"/>
    <n v="44098.712446351929"/>
  </r>
  <r>
    <x v="1"/>
    <n v="26459.227467811157"/>
  </r>
  <r>
    <x v="0"/>
    <n v="35278.969957081543"/>
  </r>
  <r>
    <x v="1"/>
    <n v="26459.227467811157"/>
  </r>
  <r>
    <x v="0"/>
    <n v="35278.969957081543"/>
  </r>
  <r>
    <x v="1"/>
    <n v="26459.227467811157"/>
  </r>
  <r>
    <x v="0"/>
    <n v="39688.841201716736"/>
  </r>
  <r>
    <x v="1"/>
    <n v="26459.227467811157"/>
  </r>
  <r>
    <x v="0"/>
    <n v="44098.712446351929"/>
  </r>
  <r>
    <x v="1"/>
    <n v="26459.227467811157"/>
  </r>
  <r>
    <x v="0"/>
    <n v="44098.712446351929"/>
  </r>
  <r>
    <x v="1"/>
    <n v="26459.227467811157"/>
  </r>
  <r>
    <x v="0"/>
    <n v="44098.712446351929"/>
  </r>
  <r>
    <x v="1"/>
    <n v="26459.227467811157"/>
  </r>
  <r>
    <x v="0"/>
    <n v="44098.712446351929"/>
  </r>
  <r>
    <x v="1"/>
    <n v="30869.09871244635"/>
  </r>
  <r>
    <x v="0"/>
    <n v="44098.712446351929"/>
  </r>
  <r>
    <x v="1"/>
    <n v="26459.227467811157"/>
  </r>
  <r>
    <x v="0"/>
    <n v="39688.841201716736"/>
  </r>
  <r>
    <x v="1"/>
    <n v="26459.227467811157"/>
  </r>
  <r>
    <x v="0"/>
    <n v="44098.712446351929"/>
  </r>
  <r>
    <x v="1"/>
    <n v="26459.227467811157"/>
  </r>
  <r>
    <x v="0"/>
    <n v="39688.841201716736"/>
  </r>
  <r>
    <x v="1"/>
    <n v="26459.227467811157"/>
  </r>
  <r>
    <x v="0"/>
    <n v="39688.841201716736"/>
  </r>
  <r>
    <x v="1"/>
    <n v="26459.227467811157"/>
  </r>
  <r>
    <x v="0"/>
    <n v="44098.712446351929"/>
  </r>
  <r>
    <x v="1"/>
    <n v="30869.09871244635"/>
  </r>
  <r>
    <x v="0"/>
    <n v="44098.712446351929"/>
  </r>
  <r>
    <x v="1"/>
    <n v="30869.09871244635"/>
  </r>
  <r>
    <x v="0"/>
    <n v="44098.712446351929"/>
  </r>
  <r>
    <x v="1"/>
    <n v="26459.227467811157"/>
  </r>
  <r>
    <x v="0"/>
    <n v="39688.841201716736"/>
  </r>
  <r>
    <x v="1"/>
    <n v="26459.227467811157"/>
  </r>
  <r>
    <x v="0"/>
    <n v="39688.841201716736"/>
  </r>
  <r>
    <x v="1"/>
    <n v="24870.775347912524"/>
  </r>
  <r>
    <x v="0"/>
    <n v="41451.292246520876"/>
  </r>
  <r>
    <x v="1"/>
    <n v="29015.904572564614"/>
  </r>
  <r>
    <x v="0"/>
    <n v="41451.292246520876"/>
  </r>
  <r>
    <x v="1"/>
    <n v="29015.904572564614"/>
  </r>
  <r>
    <x v="0"/>
    <n v="37306.163021868786"/>
  </r>
  <r>
    <x v="1"/>
    <n v="24870.775347912524"/>
  </r>
  <r>
    <x v="0"/>
    <n v="41451.292246520876"/>
  </r>
  <r>
    <x v="1"/>
    <n v="29015.904572564614"/>
  </r>
  <r>
    <x v="0"/>
    <n v="41451.292246520876"/>
  </r>
  <r>
    <x v="1"/>
    <n v="29015.904572564614"/>
  </r>
  <r>
    <x v="0"/>
    <n v="37306.163021868786"/>
  </r>
  <r>
    <x v="1"/>
    <n v="24870.775347912524"/>
  </r>
  <r>
    <x v="0"/>
    <n v="37306.163021868786"/>
  </r>
  <r>
    <x v="1"/>
    <n v="20725.646123260438"/>
  </r>
  <r>
    <x v="0"/>
    <n v="33161.033797216704"/>
  </r>
  <r>
    <x v="1"/>
    <n v="24870.775347912524"/>
  </r>
  <r>
    <x v="0"/>
    <n v="41451.292246520876"/>
  </r>
  <r>
    <x v="1"/>
    <n v="24870.775347912524"/>
  </r>
  <r>
    <x v="0"/>
    <n v="41451.292246520876"/>
  </r>
  <r>
    <x v="1"/>
    <n v="29015.904572564614"/>
  </r>
  <r>
    <x v="0"/>
    <n v="41451.292246520876"/>
  </r>
  <r>
    <x v="1"/>
    <n v="29015.904572564614"/>
  </r>
  <r>
    <x v="0"/>
    <n v="41451.292246520876"/>
  </r>
  <r>
    <x v="1"/>
    <n v="24870.775347912524"/>
  </r>
  <r>
    <x v="0"/>
    <n v="37306.163021868786"/>
  </r>
  <r>
    <x v="1"/>
    <n v="24870.775347912524"/>
  </r>
  <r>
    <x v="0"/>
    <n v="37306.163021868786"/>
  </r>
  <r>
    <x v="1"/>
    <n v="24870.775347912524"/>
  </r>
  <r>
    <x v="0"/>
    <n v="37306.163021868786"/>
  </r>
  <r>
    <x v="1"/>
    <n v="24870.775347912524"/>
  </r>
  <r>
    <x v="0"/>
    <n v="37306.163021868786"/>
  </r>
  <r>
    <x v="1"/>
    <n v="29015.904572564614"/>
  </r>
  <r>
    <x v="0"/>
    <n v="41451.292246520876"/>
  </r>
  <r>
    <x v="1"/>
    <n v="29015.904572564614"/>
  </r>
  <r>
    <x v="0"/>
    <n v="41451.292246520876"/>
  </r>
  <r>
    <x v="1"/>
    <n v="29015.904572564614"/>
  </r>
  <r>
    <x v="0"/>
    <n v="41451.292246520876"/>
  </r>
  <r>
    <x v="1"/>
    <n v="29015.904572564614"/>
  </r>
  <r>
    <x v="0"/>
    <n v="37306.163021868786"/>
  </r>
  <r>
    <x v="1"/>
    <n v="24870.775347912524"/>
  </r>
  <r>
    <x v="0"/>
    <n v="37306.163021868786"/>
  </r>
  <r>
    <x v="1"/>
    <n v="24870.775347912524"/>
  </r>
  <r>
    <x v="0"/>
    <n v="41451.292246520876"/>
  </r>
  <r>
    <x v="1"/>
    <n v="24870.775347912524"/>
  </r>
  <r>
    <x v="0"/>
    <n v="41451.292246520876"/>
  </r>
  <r>
    <x v="1"/>
    <n v="29015.904572564614"/>
  </r>
  <r>
    <x v="0"/>
    <n v="41451.292246520876"/>
  </r>
  <r>
    <x v="1"/>
    <n v="29015.904572564614"/>
  </r>
  <r>
    <x v="0"/>
    <n v="45596.421471172966"/>
  </r>
  <r>
    <x v="1"/>
    <n v="33161.033797216704"/>
  </r>
  <r>
    <x v="0"/>
    <n v="45596.421471172966"/>
  </r>
  <r>
    <x v="1"/>
    <n v="29015.904572564614"/>
  </r>
  <r>
    <x v="0"/>
    <n v="37306.163021868786"/>
  </r>
  <r>
    <x v="1"/>
    <n v="29015.904572564614"/>
  </r>
  <r>
    <x v="0"/>
    <n v="41451.292246520876"/>
  </r>
  <r>
    <x v="1"/>
    <n v="24870.775347912524"/>
  </r>
  <r>
    <x v="0"/>
    <n v="41451.292246520876"/>
  </r>
  <r>
    <x v="1"/>
    <n v="29015.904572564614"/>
  </r>
  <r>
    <x v="0"/>
    <n v="41451.292246520876"/>
  </r>
  <r>
    <x v="1"/>
    <n v="29015.904572564614"/>
  </r>
  <r>
    <x v="0"/>
    <n v="41451.292246520876"/>
  </r>
  <r>
    <x v="1"/>
    <n v="29425.403225806451"/>
  </r>
  <r>
    <x v="0"/>
    <n v="46239.919354838705"/>
  </r>
  <r>
    <x v="1"/>
    <n v="29425.403225806451"/>
  </r>
  <r>
    <x v="0"/>
    <n v="42036.290322580644"/>
  </r>
  <r>
    <x v="1"/>
    <n v="29425.403225806451"/>
  </r>
  <r>
    <x v="0"/>
    <n v="37832.661290322576"/>
  </r>
  <r>
    <x v="1"/>
    <n v="25221.774193548386"/>
  </r>
  <r>
    <x v="0"/>
    <n v="37832.661290322576"/>
  </r>
  <r>
    <x v="1"/>
    <n v="25221.774193548386"/>
  </r>
  <r>
    <x v="0"/>
    <n v="42036.290322580644"/>
  </r>
  <r>
    <x v="1"/>
    <n v="29425.403225806451"/>
  </r>
  <r>
    <x v="0"/>
    <n v="42036.290322580644"/>
  </r>
  <r>
    <x v="1"/>
    <n v="29425.403225806451"/>
  </r>
  <r>
    <x v="0"/>
    <n v="42036.290322580644"/>
  </r>
  <r>
    <x v="1"/>
    <n v="29425.403225806451"/>
  </r>
  <r>
    <x v="0"/>
    <n v="42036.290322580644"/>
  </r>
  <r>
    <x v="1"/>
    <n v="29425.403225806451"/>
  </r>
  <r>
    <x v="0"/>
    <n v="42036.290322580644"/>
  </r>
  <r>
    <x v="1"/>
    <n v="29425.403225806451"/>
  </r>
  <r>
    <x v="0"/>
    <n v="37832.661290322576"/>
  </r>
  <r>
    <x v="1"/>
    <n v="29425.403225806451"/>
  </r>
  <r>
    <x v="0"/>
    <n v="37832.661290322576"/>
  </r>
  <r>
    <x v="1"/>
    <n v="25221.774193548386"/>
  </r>
  <r>
    <x v="0"/>
    <n v="37832.661290322576"/>
  </r>
  <r>
    <x v="1"/>
    <n v="25221.774193548386"/>
  </r>
  <r>
    <x v="0"/>
    <n v="42036.290322580644"/>
  </r>
  <r>
    <x v="1"/>
    <n v="29425.403225806451"/>
  </r>
  <r>
    <x v="0"/>
    <n v="42036.290322580644"/>
  </r>
  <r>
    <x v="1"/>
    <n v="29425.403225806451"/>
  </r>
  <r>
    <x v="0"/>
    <n v="42036.290322580644"/>
  </r>
  <r>
    <x v="1"/>
    <n v="29425.403225806451"/>
  </r>
  <r>
    <x v="0"/>
    <n v="42036.290322580644"/>
  </r>
  <r>
    <x v="1"/>
    <n v="29425.403225806451"/>
  </r>
  <r>
    <x v="0"/>
    <n v="37832.661290322576"/>
  </r>
  <r>
    <x v="1"/>
    <n v="25221.774193548386"/>
  </r>
  <r>
    <x v="0"/>
    <n v="37832.661290322576"/>
  </r>
  <r>
    <x v="1"/>
    <n v="25221.774193548386"/>
  </r>
  <r>
    <x v="0"/>
    <n v="42036.290322580644"/>
  </r>
  <r>
    <x v="1"/>
    <n v="25221.774193548386"/>
  </r>
  <r>
    <x v="0"/>
    <n v="37832.661290322576"/>
  </r>
  <r>
    <x v="1"/>
    <n v="29425.403225806451"/>
  </r>
  <r>
    <x v="0"/>
    <n v="42036.290322580644"/>
  </r>
  <r>
    <x v="1"/>
    <n v="29425.403225806451"/>
  </r>
  <r>
    <x v="0"/>
    <n v="46239.919354838705"/>
  </r>
  <r>
    <x v="1"/>
    <n v="29425.403225806451"/>
  </r>
  <r>
    <x v="0"/>
    <n v="42036.290322580644"/>
  </r>
  <r>
    <x v="1"/>
    <n v="29425.403225806451"/>
  </r>
  <r>
    <x v="0"/>
    <n v="37832.661290322576"/>
  </r>
  <r>
    <x v="1"/>
    <n v="25221.774193548386"/>
  </r>
  <r>
    <x v="0"/>
    <n v="42036.290322580644"/>
  </r>
  <r>
    <x v="1"/>
    <n v="29425.403225806451"/>
  </r>
  <r>
    <x v="0"/>
    <n v="42036.290322580644"/>
  </r>
  <r>
    <x v="1"/>
    <n v="29425.403225806451"/>
  </r>
  <r>
    <x v="0"/>
    <n v="42036.290322580644"/>
  </r>
  <r>
    <x v="1"/>
    <n v="29425.403225806451"/>
  </r>
  <r>
    <x v="0"/>
    <n v="42036.290322580644"/>
  </r>
  <r>
    <x v="1"/>
    <n v="29425.403225806451"/>
  </r>
  <r>
    <x v="0"/>
    <n v="46239.919354838705"/>
  </r>
  <r>
    <x v="1"/>
    <n v="29425.403225806451"/>
  </r>
  <r>
    <x v="0"/>
    <n v="42036.290322580644"/>
  </r>
  <r>
    <x v="1"/>
    <n v="27946.969696969696"/>
  </r>
  <r>
    <x v="0"/>
    <n v="39924.242424242424"/>
  </r>
  <r>
    <x v="1"/>
    <n v="23954.545454545452"/>
  </r>
  <r>
    <x v="0"/>
    <n v="39924.242424242424"/>
  </r>
  <r>
    <x v="1"/>
    <n v="27946.969696969696"/>
  </r>
  <r>
    <x v="0"/>
    <n v="39924.242424242424"/>
  </r>
  <r>
    <x v="1"/>
    <n v="27946.969696969696"/>
  </r>
  <r>
    <x v="0"/>
    <n v="39924.242424242424"/>
  </r>
  <r>
    <x v="1"/>
    <n v="27946.969696969696"/>
  </r>
  <r>
    <x v="0"/>
    <n v="43916.666666666664"/>
  </r>
  <r>
    <x v="1"/>
    <n v="27946.969696969696"/>
  </r>
  <r>
    <x v="0"/>
    <n v="43916.666666666664"/>
  </r>
  <r>
    <x v="1"/>
    <n v="27946.969696969696"/>
  </r>
  <r>
    <x v="0"/>
    <n v="39924.242424242424"/>
  </r>
  <r>
    <x v="1"/>
    <n v="27946.969696969696"/>
  </r>
  <r>
    <x v="0"/>
    <n v="39924.242424242424"/>
  </r>
  <r>
    <x v="1"/>
    <n v="27946.969696969696"/>
  </r>
  <r>
    <x v="0"/>
    <n v="39924.242424242424"/>
  </r>
  <r>
    <x v="1"/>
    <n v="27946.969696969696"/>
  </r>
  <r>
    <x v="0"/>
    <n v="39924.242424242424"/>
  </r>
  <r>
    <x v="1"/>
    <n v="27946.969696969696"/>
  </r>
  <r>
    <x v="0"/>
    <n v="39924.242424242424"/>
  </r>
  <r>
    <x v="1"/>
    <n v="27946.969696969696"/>
  </r>
  <r>
    <x v="0"/>
    <n v="39924.242424242424"/>
  </r>
  <r>
    <x v="1"/>
    <n v="27946.969696969696"/>
  </r>
  <r>
    <x v="0"/>
    <n v="43916.666666666664"/>
  </r>
  <r>
    <x v="1"/>
    <n v="27946.969696969696"/>
  </r>
  <r>
    <x v="0"/>
    <n v="39924.242424242424"/>
  </r>
  <r>
    <x v="1"/>
    <n v="27946.969696969696"/>
  </r>
  <r>
    <x v="0"/>
    <n v="35931.818181818177"/>
  </r>
  <r>
    <x v="1"/>
    <n v="23954.545454545452"/>
  </r>
  <r>
    <x v="0"/>
    <n v="39924.242424242424"/>
  </r>
  <r>
    <x v="1"/>
    <n v="27946.969696969696"/>
  </r>
  <r>
    <x v="0"/>
    <n v="35931.818181818177"/>
  </r>
  <r>
    <x v="1"/>
    <n v="27946.969696969696"/>
  </r>
  <r>
    <x v="0"/>
    <n v="39924.242424242424"/>
  </r>
  <r>
    <x v="1"/>
    <n v="27946.969696969696"/>
  </r>
  <r>
    <x v="0"/>
    <n v="39924.242424242424"/>
  </r>
  <r>
    <x v="1"/>
    <n v="27946.969696969696"/>
  </r>
  <r>
    <x v="0"/>
    <n v="43916.666666666664"/>
  </r>
  <r>
    <x v="1"/>
    <n v="31939.393939393936"/>
  </r>
  <r>
    <x v="0"/>
    <n v="35931.818181818177"/>
  </r>
  <r>
    <x v="1"/>
    <n v="27946.969696969696"/>
  </r>
  <r>
    <x v="0"/>
    <n v="35931.818181818177"/>
  </r>
  <r>
    <x v="1"/>
    <n v="27946.969696969696"/>
  </r>
  <r>
    <x v="0"/>
    <n v="39924.242424242424"/>
  </r>
  <r>
    <x v="1"/>
    <n v="23954.545454545452"/>
  </r>
  <r>
    <x v="0"/>
    <n v="39924.242424242424"/>
  </r>
  <r>
    <x v="1"/>
    <n v="27946.969696969696"/>
  </r>
  <r>
    <x v="0"/>
    <n v="39924.242424242424"/>
  </r>
  <r>
    <x v="1"/>
    <n v="27946.969696969696"/>
  </r>
  <r>
    <x v="0"/>
    <n v="43916.666666666664"/>
  </r>
  <r>
    <x v="1"/>
    <n v="27946.969696969696"/>
  </r>
  <r>
    <x v="0"/>
    <n v="43916.666666666664"/>
  </r>
  <r>
    <x v="1"/>
    <n v="27946.969696969696"/>
  </r>
  <r>
    <x v="0"/>
    <n v="43916.666666666664"/>
  </r>
  <r>
    <x v="1"/>
    <n v="27946.969696969696"/>
  </r>
  <r>
    <x v="0"/>
    <n v="39924.242424242424"/>
  </r>
  <r>
    <x v="1"/>
    <n v="27946.969696969696"/>
  </r>
  <r>
    <x v="0"/>
    <n v="39924.242424242424"/>
  </r>
  <r>
    <x v="1"/>
    <n v="27946.969696969696"/>
  </r>
  <r>
    <x v="0"/>
    <n v="39924.242424242424"/>
  </r>
  <r>
    <x v="1"/>
    <n v="27621.26865671642"/>
  </r>
  <r>
    <x v="0"/>
    <n v="39458.955223880599"/>
  </r>
  <r>
    <x v="1"/>
    <n v="27621.26865671642"/>
  </r>
  <r>
    <x v="0"/>
    <n v="43404.850746268661"/>
  </r>
  <r>
    <x v="1"/>
    <n v="31567.164179104482"/>
  </r>
  <r>
    <x v="0"/>
    <n v="43404.850746268661"/>
  </r>
  <r>
    <x v="1"/>
    <n v="27621.26865671642"/>
  </r>
  <r>
    <x v="0"/>
    <n v="39458.955223880599"/>
  </r>
  <r>
    <x v="1"/>
    <n v="27621.26865671642"/>
  </r>
  <r>
    <x v="0"/>
    <n v="35513.059701492537"/>
  </r>
  <r>
    <x v="1"/>
    <n v="27621.26865671642"/>
  </r>
  <r>
    <x v="0"/>
    <n v="39458.955223880599"/>
  </r>
  <r>
    <x v="1"/>
    <n v="27621.26865671642"/>
  </r>
  <r>
    <x v="0"/>
    <n v="39458.955223880599"/>
  </r>
  <r>
    <x v="1"/>
    <n v="27621.26865671642"/>
  </r>
  <r>
    <x v="0"/>
    <n v="39458.955223880599"/>
  </r>
  <r>
    <x v="1"/>
    <n v="27621.26865671642"/>
  </r>
  <r>
    <x v="0"/>
    <n v="43404.850746268661"/>
  </r>
  <r>
    <x v="1"/>
    <n v="27621.26865671642"/>
  </r>
  <r>
    <x v="0"/>
    <n v="43404.850746268661"/>
  </r>
  <r>
    <x v="1"/>
    <n v="31567.164179104482"/>
  </r>
  <r>
    <x v="0"/>
    <n v="39458.955223880599"/>
  </r>
  <r>
    <x v="1"/>
    <n v="27621.26865671642"/>
  </r>
  <r>
    <x v="0"/>
    <n v="39458.955223880599"/>
  </r>
  <r>
    <x v="1"/>
    <n v="27621.26865671642"/>
  </r>
  <r>
    <x v="0"/>
    <n v="39458.955223880599"/>
  </r>
  <r>
    <x v="1"/>
    <n v="27621.26865671642"/>
  </r>
  <r>
    <x v="0"/>
    <n v="39458.955223880599"/>
  </r>
  <r>
    <x v="1"/>
    <n v="27621.26865671642"/>
  </r>
  <r>
    <x v="0"/>
    <n v="39458.955223880599"/>
  </r>
  <r>
    <x v="1"/>
    <n v="27621.26865671642"/>
  </r>
  <r>
    <x v="0"/>
    <n v="39458.955223880599"/>
  </r>
  <r>
    <x v="1"/>
    <n v="27621.26865671642"/>
  </r>
  <r>
    <x v="0"/>
    <n v="43404.850746268661"/>
  </r>
  <r>
    <x v="1"/>
    <n v="31567.164179104482"/>
  </r>
  <r>
    <x v="0"/>
    <n v="43404.850746268661"/>
  </r>
  <r>
    <x v="1"/>
    <n v="31567.164179104482"/>
  </r>
  <r>
    <x v="0"/>
    <n v="39458.955223880599"/>
  </r>
  <r>
    <x v="1"/>
    <n v="27621.26865671642"/>
  </r>
  <r>
    <x v="0"/>
    <n v="39458.955223880599"/>
  </r>
  <r>
    <x v="1"/>
    <n v="27621.26865671642"/>
  </r>
  <r>
    <x v="0"/>
    <n v="39458.955223880599"/>
  </r>
  <r>
    <x v="1"/>
    <n v="23675.373134328362"/>
  </r>
  <r>
    <x v="0"/>
    <n v="27621.26865671642"/>
  </r>
  <r>
    <x v="1"/>
    <n v="23675.373134328362"/>
  </r>
  <r>
    <x v="0"/>
    <n v="39458.955223880599"/>
  </r>
  <r>
    <x v="1"/>
    <n v="31567.164179104482"/>
  </r>
  <r>
    <x v="0"/>
    <n v="39458.955223880599"/>
  </r>
  <r>
    <x v="1"/>
    <n v="31567.164179104482"/>
  </r>
  <r>
    <x v="0"/>
    <n v="43404.850746268661"/>
  </r>
  <r>
    <x v="1"/>
    <n v="31567.164179104482"/>
  </r>
  <r>
    <x v="0"/>
    <n v="39458.955223880599"/>
  </r>
  <r>
    <x v="1"/>
    <n v="23675.373134328362"/>
  </r>
  <r>
    <x v="0"/>
    <n v="39458.955223880599"/>
  </r>
  <r>
    <x v="1"/>
    <n v="27621.26865671642"/>
  </r>
  <r>
    <x v="0"/>
    <n v="39458.955223880599"/>
  </r>
  <r>
    <x v="1"/>
    <n v="27621.26865671642"/>
  </r>
  <r>
    <x v="0"/>
    <n v="39458.955223880599"/>
  </r>
  <r>
    <x v="1"/>
    <n v="27621.26865671642"/>
  </r>
  <r>
    <x v="0"/>
    <n v="43404.850746268661"/>
  </r>
  <r>
    <x v="1"/>
    <n v="27621.26865671642"/>
  </r>
  <r>
    <x v="0"/>
    <n v="43404.850746268661"/>
  </r>
  <r>
    <x v="1"/>
    <n v="29498.989898989897"/>
  </r>
  <r>
    <x v="0"/>
    <n v="42141.414141414141"/>
  </r>
  <r>
    <x v="1"/>
    <n v="25284.848484848484"/>
  </r>
  <r>
    <x v="0"/>
    <n v="37927.272727272728"/>
  </r>
  <r>
    <x v="1"/>
    <n v="29498.989898989897"/>
  </r>
  <r>
    <x v="0"/>
    <n v="42141.414141414141"/>
  </r>
  <r>
    <x v="1"/>
    <n v="29498.989898989897"/>
  </r>
  <r>
    <x v="0"/>
    <n v="42141.414141414141"/>
  </r>
  <r>
    <x v="1"/>
    <n v="29498.989898989897"/>
  </r>
  <r>
    <x v="0"/>
    <n v="42141.414141414141"/>
  </r>
  <r>
    <x v="1"/>
    <n v="29498.989898989897"/>
  </r>
  <r>
    <x v="0"/>
    <n v="42141.414141414141"/>
  </r>
  <r>
    <x v="1"/>
    <n v="29498.989898989897"/>
  </r>
  <r>
    <x v="0"/>
    <n v="46355.555555555555"/>
  </r>
  <r>
    <x v="1"/>
    <n v="29498.989898989897"/>
  </r>
  <r>
    <x v="0"/>
    <n v="37927.272727272728"/>
  </r>
  <r>
    <x v="1"/>
    <n v="29498.989898989897"/>
  </r>
  <r>
    <x v="0"/>
    <n v="37927.272727272728"/>
  </r>
  <r>
    <x v="1"/>
    <n v="29498.989898989897"/>
  </r>
  <r>
    <x v="0"/>
    <n v="42141.414141414141"/>
  </r>
  <r>
    <x v="1"/>
    <n v="29498.989898989897"/>
  </r>
  <r>
    <x v="0"/>
    <n v="37927.272727272728"/>
  </r>
  <r>
    <x v="1"/>
    <n v="29498.989898989897"/>
  </r>
  <r>
    <x v="0"/>
    <n v="42141.414141414141"/>
  </r>
  <r>
    <x v="1"/>
    <n v="29498.989898989897"/>
  </r>
  <r>
    <x v="0"/>
    <n v="42141.414141414141"/>
  </r>
  <r>
    <x v="1"/>
    <n v="29498.989898989897"/>
  </r>
  <r>
    <x v="0"/>
    <n v="46355.555555555555"/>
  </r>
  <r>
    <x v="1"/>
    <n v="33713.131313131315"/>
  </r>
  <r>
    <x v="0"/>
    <n v="46355.555555555555"/>
  </r>
  <r>
    <x v="1"/>
    <n v="29498.989898989897"/>
  </r>
  <r>
    <x v="0"/>
    <n v="37927.272727272728"/>
  </r>
  <r>
    <x v="1"/>
    <n v="29498.989898989897"/>
  </r>
  <r>
    <x v="0"/>
    <n v="37927.272727272728"/>
  </r>
  <r>
    <x v="1"/>
    <n v="29498.989898989897"/>
  </r>
  <r>
    <x v="0"/>
    <n v="33713.131313131315"/>
  </r>
  <r>
    <x v="1"/>
    <n v="29498.989898989897"/>
  </r>
  <r>
    <x v="0"/>
    <n v="46355.555555555555"/>
  </r>
  <r>
    <x v="1"/>
    <n v="29498.989898989897"/>
  </r>
  <r>
    <x v="0"/>
    <n v="42141.414141414141"/>
  </r>
  <r>
    <x v="1"/>
    <n v="29498.989898989897"/>
  </r>
  <r>
    <x v="0"/>
    <n v="50569.696969696968"/>
  </r>
  <r>
    <x v="1"/>
    <n v="33713.131313131315"/>
  </r>
  <r>
    <x v="0"/>
    <n v="46355.555555555555"/>
  </r>
  <r>
    <x v="1"/>
    <n v="29498.989898989897"/>
  </r>
  <r>
    <x v="0"/>
    <n v="42141.414141414141"/>
  </r>
  <r>
    <x v="1"/>
    <n v="29498.989898989897"/>
  </r>
  <r>
    <x v="0"/>
    <n v="46355.555555555555"/>
  </r>
  <r>
    <x v="1"/>
    <n v="25284.848484848484"/>
  </r>
  <r>
    <x v="0"/>
    <n v="37927.272727272728"/>
  </r>
  <r>
    <x v="1"/>
    <n v="29498.989898989897"/>
  </r>
  <r>
    <x v="0"/>
    <n v="42141.414141414141"/>
  </r>
  <r>
    <x v="1"/>
    <n v="29498.989898989897"/>
  </r>
  <r>
    <x v="0"/>
    <n v="42141.414141414141"/>
  </r>
  <r>
    <x v="1"/>
    <n v="29498.989898989897"/>
  </r>
  <r>
    <x v="0"/>
    <n v="46355.555555555555"/>
  </r>
  <r>
    <x v="1"/>
    <n v="33713.131313131315"/>
  </r>
  <r>
    <x v="0"/>
    <n v="46355.555555555555"/>
  </r>
  <r>
    <x v="1"/>
    <n v="28754.901960784315"/>
  </r>
  <r>
    <x v="0"/>
    <n v="41078.431372549021"/>
  </r>
  <r>
    <x v="1"/>
    <n v="28754.901960784315"/>
  </r>
  <r>
    <x v="0"/>
    <n v="45186.274509803923"/>
  </r>
  <r>
    <x v="1"/>
    <n v="28754.901960784315"/>
  </r>
  <r>
    <x v="0"/>
    <n v="45186.274509803923"/>
  </r>
  <r>
    <x v="1"/>
    <n v="28754.901960784315"/>
  </r>
  <r>
    <x v="0"/>
    <n v="45186.274509803923"/>
  </r>
  <r>
    <x v="1"/>
    <n v="32862.745098039217"/>
  </r>
  <r>
    <x v="0"/>
    <n v="49294.117647058825"/>
  </r>
  <r>
    <x v="1"/>
    <n v="28754.901960784315"/>
  </r>
  <r>
    <x v="0"/>
    <n v="49294.117647058825"/>
  </r>
  <r>
    <x v="1"/>
    <n v="32862.745098039217"/>
  </r>
  <r>
    <x v="0"/>
    <n v="49294.117647058825"/>
  </r>
  <r>
    <x v="1"/>
    <n v="32862.745098039217"/>
  </r>
  <r>
    <x v="0"/>
    <n v="45186.274509803923"/>
  </r>
  <r>
    <x v="1"/>
    <n v="28754.901960784315"/>
  </r>
  <r>
    <x v="0"/>
    <n v="45186.274509803923"/>
  </r>
  <r>
    <x v="1"/>
    <n v="28754.901960784315"/>
  </r>
  <r>
    <x v="0"/>
    <n v="49294.117647058825"/>
  </r>
  <r>
    <x v="1"/>
    <n v="28754.901960784315"/>
  </r>
  <r>
    <x v="0"/>
    <n v="45186.274509803923"/>
  </r>
  <r>
    <x v="1"/>
    <n v="32862.745098039217"/>
  </r>
  <r>
    <x v="0"/>
    <n v="41078.431372549021"/>
  </r>
  <r>
    <x v="1"/>
    <n v="32862.745098039217"/>
  </r>
  <r>
    <x v="0"/>
    <n v="49294.117647058825"/>
  </r>
  <r>
    <x v="1"/>
    <n v="32862.745098039217"/>
  </r>
  <r>
    <x v="0"/>
    <n v="45186.274509803923"/>
  </r>
  <r>
    <x v="1"/>
    <n v="32862.745098039217"/>
  </r>
  <r>
    <x v="0"/>
    <n v="41078.431372549021"/>
  </r>
  <r>
    <x v="1"/>
    <n v="28754.901960784315"/>
  </r>
  <r>
    <x v="0"/>
    <n v="45186.274509803923"/>
  </r>
  <r>
    <x v="1"/>
    <n v="32862.745098039217"/>
  </r>
  <r>
    <x v="0"/>
    <n v="45186.274509803923"/>
  </r>
  <r>
    <x v="1"/>
    <n v="32862.745098039217"/>
  </r>
  <r>
    <x v="0"/>
    <n v="41078.431372549021"/>
  </r>
  <r>
    <x v="1"/>
    <n v="28754.901960784315"/>
  </r>
  <r>
    <x v="0"/>
    <n v="32862.745098039217"/>
  </r>
  <r>
    <x v="1"/>
    <n v="20539.215686274511"/>
  </r>
  <r>
    <x v="0"/>
    <n v="24647.058823529413"/>
  </r>
  <r>
    <x v="1"/>
    <n v="20539.215686274511"/>
  </r>
  <r>
    <x v="0"/>
    <n v="28754.901960784315"/>
  </r>
  <r>
    <x v="1"/>
    <n v="24647.058823529413"/>
  </r>
  <r>
    <x v="0"/>
    <n v="28754.901960784315"/>
  </r>
  <r>
    <x v="1"/>
    <n v="24647.058823529413"/>
  </r>
  <r>
    <x v="0"/>
    <n v="28754.901960784315"/>
  </r>
  <r>
    <x v="1"/>
    <n v="24647.058823529413"/>
  </r>
  <r>
    <x v="0"/>
    <n v="32862.745098039217"/>
  </r>
  <r>
    <x v="1"/>
    <n v="24647.058823529413"/>
  </r>
  <r>
    <x v="0"/>
    <n v="32862.745098039217"/>
  </r>
  <r>
    <x v="1"/>
    <n v="24647.058823529413"/>
  </r>
  <r>
    <x v="0"/>
    <n v="32862.745098039217"/>
  </r>
  <r>
    <x v="1"/>
    <n v="24647.058823529413"/>
  </r>
  <r>
    <x v="0"/>
    <n v="32862.745098039217"/>
  </r>
  <r>
    <x v="1"/>
    <n v="24647.058823529413"/>
  </r>
  <r>
    <x v="0"/>
    <n v="32862.745098039217"/>
  </r>
  <r>
    <x v="1"/>
    <n v="24647.058823529413"/>
  </r>
  <r>
    <x v="0"/>
    <n v="32862.745098039217"/>
  </r>
  <r>
    <x v="1"/>
    <n v="24647.058823529413"/>
  </r>
  <r>
    <x v="0"/>
    <n v="32862.745098039217"/>
  </r>
  <r>
    <x v="1"/>
    <n v="24647.058823529413"/>
  </r>
  <r>
    <x v="0"/>
    <n v="32862.745098039217"/>
  </r>
  <r>
    <x v="1"/>
    <n v="24767.716535433072"/>
  </r>
  <r>
    <x v="0"/>
    <n v="28895.669291338585"/>
  </r>
  <r>
    <x v="1"/>
    <n v="28895.669291338585"/>
  </r>
  <r>
    <x v="0"/>
    <n v="41279.527559055117"/>
  </r>
  <r>
    <x v="1"/>
    <n v="28895.669291338585"/>
  </r>
  <r>
    <x v="0"/>
    <n v="41279.527559055117"/>
  </r>
  <r>
    <x v="1"/>
    <n v="28895.669291338585"/>
  </r>
  <r>
    <x v="0"/>
    <n v="41279.527559055117"/>
  </r>
  <r>
    <x v="1"/>
    <n v="28895.669291338585"/>
  </r>
  <r>
    <x v="0"/>
    <n v="37151.574803149604"/>
  </r>
  <r>
    <x v="1"/>
    <n v="28895.669291338585"/>
  </r>
  <r>
    <x v="0"/>
    <n v="41279.527559055117"/>
  </r>
  <r>
    <x v="1"/>
    <n v="28895.669291338585"/>
  </r>
  <r>
    <x v="0"/>
    <n v="41279.527559055117"/>
  </r>
  <r>
    <x v="1"/>
    <n v="28895.669291338585"/>
  </r>
  <r>
    <x v="0"/>
    <n v="41279.527559055117"/>
  </r>
  <r>
    <x v="1"/>
    <n v="33023.622047244098"/>
  </r>
  <r>
    <x v="0"/>
    <n v="45407.48031496063"/>
  </r>
  <r>
    <x v="1"/>
    <n v="24767.716535433072"/>
  </r>
  <r>
    <x v="0"/>
    <n v="37151.574803149604"/>
  </r>
  <r>
    <x v="1"/>
    <n v="24767.716535433072"/>
  </r>
  <r>
    <x v="0"/>
    <n v="37151.574803149604"/>
  </r>
  <r>
    <x v="1"/>
    <n v="24767.716535433072"/>
  </r>
  <r>
    <x v="0"/>
    <n v="37151.574803149604"/>
  </r>
  <r>
    <x v="1"/>
    <n v="24767.716535433072"/>
  </r>
  <r>
    <x v="0"/>
    <n v="41279.527559055117"/>
  </r>
  <r>
    <x v="1"/>
    <n v="28895.669291338585"/>
  </r>
  <r>
    <x v="0"/>
    <n v="41279.527559055117"/>
  </r>
  <r>
    <x v="1"/>
    <n v="28895.669291338585"/>
  </r>
  <r>
    <x v="0"/>
    <n v="41279.527559055117"/>
  </r>
  <r>
    <x v="1"/>
    <n v="28895.669291338585"/>
  </r>
  <r>
    <x v="0"/>
    <n v="45407.48031496063"/>
  </r>
  <r>
    <x v="1"/>
    <n v="28895.669291338585"/>
  </r>
  <r>
    <x v="0"/>
    <n v="45407.48031496063"/>
  </r>
  <r>
    <x v="1"/>
    <n v="28895.669291338585"/>
  </r>
  <r>
    <x v="0"/>
    <n v="45407.48031496063"/>
  </r>
  <r>
    <x v="1"/>
    <n v="28895.669291338585"/>
  </r>
  <r>
    <x v="0"/>
    <n v="41279.527559055117"/>
  </r>
  <r>
    <x v="1"/>
    <n v="24767.716535433072"/>
  </r>
  <r>
    <x v="0"/>
    <n v="41279.527559055117"/>
  </r>
  <r>
    <x v="1"/>
    <n v="28895.669291338585"/>
  </r>
  <r>
    <x v="0"/>
    <n v="41279.527559055117"/>
  </r>
  <r>
    <x v="1"/>
    <n v="28895.669291338585"/>
  </r>
  <r>
    <x v="0"/>
    <n v="41279.527559055117"/>
  </r>
  <r>
    <x v="1"/>
    <n v="28895.669291338585"/>
  </r>
  <r>
    <x v="0"/>
    <n v="45407.48031496063"/>
  </r>
  <r>
    <x v="1"/>
    <n v="28895.669291338585"/>
  </r>
  <r>
    <x v="0"/>
    <n v="45407.48031496063"/>
  </r>
  <r>
    <x v="1"/>
    <n v="28895.669291338585"/>
  </r>
  <r>
    <x v="0"/>
    <n v="45407.48031496063"/>
  </r>
  <r>
    <x v="1"/>
    <n v="28895.669291338585"/>
  </r>
  <r>
    <x v="0"/>
    <n v="41279.527559055117"/>
  </r>
  <r>
    <x v="1"/>
    <n v="28895.669291338585"/>
  </r>
  <r>
    <x v="0"/>
    <n v="41279.527559055117"/>
  </r>
  <r>
    <x v="1"/>
    <n v="28895.669291338585"/>
  </r>
  <r>
    <x v="0"/>
    <n v="45407.48031496063"/>
  </r>
  <r>
    <x v="1"/>
    <n v="28895.669291338585"/>
  </r>
  <r>
    <x v="0"/>
    <n v="45407.48031496063"/>
  </r>
  <r>
    <x v="1"/>
    <n v="28895.669291338585"/>
  </r>
  <r>
    <x v="0"/>
    <n v="45407.48031496063"/>
  </r>
  <r>
    <x v="1"/>
    <n v="27160.000000000004"/>
  </r>
  <r>
    <x v="0"/>
    <n v="42680.000000000007"/>
  </r>
  <r>
    <x v="1"/>
    <n v="27160.000000000004"/>
  </r>
  <r>
    <x v="0"/>
    <n v="42680.000000000007"/>
  </r>
  <r>
    <x v="1"/>
    <n v="27160.000000000004"/>
  </r>
  <r>
    <x v="0"/>
    <n v="34920.000000000007"/>
  </r>
  <r>
    <x v="1"/>
    <n v="27160.000000000004"/>
  </r>
  <r>
    <x v="0"/>
    <n v="38800.000000000007"/>
  </r>
  <r>
    <x v="1"/>
    <n v="27160.000000000004"/>
  </r>
  <r>
    <x v="0"/>
    <n v="38800.000000000007"/>
  </r>
  <r>
    <x v="1"/>
    <n v="27160.000000000004"/>
  </r>
  <r>
    <x v="0"/>
    <n v="38800.000000000007"/>
  </r>
  <r>
    <x v="1"/>
    <n v="27160.000000000004"/>
  </r>
  <r>
    <x v="0"/>
    <n v="42680.000000000007"/>
  </r>
  <r>
    <x v="1"/>
    <n v="27160.000000000004"/>
  </r>
  <r>
    <x v="0"/>
    <n v="46560.000000000007"/>
  </r>
  <r>
    <x v="1"/>
    <n v="27160.000000000004"/>
  </r>
  <r>
    <x v="0"/>
    <n v="42680.000000000007"/>
  </r>
  <r>
    <x v="1"/>
    <n v="27160.000000000004"/>
  </r>
  <r>
    <x v="0"/>
    <n v="38800.000000000007"/>
  </r>
  <r>
    <x v="1"/>
    <n v="27160.000000000004"/>
  </r>
  <r>
    <x v="0"/>
    <n v="38800.000000000007"/>
  </r>
  <r>
    <x v="1"/>
    <n v="27160.000000000004"/>
  </r>
  <r>
    <x v="0"/>
    <n v="42680.000000000007"/>
  </r>
  <r>
    <x v="1"/>
    <n v="27160.000000000004"/>
  </r>
  <r>
    <x v="0"/>
    <n v="42680.000000000007"/>
  </r>
  <r>
    <x v="1"/>
    <n v="27160.000000000004"/>
  </r>
  <r>
    <x v="0"/>
    <n v="42680.000000000007"/>
  </r>
  <r>
    <x v="1"/>
    <n v="27160.000000000004"/>
  </r>
  <r>
    <x v="0"/>
    <n v="42680.000000000007"/>
  </r>
  <r>
    <x v="1"/>
    <n v="27160.000000000004"/>
  </r>
  <r>
    <x v="0"/>
    <n v="42680.000000000007"/>
  </r>
  <r>
    <x v="1"/>
    <n v="23280.000000000004"/>
  </r>
  <r>
    <x v="0"/>
    <n v="38800.000000000007"/>
  </r>
  <r>
    <x v="1"/>
    <n v="27160.000000000004"/>
  </r>
  <r>
    <x v="0"/>
    <n v="42680.000000000007"/>
  </r>
  <r>
    <x v="1"/>
    <n v="27160.000000000004"/>
  </r>
  <r>
    <x v="0"/>
    <n v="42680.000000000007"/>
  </r>
  <r>
    <x v="1"/>
    <n v="27160.000000000004"/>
  </r>
  <r>
    <x v="0"/>
    <n v="42680.000000000007"/>
  </r>
  <r>
    <x v="1"/>
    <n v="27160.000000000004"/>
  </r>
  <r>
    <x v="0"/>
    <n v="46560.000000000007"/>
  </r>
  <r>
    <x v="1"/>
    <n v="27160.000000000004"/>
  </r>
  <r>
    <x v="0"/>
    <n v="38800.000000000007"/>
  </r>
  <r>
    <x v="1"/>
    <n v="27160.000000000004"/>
  </r>
  <r>
    <x v="0"/>
    <n v="38800.000000000007"/>
  </r>
  <r>
    <x v="1"/>
    <n v="27160.000000000004"/>
  </r>
  <r>
    <x v="0"/>
    <n v="38800.000000000007"/>
  </r>
  <r>
    <x v="1"/>
    <n v="27160.000000000004"/>
  </r>
  <r>
    <x v="0"/>
    <n v="42680.000000000007"/>
  </r>
  <r>
    <x v="1"/>
    <n v="27160.000000000004"/>
  </r>
  <r>
    <x v="0"/>
    <n v="46560.000000000007"/>
  </r>
  <r>
    <x v="1"/>
    <n v="27160.000000000004"/>
  </r>
  <r>
    <x v="0"/>
    <n v="38800.000000000007"/>
  </r>
  <r>
    <x v="1"/>
    <n v="27160.000000000004"/>
  </r>
  <r>
    <x v="0"/>
    <n v="46560.000000000007"/>
  </r>
  <r>
    <x v="1"/>
    <n v="31040.000000000004"/>
  </r>
  <r>
    <x v="0"/>
    <n v="46560.000000000007"/>
  </r>
  <r>
    <x v="1"/>
    <n v="27160.000000000004"/>
  </r>
  <r>
    <x v="0"/>
    <n v="42680.000000000007"/>
  </r>
  <r>
    <x v="1"/>
    <n v="27160.000000000004"/>
  </r>
  <r>
    <x v="0"/>
    <n v="38800.000000000007"/>
  </r>
  <r>
    <x v="1"/>
    <n v="27333.333333333332"/>
  </r>
  <r>
    <x v="0"/>
    <n v="42952.380952380954"/>
  </r>
  <r>
    <x v="1"/>
    <n v="27333.333333333332"/>
  </r>
  <r>
    <x v="0"/>
    <n v="46857.142857142855"/>
  </r>
  <r>
    <x v="1"/>
    <n v="27333.333333333332"/>
  </r>
  <r>
    <x v="0"/>
    <n v="39047.619047619046"/>
  </r>
  <r>
    <x v="1"/>
    <n v="27333.333333333332"/>
  </r>
  <r>
    <x v="0"/>
    <n v="39047.619047619046"/>
  </r>
  <r>
    <x v="1"/>
    <n v="27333.333333333332"/>
  </r>
  <r>
    <x v="0"/>
    <n v="42952.380952380954"/>
  </r>
  <r>
    <x v="1"/>
    <n v="27333.333333333332"/>
  </r>
  <r>
    <x v="0"/>
    <n v="42952.380952380954"/>
  </r>
  <r>
    <x v="1"/>
    <n v="27333.333333333332"/>
  </r>
  <r>
    <x v="0"/>
    <n v="39047.619047619046"/>
  </r>
  <r>
    <x v="1"/>
    <n v="27333.333333333332"/>
  </r>
  <r>
    <x v="0"/>
    <n v="42952.380952380954"/>
  </r>
  <r>
    <x v="1"/>
    <n v="27333.333333333332"/>
  </r>
  <r>
    <x v="0"/>
    <n v="42952.380952380954"/>
  </r>
  <r>
    <x v="1"/>
    <n v="27333.333333333332"/>
  </r>
  <r>
    <x v="0"/>
    <n v="42952.380952380954"/>
  </r>
  <r>
    <x v="1"/>
    <n v="27333.333333333332"/>
  </r>
  <r>
    <x v="0"/>
    <n v="46857.142857142855"/>
  </r>
  <r>
    <x v="1"/>
    <n v="27333.333333333332"/>
  </r>
  <r>
    <x v="0"/>
    <n v="46857.142857142855"/>
  </r>
  <r>
    <x v="1"/>
    <n v="31238.095238095237"/>
  </r>
  <r>
    <x v="0"/>
    <n v="46857.142857142855"/>
  </r>
  <r>
    <x v="1"/>
    <n v="27333.333333333332"/>
  </r>
  <r>
    <x v="0"/>
    <n v="42952.380952380954"/>
  </r>
  <r>
    <x v="1"/>
    <n v="27333.333333333332"/>
  </r>
  <r>
    <x v="0"/>
    <n v="42952.380952380954"/>
  </r>
  <r>
    <x v="1"/>
    <n v="27333.333333333332"/>
  </r>
  <r>
    <x v="0"/>
    <n v="42952.380952380954"/>
  </r>
  <r>
    <x v="1"/>
    <n v="27333.333333333332"/>
  </r>
  <r>
    <x v="0"/>
    <n v="42952.380952380954"/>
  </r>
  <r>
    <x v="1"/>
    <n v="27333.333333333332"/>
  </r>
  <r>
    <x v="0"/>
    <n v="42952.380952380954"/>
  </r>
  <r>
    <x v="1"/>
    <n v="27333.333333333332"/>
  </r>
  <r>
    <x v="0"/>
    <n v="46857.142857142855"/>
  </r>
  <r>
    <x v="1"/>
    <n v="27333.333333333332"/>
  </r>
  <r>
    <x v="0"/>
    <n v="46857.142857142855"/>
  </r>
  <r>
    <x v="1"/>
    <n v="27333.333333333332"/>
  </r>
  <r>
    <x v="0"/>
    <n v="42952.380952380954"/>
  </r>
  <r>
    <x v="1"/>
    <n v="27333.333333333332"/>
  </r>
  <r>
    <x v="0"/>
    <n v="42952.380952380954"/>
  </r>
  <r>
    <x v="1"/>
    <n v="27333.333333333332"/>
  </r>
  <r>
    <x v="0"/>
    <n v="42952.380952380954"/>
  </r>
  <r>
    <x v="1"/>
    <n v="31238.095238095237"/>
  </r>
  <r>
    <x v="0"/>
    <n v="46857.142857142855"/>
  </r>
  <r>
    <x v="1"/>
    <n v="27333.333333333332"/>
  </r>
  <r>
    <x v="0"/>
    <n v="39047.619047619046"/>
  </r>
  <r>
    <x v="1"/>
    <n v="27333.333333333332"/>
  </r>
  <r>
    <x v="0"/>
    <n v="42952.380952380954"/>
  </r>
  <r>
    <x v="1"/>
    <n v="31238.095238095237"/>
  </r>
  <r>
    <x v="0"/>
    <n v="42952.380952380954"/>
  </r>
  <r>
    <x v="1"/>
    <n v="31238.095238095237"/>
  </r>
  <r>
    <x v="0"/>
    <n v="39047.619047619046"/>
  </r>
  <r>
    <x v="1"/>
    <n v="27333.333333333332"/>
  </r>
  <r>
    <x v="0"/>
    <n v="42952.380952380954"/>
  </r>
  <r>
    <x v="1"/>
    <n v="27333.333333333332"/>
  </r>
  <r>
    <x v="0"/>
    <n v="42952.380952380954"/>
  </r>
  <r>
    <x v="0"/>
    <n v="39758.48313855684"/>
  </r>
  <r>
    <x v="1"/>
    <n v="24802.419921255736"/>
  </r>
  <r>
    <x v="0"/>
    <n v="41185.770328115606"/>
  </r>
  <r>
    <x v="1"/>
    <n v="26254.958704889108"/>
  </r>
  <r>
    <x v="0"/>
    <n v="39642.332543035925"/>
  </r>
  <r>
    <x v="1"/>
    <n v="27795.316381853241"/>
  </r>
  <r>
    <x v="0"/>
    <n v="41146.630274835879"/>
  </r>
  <r>
    <x v="1"/>
    <n v="26283.637388363783"/>
  </r>
  <r>
    <x v="0"/>
    <n v="41256.517795435953"/>
  </r>
  <r>
    <x v="1"/>
    <n v="26300.0948988813"/>
  </r>
  <r>
    <x v="0"/>
    <n v="42714.3981756965"/>
  </r>
  <r>
    <x v="1"/>
    <n v="26316.44086908087"/>
  </r>
  <r>
    <x v="0"/>
    <n v="41251.48886038582"/>
  </r>
  <r>
    <x v="1"/>
    <n v="26344.523701046259"/>
  </r>
  <r>
    <x v="0"/>
    <n v="39732.353691829994"/>
  </r>
  <r>
    <x v="1"/>
    <n v="27910.349100715783"/>
  </r>
  <r>
    <x v="0"/>
    <n v="39737.661452123015"/>
  </r>
  <r>
    <x v="1"/>
    <n v="26390.441571495663"/>
  </r>
  <r>
    <x v="0"/>
    <n v="33870.640600398321"/>
  </r>
  <r>
    <x v="1"/>
    <n v="24947.056213557036"/>
  </r>
  <r>
    <x v="0"/>
    <n v="41268.635539002091"/>
  </r>
  <r>
    <x v="1"/>
    <n v="26429.39866471654"/>
  </r>
  <r>
    <x v="0"/>
    <n v="41279.34268271317"/>
  </r>
  <r>
    <x v="1"/>
    <n v="26445.829681006617"/>
  </r>
  <r>
    <x v="0"/>
    <n v="42732.582484357968"/>
  </r>
  <r>
    <x v="1"/>
    <n v="26456.307317254996"/>
  </r>
  <r>
    <x v="0"/>
    <n v="38166.15876731609"/>
  </r>
  <r>
    <x v="1"/>
    <n v="27989.973666792426"/>
  </r>
  <r>
    <x v="0"/>
    <n v="42774.1797100658"/>
  </r>
  <r>
    <x v="1"/>
    <n v="26474.287058790731"/>
  </r>
  <r>
    <x v="0"/>
    <n v="42729.967649968574"/>
  </r>
  <r>
    <x v="1"/>
    <n v="26501.830630102511"/>
  </r>
  <r>
    <x v="0"/>
    <n v="41196.594861751451"/>
  </r>
  <r>
    <x v="1"/>
    <n v="26489.561220303411"/>
  </r>
  <r>
    <x v="0"/>
    <n v="41226.071722984547"/>
  </r>
  <r>
    <x v="1"/>
    <n v="26524.383764154994"/>
  </r>
  <r>
    <x v="0"/>
    <n v="38339.813869001024"/>
  </r>
  <r>
    <x v="1"/>
    <n v="26540.406043991112"/>
  </r>
  <r>
    <x v="0"/>
    <n v="38153.091512637162"/>
  </r>
  <r>
    <x v="1"/>
    <n v="26480.120164802247"/>
  </r>
  <r>
    <x v="0"/>
    <n v="35174.184379961698"/>
  </r>
  <r>
    <x v="1"/>
    <n v="24956.654004023712"/>
  </r>
  <r>
    <x v="0"/>
    <n v="36591.460087333246"/>
  </r>
  <r>
    <x v="1"/>
    <n v="23503.11157268754"/>
  </r>
  <r>
    <x v="0"/>
    <n v="38028.753984647272"/>
  </r>
  <r>
    <x v="1"/>
    <n v="25052.756615849878"/>
  </r>
  <r>
    <x v="0"/>
    <n v="38068.464754962282"/>
  </r>
  <r>
    <x v="1"/>
    <n v="25049.644028189679"/>
  </r>
  <r>
    <x v="0"/>
    <n v="39618.630082251453"/>
  </r>
  <r>
    <x v="1"/>
    <n v="26505.028590875416"/>
  </r>
  <r>
    <x v="0"/>
    <n v="36728.649240908722"/>
  </r>
  <r>
    <x v="1"/>
    <n v="26536.628684445084"/>
  </r>
  <r>
    <x v="0"/>
    <n v="33812.866058130327"/>
  </r>
  <r>
    <x v="1"/>
    <n v="23611.16456140923"/>
  </r>
  <r>
    <x v="0"/>
    <n v="33790.018551349989"/>
  </r>
  <r>
    <x v="1"/>
    <n v="22155.554085730968"/>
  </r>
  <r>
    <x v="0"/>
    <n v="38191.687349986365"/>
  </r>
  <r>
    <x v="1"/>
    <n v="25093.87623346251"/>
  </r>
  <r>
    <x v="0"/>
    <n v="36746.563738515979"/>
  </r>
  <r>
    <x v="1"/>
    <n v="25088.063862901847"/>
  </r>
  <r>
    <x v="0"/>
    <n v="39675.190868771293"/>
  </r>
  <r>
    <x v="1"/>
    <n v="25077.015228308421"/>
  </r>
  <r>
    <x v="0"/>
    <n v="37385.180292694342"/>
  </r>
  <r>
    <x v="1"/>
    <n v="26623.212138927291"/>
  </r>
  <r>
    <x v="0"/>
    <n v="34471.549610832328"/>
  </r>
  <r>
    <x v="1"/>
    <n v="25122.413213365631"/>
  </r>
  <r>
    <x v="0"/>
    <n v="40148.92078708973"/>
  </r>
  <r>
    <x v="1"/>
    <n v="27478.43813250689"/>
  </r>
  <r>
    <x v="0"/>
    <n v="38690.001216277691"/>
  </r>
  <r>
    <x v="1"/>
    <n v="27486.38471447552"/>
  </r>
  <r>
    <x v="0"/>
    <n v="40099.58347283434"/>
  </r>
  <r>
    <x v="1"/>
    <n v="29111.457545670331"/>
  </r>
  <r>
    <x v="0"/>
    <n v="40078.260622622482"/>
  </r>
  <r>
    <x v="1"/>
    <n v="29034.070204148244"/>
  </r>
  <r>
    <x v="0"/>
    <n v="38600.262768568704"/>
  </r>
  <r>
    <x v="1"/>
    <n v="27522.823629206367"/>
  </r>
  <r>
    <x v="0"/>
    <n v="40231.999609689687"/>
  </r>
  <r>
    <x v="1"/>
    <n v="27525.841103373332"/>
  </r>
  <r>
    <x v="0"/>
    <n v="41833.902125358625"/>
  </r>
  <r>
    <x v="1"/>
    <n v="27553.627988853994"/>
  </r>
  <r>
    <x v="0"/>
    <n v="41850.017583128647"/>
  </r>
  <r>
    <x v="1"/>
    <n v="27551.789962836658"/>
  </r>
  <r>
    <x v="0"/>
    <n v="41717.180838799999"/>
  </r>
  <r>
    <x v="1"/>
    <n v="29091.002522143597"/>
  </r>
  <r>
    <x v="0"/>
    <n v="38657.685182608497"/>
  </r>
  <r>
    <x v="1"/>
    <n v="27571.348385331774"/>
  </r>
  <r>
    <x v="0"/>
    <n v="38701.893350447324"/>
  </r>
  <r>
    <x v="1"/>
    <n v="27578.357381480313"/>
  </r>
  <r>
    <x v="0"/>
    <n v="35457.295488369244"/>
  </r>
  <r>
    <x v="1"/>
    <n v="24358.68192428023"/>
  </r>
  <r>
    <x v="0"/>
    <n v="41898.852215352155"/>
  </r>
  <r>
    <x v="1"/>
    <n v="27589.306572227222"/>
  </r>
  <r>
    <x v="0"/>
    <n v="40410.48845948543"/>
  </r>
  <r>
    <x v="1"/>
    <n v="29099.876681168993"/>
  </r>
  <r>
    <x v="0"/>
    <n v="40374.937954340872"/>
  </r>
  <r>
    <x v="1"/>
    <n v="26028.189918248114"/>
  </r>
  <r>
    <x v="0"/>
    <n v="41848.161573609344"/>
  </r>
  <r>
    <x v="1"/>
    <n v="29116.019801117181"/>
  </r>
  <r>
    <x v="0"/>
    <n v="43172.376584421276"/>
  </r>
  <r>
    <x v="1"/>
    <n v="29098.989147907283"/>
  </r>
  <r>
    <x v="0"/>
    <n v="41627.059464277183"/>
  </r>
  <r>
    <x v="1"/>
    <n v="29053.064907958065"/>
  </r>
  <r>
    <x v="0"/>
    <n v="41642.214860637454"/>
  </r>
  <r>
    <x v="1"/>
    <n v="27487.983377718556"/>
  </r>
  <r>
    <x v="0"/>
    <n v="41617.07081351844"/>
  </r>
  <r>
    <x v="1"/>
    <n v="27428.312161380039"/>
  </r>
  <r>
    <x v="0"/>
    <n v="40097.328498913579"/>
  </r>
  <r>
    <x v="1"/>
    <n v="28949.151292767914"/>
  </r>
  <r>
    <x v="0"/>
    <n v="44675.234090775273"/>
  </r>
  <r>
    <x v="1"/>
    <n v="27473.226935499773"/>
  </r>
  <r>
    <x v="0"/>
    <n v="44660.01088528429"/>
  </r>
  <r>
    <x v="1"/>
    <n v="29067.342150577417"/>
  </r>
  <r>
    <x v="0"/>
    <n v="41584.328790506101"/>
  </r>
  <r>
    <x v="1"/>
    <n v="29069.052953467159"/>
  </r>
  <r>
    <x v="0"/>
    <n v="43061.60090400694"/>
  </r>
  <r>
    <x v="1"/>
    <n v="25865.129435180108"/>
  </r>
  <r>
    <x v="0"/>
    <n v="43040.630039224721"/>
  </r>
  <r>
    <x v="1"/>
    <n v="28944.509172830876"/>
  </r>
  <r>
    <x v="0"/>
    <n v="43180.490040433579"/>
  </r>
  <r>
    <x v="1"/>
    <n v="27460.399192970708"/>
  </r>
  <r>
    <x v="0"/>
    <n v="43152.592157270243"/>
  </r>
  <r>
    <x v="1"/>
    <n v="27457.969594576447"/>
  </r>
  <r>
    <x v="0"/>
    <n v="39958.694343446128"/>
  </r>
  <r>
    <x v="1"/>
    <n v="24927.056182498851"/>
  </r>
  <r>
    <x v="0"/>
    <n v="41385.981533004895"/>
  </r>
  <r>
    <x v="1"/>
    <n v="26379.594966132223"/>
  </r>
  <r>
    <x v="0"/>
    <n v="39842.543747925214"/>
  </r>
  <r>
    <x v="1"/>
    <n v="27919.952643096356"/>
  </r>
  <r>
    <x v="0"/>
    <n v="41346.841479725168"/>
  </r>
  <r>
    <x v="1"/>
    <n v="26408.273649606897"/>
  </r>
  <r>
    <x v="0"/>
    <n v="41456.729000325242"/>
  </r>
  <r>
    <x v="1"/>
    <n v="26424.731160124415"/>
  </r>
  <r>
    <x v="0"/>
    <n v="42914.609380585789"/>
  </r>
  <r>
    <x v="1"/>
    <n v="26441.077130323985"/>
  </r>
  <r>
    <x v="0"/>
    <n v="41451.700065275108"/>
  </r>
  <r>
    <x v="1"/>
    <n v="26469.159962289374"/>
  </r>
  <r>
    <x v="0"/>
    <n v="39932.564896719283"/>
  </r>
  <r>
    <x v="1"/>
    <n v="28034.985361958898"/>
  </r>
  <r>
    <x v="0"/>
    <n v="39937.872657012304"/>
  </r>
  <r>
    <x v="1"/>
    <n v="26515.077832738778"/>
  </r>
  <r>
    <x v="0"/>
    <n v="34070.85180528761"/>
  </r>
  <r>
    <x v="1"/>
    <n v="25071.692474800151"/>
  </r>
  <r>
    <x v="0"/>
    <n v="41468.846743891379"/>
  </r>
  <r>
    <x v="1"/>
    <n v="26554.034925959655"/>
  </r>
  <r>
    <x v="0"/>
    <n v="41479.553887602451"/>
  </r>
  <r>
    <x v="1"/>
    <n v="26570.465942249732"/>
  </r>
  <r>
    <x v="0"/>
    <n v="42932.79368924725"/>
  </r>
  <r>
    <x v="1"/>
    <n v="26580.943578498111"/>
  </r>
  <r>
    <x v="0"/>
    <n v="38366.369972205372"/>
  </r>
  <r>
    <x v="1"/>
    <n v="28114.609928035541"/>
  </r>
  <r>
    <x v="0"/>
    <n v="42974.390914955082"/>
  </r>
  <r>
    <x v="1"/>
    <n v="26598.923320033846"/>
  </r>
  <r>
    <x v="0"/>
    <n v="42930.178854857855"/>
  </r>
  <r>
    <x v="1"/>
    <n v="26626.466891345626"/>
  </r>
  <r>
    <x v="0"/>
    <n v="41396.806066640733"/>
  </r>
  <r>
    <x v="1"/>
    <n v="26614.197481546526"/>
  </r>
  <r>
    <x v="0"/>
    <n v="41426.282927873828"/>
  </r>
  <r>
    <x v="1"/>
    <n v="26649.020025398109"/>
  </r>
  <r>
    <x v="0"/>
    <n v="38540.025073890305"/>
  </r>
  <r>
    <x v="1"/>
    <n v="26665.042305234223"/>
  </r>
  <r>
    <x v="0"/>
    <n v="38353.302717526443"/>
  </r>
  <r>
    <x v="1"/>
    <n v="26604.756426045362"/>
  </r>
  <r>
    <x v="0"/>
    <n v="35374.39558485098"/>
  </r>
  <r>
    <x v="1"/>
    <n v="25081.290265266827"/>
  </r>
  <r>
    <x v="0"/>
    <n v="36791.671292222534"/>
  </r>
  <r>
    <x v="1"/>
    <n v="23627.747833930654"/>
  </r>
  <r>
    <x v="0"/>
    <n v="38228.965189536561"/>
  </r>
  <r>
    <x v="1"/>
    <n v="25177.392877092992"/>
  </r>
  <r>
    <x v="0"/>
    <n v="38268.675959851571"/>
  </r>
  <r>
    <x v="1"/>
    <n v="25174.280289432791"/>
  </r>
  <r>
    <x v="0"/>
    <n v="39818.841287140742"/>
  </r>
  <r>
    <x v="1"/>
    <n v="26629.664852118531"/>
  </r>
  <r>
    <x v="0"/>
    <n v="36928.860445798011"/>
  </r>
  <r>
    <x v="1"/>
    <n v="26661.264945688199"/>
  </r>
  <r>
    <x v="0"/>
    <n v="34013.077263019615"/>
  </r>
  <r>
    <x v="1"/>
    <n v="23735.800822652345"/>
  </r>
  <r>
    <x v="0"/>
    <n v="33990.229756239278"/>
  </r>
  <r>
    <x v="1"/>
    <n v="22280.190346974079"/>
  </r>
  <r>
    <x v="0"/>
    <n v="38391.898554875654"/>
  </r>
  <r>
    <x v="1"/>
    <n v="25218.512494705621"/>
  </r>
  <r>
    <x v="0"/>
    <n v="36946.774943405268"/>
  </r>
  <r>
    <x v="1"/>
    <n v="25212.700124144962"/>
  </r>
  <r>
    <x v="0"/>
    <n v="39875.402073660582"/>
  </r>
  <r>
    <x v="1"/>
    <n v="25201.651489551536"/>
  </r>
</pivotCacheRecords>
</file>

<file path=xl/pivotCache/pivotCacheRecords4.xml><?xml version="1.0" encoding="utf-8"?>
<pivotCacheRecords xmlns="http://schemas.openxmlformats.org/spreadsheetml/2006/main" xmlns:r="http://schemas.openxmlformats.org/officeDocument/2006/relationships" count="183">
  <r>
    <x v="0"/>
    <n v="24802.419921255736"/>
  </r>
  <r>
    <x v="1"/>
    <n v="41185.770328115606"/>
  </r>
  <r>
    <x v="0"/>
    <n v="26254.958704889108"/>
  </r>
  <r>
    <x v="1"/>
    <n v="39642.332543035925"/>
  </r>
  <r>
    <x v="0"/>
    <n v="27795.316381853241"/>
  </r>
  <r>
    <x v="1"/>
    <n v="41146.630274835879"/>
  </r>
  <r>
    <x v="0"/>
    <n v="26283.637388363783"/>
  </r>
  <r>
    <x v="1"/>
    <n v="41256.517795435953"/>
  </r>
  <r>
    <x v="0"/>
    <n v="26300.0948988813"/>
  </r>
  <r>
    <x v="1"/>
    <n v="42714.3981756965"/>
  </r>
  <r>
    <x v="0"/>
    <n v="26316.44086908087"/>
  </r>
  <r>
    <x v="1"/>
    <n v="41251.48886038582"/>
  </r>
  <r>
    <x v="0"/>
    <n v="26344.523701046259"/>
  </r>
  <r>
    <x v="1"/>
    <n v="39732.353691829994"/>
  </r>
  <r>
    <x v="0"/>
    <n v="27910.349100715783"/>
  </r>
  <r>
    <x v="1"/>
    <n v="39737.661452123015"/>
  </r>
  <r>
    <x v="0"/>
    <n v="26390.441571495663"/>
  </r>
  <r>
    <x v="1"/>
    <n v="33870.640600398321"/>
  </r>
  <r>
    <x v="0"/>
    <n v="24947.056213557036"/>
  </r>
  <r>
    <x v="1"/>
    <n v="41268.635539002091"/>
  </r>
  <r>
    <x v="0"/>
    <n v="26429.39866471654"/>
  </r>
  <r>
    <x v="1"/>
    <n v="41279.34268271317"/>
  </r>
  <r>
    <x v="0"/>
    <n v="26445.829681006617"/>
  </r>
  <r>
    <x v="1"/>
    <n v="42732.582484357968"/>
  </r>
  <r>
    <x v="0"/>
    <n v="26456.307317254996"/>
  </r>
  <r>
    <x v="1"/>
    <n v="38166.15876731609"/>
  </r>
  <r>
    <x v="0"/>
    <n v="27989.973666792426"/>
  </r>
  <r>
    <x v="1"/>
    <n v="42774.1797100658"/>
  </r>
  <r>
    <x v="0"/>
    <n v="26474.287058790731"/>
  </r>
  <r>
    <x v="1"/>
    <n v="42729.967649968574"/>
  </r>
  <r>
    <x v="0"/>
    <n v="26501.830630102511"/>
  </r>
  <r>
    <x v="1"/>
    <n v="41196.594861751451"/>
  </r>
  <r>
    <x v="0"/>
    <n v="26489.561220303411"/>
  </r>
  <r>
    <x v="1"/>
    <n v="41226.071722984547"/>
  </r>
  <r>
    <x v="0"/>
    <n v="26524.383764154994"/>
  </r>
  <r>
    <x v="1"/>
    <n v="38339.813869001024"/>
  </r>
  <r>
    <x v="0"/>
    <n v="26540.406043991112"/>
  </r>
  <r>
    <x v="1"/>
    <n v="38153.091512637162"/>
  </r>
  <r>
    <x v="0"/>
    <n v="26480.120164802247"/>
  </r>
  <r>
    <x v="1"/>
    <n v="35174.184379961698"/>
  </r>
  <r>
    <x v="0"/>
    <n v="24956.654004023712"/>
  </r>
  <r>
    <x v="1"/>
    <n v="36591.460087333246"/>
  </r>
  <r>
    <x v="0"/>
    <n v="23503.11157268754"/>
  </r>
  <r>
    <x v="1"/>
    <n v="38028.753984647272"/>
  </r>
  <r>
    <x v="0"/>
    <n v="25052.756615849878"/>
  </r>
  <r>
    <x v="1"/>
    <n v="38068.464754962282"/>
  </r>
  <r>
    <x v="0"/>
    <n v="25049.644028189679"/>
  </r>
  <r>
    <x v="1"/>
    <n v="39618.630082251453"/>
  </r>
  <r>
    <x v="0"/>
    <n v="26505.028590875416"/>
  </r>
  <r>
    <x v="1"/>
    <n v="36728.649240908722"/>
  </r>
  <r>
    <x v="0"/>
    <n v="26536.628684445084"/>
  </r>
  <r>
    <x v="1"/>
    <n v="33812.866058130327"/>
  </r>
  <r>
    <x v="0"/>
    <n v="23611.16456140923"/>
  </r>
  <r>
    <x v="1"/>
    <n v="33790.018551349989"/>
  </r>
  <r>
    <x v="0"/>
    <n v="22155.554085730968"/>
  </r>
  <r>
    <x v="1"/>
    <n v="38191.687349986365"/>
  </r>
  <r>
    <x v="0"/>
    <n v="25093.87623346251"/>
  </r>
  <r>
    <x v="1"/>
    <n v="36746.563738515979"/>
  </r>
  <r>
    <x v="0"/>
    <n v="25088.063862901847"/>
  </r>
  <r>
    <x v="1"/>
    <n v="39675.190868771293"/>
  </r>
  <r>
    <x v="0"/>
    <n v="25077.015228308421"/>
  </r>
  <r>
    <x v="1"/>
    <n v="37385.180292694342"/>
  </r>
  <r>
    <x v="0"/>
    <n v="26623.212138927291"/>
  </r>
  <r>
    <x v="1"/>
    <n v="34471.549610832328"/>
  </r>
  <r>
    <x v="0"/>
    <n v="25122.413213365631"/>
  </r>
  <r>
    <x v="1"/>
    <n v="40148.92078708973"/>
  </r>
  <r>
    <x v="0"/>
    <n v="27478.43813250689"/>
  </r>
  <r>
    <x v="1"/>
    <n v="38690.001216277691"/>
  </r>
  <r>
    <x v="0"/>
    <n v="27486.38471447552"/>
  </r>
  <r>
    <x v="1"/>
    <n v="40099.58347283434"/>
  </r>
  <r>
    <x v="0"/>
    <n v="29111.457545670331"/>
  </r>
  <r>
    <x v="1"/>
    <n v="40078.260622622482"/>
  </r>
  <r>
    <x v="0"/>
    <n v="29034.070204148244"/>
  </r>
  <r>
    <x v="1"/>
    <n v="38600.262768568704"/>
  </r>
  <r>
    <x v="0"/>
    <n v="27522.823629206367"/>
  </r>
  <r>
    <x v="1"/>
    <n v="40231.999609689687"/>
  </r>
  <r>
    <x v="0"/>
    <n v="27525.841103373332"/>
  </r>
  <r>
    <x v="1"/>
    <n v="41833.902125358625"/>
  </r>
  <r>
    <x v="0"/>
    <n v="27553.627988853994"/>
  </r>
  <r>
    <x v="1"/>
    <n v="41850.017583128647"/>
  </r>
  <r>
    <x v="0"/>
    <n v="27551.789962836658"/>
  </r>
  <r>
    <x v="1"/>
    <n v="41717.180838799999"/>
  </r>
  <r>
    <x v="0"/>
    <n v="29091.002522143597"/>
  </r>
  <r>
    <x v="1"/>
    <n v="38657.685182608497"/>
  </r>
  <r>
    <x v="0"/>
    <n v="27571.348385331774"/>
  </r>
  <r>
    <x v="1"/>
    <n v="38701.893350447324"/>
  </r>
  <r>
    <x v="0"/>
    <n v="27578.357381480313"/>
  </r>
  <r>
    <x v="1"/>
    <n v="35457.295488369244"/>
  </r>
  <r>
    <x v="0"/>
    <n v="24358.68192428023"/>
  </r>
  <r>
    <x v="1"/>
    <n v="41898.852215352155"/>
  </r>
  <r>
    <x v="0"/>
    <n v="27589.306572227222"/>
  </r>
  <r>
    <x v="1"/>
    <n v="40410.48845948543"/>
  </r>
  <r>
    <x v="0"/>
    <n v="29099.876681168993"/>
  </r>
  <r>
    <x v="1"/>
    <n v="40374.937954340872"/>
  </r>
  <r>
    <x v="0"/>
    <n v="26028.189918248114"/>
  </r>
  <r>
    <x v="1"/>
    <n v="41848.161573609344"/>
  </r>
  <r>
    <x v="0"/>
    <n v="29116.019801117181"/>
  </r>
  <r>
    <x v="1"/>
    <n v="43172.376584421276"/>
  </r>
  <r>
    <x v="0"/>
    <n v="29098.989147907283"/>
  </r>
  <r>
    <x v="1"/>
    <n v="41627.059464277183"/>
  </r>
  <r>
    <x v="0"/>
    <n v="29053.064907958065"/>
  </r>
  <r>
    <x v="1"/>
    <n v="41642.214860637454"/>
  </r>
  <r>
    <x v="0"/>
    <n v="27487.983377718556"/>
  </r>
  <r>
    <x v="1"/>
    <n v="41617.07081351844"/>
  </r>
  <r>
    <x v="0"/>
    <n v="27428.312161380039"/>
  </r>
  <r>
    <x v="1"/>
    <n v="40097.328498913579"/>
  </r>
  <r>
    <x v="0"/>
    <n v="28949.151292767914"/>
  </r>
  <r>
    <x v="1"/>
    <n v="44675.234090775273"/>
  </r>
  <r>
    <x v="0"/>
    <n v="27473.226935499773"/>
  </r>
  <r>
    <x v="1"/>
    <n v="44660.01088528429"/>
  </r>
  <r>
    <x v="0"/>
    <n v="29067.342150577417"/>
  </r>
  <r>
    <x v="1"/>
    <n v="41584.328790506101"/>
  </r>
  <r>
    <x v="0"/>
    <n v="29069.052953467159"/>
  </r>
  <r>
    <x v="1"/>
    <n v="43061.60090400694"/>
  </r>
  <r>
    <x v="0"/>
    <n v="25865.129435180108"/>
  </r>
  <r>
    <x v="1"/>
    <n v="43040.630039224721"/>
  </r>
  <r>
    <x v="0"/>
    <n v="28944.509172830876"/>
  </r>
  <r>
    <x v="1"/>
    <n v="43180.490040433579"/>
  </r>
  <r>
    <x v="0"/>
    <n v="27460.399192970708"/>
  </r>
  <r>
    <x v="1"/>
    <n v="43152.592157270243"/>
  </r>
  <r>
    <x v="0"/>
    <n v="27457.969594576447"/>
  </r>
  <r>
    <x v="1"/>
    <n v="39958.694343446128"/>
  </r>
  <r>
    <x v="0"/>
    <n v="24927.056182498851"/>
  </r>
  <r>
    <x v="1"/>
    <n v="41385.981533004895"/>
  </r>
  <r>
    <x v="0"/>
    <n v="26379.594966132223"/>
  </r>
  <r>
    <x v="1"/>
    <n v="39842.543747925214"/>
  </r>
  <r>
    <x v="0"/>
    <n v="27919.952643096356"/>
  </r>
  <r>
    <x v="1"/>
    <n v="41346.841479725168"/>
  </r>
  <r>
    <x v="0"/>
    <n v="26408.273649606897"/>
  </r>
  <r>
    <x v="1"/>
    <n v="41456.729000325242"/>
  </r>
  <r>
    <x v="0"/>
    <n v="26424.731160124415"/>
  </r>
  <r>
    <x v="1"/>
    <n v="42914.609380585789"/>
  </r>
  <r>
    <x v="0"/>
    <n v="26441.077130323985"/>
  </r>
  <r>
    <x v="1"/>
    <n v="41451.700065275108"/>
  </r>
  <r>
    <x v="0"/>
    <n v="26469.159962289374"/>
  </r>
  <r>
    <x v="1"/>
    <n v="39932.564896719283"/>
  </r>
  <r>
    <x v="0"/>
    <n v="28034.985361958898"/>
  </r>
  <r>
    <x v="1"/>
    <n v="39937.872657012304"/>
  </r>
  <r>
    <x v="0"/>
    <n v="26515.077832738778"/>
  </r>
  <r>
    <x v="1"/>
    <n v="34070.85180528761"/>
  </r>
  <r>
    <x v="0"/>
    <n v="25071.692474800151"/>
  </r>
  <r>
    <x v="1"/>
    <n v="41468.846743891379"/>
  </r>
  <r>
    <x v="0"/>
    <n v="26554.034925959655"/>
  </r>
  <r>
    <x v="1"/>
    <n v="41479.553887602451"/>
  </r>
  <r>
    <x v="0"/>
    <n v="26570.465942249732"/>
  </r>
  <r>
    <x v="1"/>
    <n v="42932.79368924725"/>
  </r>
  <r>
    <x v="0"/>
    <n v="26580.943578498111"/>
  </r>
  <r>
    <x v="1"/>
    <n v="38366.369972205372"/>
  </r>
  <r>
    <x v="0"/>
    <n v="28114.609928035541"/>
  </r>
  <r>
    <x v="1"/>
    <n v="42974.390914955082"/>
  </r>
  <r>
    <x v="0"/>
    <n v="26598.923320033846"/>
  </r>
  <r>
    <x v="1"/>
    <n v="42930.178854857855"/>
  </r>
  <r>
    <x v="0"/>
    <n v="26626.466891345626"/>
  </r>
  <r>
    <x v="1"/>
    <n v="41396.806066640733"/>
  </r>
  <r>
    <x v="0"/>
    <n v="26614.197481546526"/>
  </r>
  <r>
    <x v="1"/>
    <n v="41426.282927873828"/>
  </r>
  <r>
    <x v="0"/>
    <n v="26649.020025398109"/>
  </r>
  <r>
    <x v="1"/>
    <n v="38540.025073890305"/>
  </r>
  <r>
    <x v="0"/>
    <n v="26665.042305234223"/>
  </r>
  <r>
    <x v="1"/>
    <n v="38353.302717526443"/>
  </r>
  <r>
    <x v="0"/>
    <n v="26604.756426045362"/>
  </r>
  <r>
    <x v="1"/>
    <n v="35374.39558485098"/>
  </r>
  <r>
    <x v="0"/>
    <n v="25081.290265266827"/>
  </r>
  <r>
    <x v="1"/>
    <n v="36791.671292222534"/>
  </r>
  <r>
    <x v="0"/>
    <n v="23627.747833930654"/>
  </r>
  <r>
    <x v="1"/>
    <n v="38228.965189536561"/>
  </r>
  <r>
    <x v="0"/>
    <n v="25177.392877092992"/>
  </r>
  <r>
    <x v="1"/>
    <n v="38268.675959851571"/>
  </r>
  <r>
    <x v="0"/>
    <n v="25174.280289432791"/>
  </r>
  <r>
    <x v="1"/>
    <n v="39818.841287140742"/>
  </r>
  <r>
    <x v="0"/>
    <n v="26629.664852118531"/>
  </r>
  <r>
    <x v="1"/>
    <n v="36928.860445798011"/>
  </r>
  <r>
    <x v="0"/>
    <n v="26661.264945688199"/>
  </r>
  <r>
    <x v="1"/>
    <n v="34013.077263019615"/>
  </r>
  <r>
    <x v="0"/>
    <n v="23735.800822652345"/>
  </r>
  <r>
    <x v="1"/>
    <n v="33990.229756239278"/>
  </r>
  <r>
    <x v="0"/>
    <n v="22280.190346974079"/>
  </r>
  <r>
    <x v="1"/>
    <n v="38391.898554875654"/>
  </r>
  <r>
    <x v="0"/>
    <n v="25218.512494705621"/>
  </r>
  <r>
    <x v="1"/>
    <n v="36946.774943405268"/>
  </r>
  <r>
    <x v="0"/>
    <n v="25212.700124144962"/>
  </r>
  <r>
    <x v="1"/>
    <n v="39875.402073660582"/>
  </r>
  <r>
    <x v="0"/>
    <n v="25201.6514895515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8:J11" firstHeaderRow="1" firstDataRow="1" firstDataCol="1"/>
  <pivotFields count="2">
    <pivotField axis="axisRow" showAll="0">
      <items count="3">
        <item x="0"/>
        <item x="1"/>
        <item t="default"/>
      </items>
    </pivotField>
    <pivotField dataField="1" numFmtId="164" showAll="0"/>
  </pivotFields>
  <rowFields count="1">
    <field x="0"/>
  </rowFields>
  <rowItems count="3">
    <i>
      <x/>
    </i>
    <i>
      <x v="1"/>
    </i>
    <i t="grand">
      <x/>
    </i>
  </rowItems>
  <colItems count="1">
    <i/>
  </colItems>
  <dataFields count="1">
    <dataField name="Sum of Daily Ord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5:N37" firstHeaderRow="1" firstDataRow="2" firstDataCol="1"/>
  <pivotFields count="5">
    <pivotField axis="axisRow" showAll="0">
      <items count="3">
        <item x="1"/>
        <item x="0"/>
        <item t="default"/>
      </items>
    </pivotField>
    <pivotField dataField="1" numFmtId="164" showAll="0"/>
    <pivotField axis="axisRow" numFmtId="14" showAll="0">
      <items count="15">
        <item x="0"/>
        <item x="1"/>
        <item x="2"/>
        <item x="3"/>
        <item x="4"/>
        <item x="5"/>
        <item x="6"/>
        <item x="7"/>
        <item x="8"/>
        <item x="9"/>
        <item x="10"/>
        <item x="11"/>
        <item x="12"/>
        <item x="13"/>
        <item t="default"/>
      </items>
    </pivotField>
    <pivotField axis="axisCol" showAll="0" defaultSubtotal="0">
      <items count="6">
        <item sd="0" x="0"/>
        <item sd="0" x="1"/>
        <item sd="0" x="2"/>
        <item sd="0" x="3"/>
        <item sd="0" x="4"/>
        <item sd="0" x="5"/>
      </items>
    </pivotField>
    <pivotField axis="axisRow" showAll="0" defaultSubtotal="0">
      <items count="4">
        <item sd="0" x="0"/>
        <item x="1"/>
        <item sd="0" x="2"/>
        <item sd="0" x="3"/>
      </items>
    </pivotField>
  </pivotFields>
  <rowFields count="3">
    <field x="0"/>
    <field x="4"/>
    <field x="2"/>
  </rowFields>
  <rowItems count="31">
    <i>
      <x/>
    </i>
    <i r="1">
      <x v="1"/>
    </i>
    <i r="2">
      <x v="1"/>
    </i>
    <i r="2">
      <x v="2"/>
    </i>
    <i r="2">
      <x v="3"/>
    </i>
    <i r="2">
      <x v="4"/>
    </i>
    <i r="2">
      <x v="5"/>
    </i>
    <i r="2">
      <x v="6"/>
    </i>
    <i r="2">
      <x v="7"/>
    </i>
    <i r="2">
      <x v="8"/>
    </i>
    <i r="2">
      <x v="9"/>
    </i>
    <i r="2">
      <x v="10"/>
    </i>
    <i r="2">
      <x v="11"/>
    </i>
    <i r="2">
      <x v="12"/>
    </i>
    <i r="1">
      <x v="2"/>
    </i>
    <i>
      <x v="1"/>
    </i>
    <i r="1">
      <x v="1"/>
    </i>
    <i r="2">
      <x v="1"/>
    </i>
    <i r="2">
      <x v="2"/>
    </i>
    <i r="2">
      <x v="3"/>
    </i>
    <i r="2">
      <x v="4"/>
    </i>
    <i r="2">
      <x v="5"/>
    </i>
    <i r="2">
      <x v="6"/>
    </i>
    <i r="2">
      <x v="7"/>
    </i>
    <i r="2">
      <x v="8"/>
    </i>
    <i r="2">
      <x v="9"/>
    </i>
    <i r="2">
      <x v="10"/>
    </i>
    <i r="2">
      <x v="11"/>
    </i>
    <i r="2">
      <x v="12"/>
    </i>
    <i r="1">
      <x v="2"/>
    </i>
    <i t="grand">
      <x/>
    </i>
  </rowItems>
  <colFields count="1">
    <field x="3"/>
  </colFields>
  <colItems count="5">
    <i>
      <x v="1"/>
    </i>
    <i>
      <x v="2"/>
    </i>
    <i>
      <x v="3"/>
    </i>
    <i>
      <x v="4"/>
    </i>
    <i t="grand">
      <x/>
    </i>
  </colItems>
  <dataFields count="1">
    <dataField name="Sum of  26,731 "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eakTime">
  <location ref="I49:J52" firstHeaderRow="1" firstDataRow="1" firstDataCol="1"/>
  <pivotFields count="2">
    <pivotField axis="axisRow" showAll="0">
      <items count="3">
        <item x="0"/>
        <item x="1"/>
        <item t="default"/>
      </items>
    </pivotField>
    <pivotField dataField="1" numFmtId="164" showAll="0"/>
  </pivotFields>
  <rowFields count="1">
    <field x="0"/>
  </rowFields>
  <rowItems count="3">
    <i>
      <x/>
    </i>
    <i>
      <x v="1"/>
    </i>
    <i t="grand">
      <x/>
    </i>
  </rowItems>
  <colItems count="1">
    <i/>
  </colItems>
  <dataFields count="1">
    <dataField name="Numbers in Q3 2024"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eakTime">
  <location ref="Q5:R8" firstHeaderRow="1" firstDataRow="1" firstDataCol="1"/>
  <pivotFields count="2">
    <pivotField axis="axisRow" showAll="0">
      <items count="3">
        <item x="1"/>
        <item x="0"/>
        <item t="default"/>
      </items>
    </pivotField>
    <pivotField dataField="1" numFmtId="164" showAll="0"/>
  </pivotFields>
  <rowFields count="1">
    <field x="0"/>
  </rowFields>
  <rowItems count="3">
    <i>
      <x/>
    </i>
    <i>
      <x v="1"/>
    </i>
    <i t="grand">
      <x/>
    </i>
  </rowItems>
  <colItems count="1">
    <i/>
  </colItems>
  <dataFields count="1">
    <dataField name="Total Number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F22" totalsRowShown="0">
  <autoFilter ref="A1:F22"/>
  <tableColumns count="6">
    <tableColumn id="1" name="Timeline" dataDxfId="26"/>
    <tableColumn id="2" name="Values"/>
    <tableColumn id="3" name="Forecast" dataDxfId="25"/>
    <tableColumn id="4" name="Lower Confidence Bound" dataDxfId="24"/>
    <tableColumn id="5" name="Upper Confidence Bound" dataDxfId="23"/>
    <tableColumn id="6" name="Final" dataDxfId="2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H1:I8" totalsRowShown="0">
  <autoFilter ref="H1:I8"/>
  <tableColumns count="2">
    <tableColumn id="1" name="Statistic"/>
    <tableColumn id="2" name="Value" dataDxfId="21"/>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40" totalsRowShown="0">
  <autoFilter ref="A1:F640"/>
  <tableColumns count="6">
    <tableColumn id="1" name="Timeline" dataDxfId="20"/>
    <tableColumn id="2" name="Values"/>
    <tableColumn id="3" name="Forecast" dataDxfId="19">
      <calculatedColumnFormula>_xlfn.FORECAST.ETS(A2,$B$2:$B$548,$A$2:$A$548,1,1)</calculatedColumnFormula>
    </tableColumn>
    <tableColumn id="4" name="Lower Confidence Bound" dataDxfId="18">
      <calculatedColumnFormula>C2-_xlfn.FORECAST.ETS.CONFINT(A2,$B$2:$B$548,$A$2:$A$548,0.95,1,1)</calculatedColumnFormula>
    </tableColumn>
    <tableColumn id="5" name="Upper Confidence Bound" dataDxfId="17">
      <calculatedColumnFormula>C2+_xlfn.FORECAST.ETS.CONFINT(A2,$B$2:$B$548,$A$2:$A$548,0.95,1,1)</calculatedColumnFormula>
    </tableColumn>
    <tableColumn id="6" name="Final" dataDxfId="16"/>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S16:T23" totalsRowShown="0">
  <autoFilter ref="S16:T23"/>
  <tableColumns count="2">
    <tableColumn id="1" name="Statistic"/>
    <tableColumn id="2" name="Value" dataDxfId="15"/>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S32:T39" totalsRowShown="0">
  <autoFilter ref="S32:T39"/>
  <tableColumns count="2">
    <tableColumn id="1" name="Statistic"/>
    <tableColumn id="2" name="Value" dataDxfId="14"/>
  </tableColumns>
  <tableStyleInfo name="TableStyleMedium2" showFirstColumn="0" showLastColumn="0" showRowStripes="1" showColumnStripes="0"/>
</table>
</file>

<file path=xl/tables/table6.xml><?xml version="1.0" encoding="utf-8"?>
<table xmlns="http://schemas.openxmlformats.org/spreadsheetml/2006/main" id="12" name="Table12" displayName="Table12" ref="S53:T60" totalsRowShown="0">
  <autoFilter ref="S53:T60"/>
  <tableColumns count="2">
    <tableColumn id="1" name="Statistic"/>
    <tableColumn id="2" name="Value" dataDxfId="13"/>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F640" totalsRowShown="0">
  <autoFilter ref="A1:F640"/>
  <tableColumns count="6">
    <tableColumn id="1" name="Date" dataDxfId="9"/>
    <tableColumn id="2" name=" Daily Order "/>
    <tableColumn id="3" name="Forecast( Daily Order )" dataDxfId="8">
      <calculatedColumnFormula>_xlfn.FORECAST.ETS(A2,$B$2:$B$548,$A$2:$A$548,1,1)</calculatedColumnFormula>
    </tableColumn>
    <tableColumn id="4" name="Lower Confidence Bound( Daily Order )" dataDxfId="7">
      <calculatedColumnFormula>C2-_xlfn.FORECAST.ETS.CONFINT(A2,$B$2:$B$548,$A$2:$A$548,0.95,1,1)</calculatedColumnFormula>
    </tableColumn>
    <tableColumn id="5" name="Upper Confidence Bound( Daily Order )" dataDxfId="6">
      <calculatedColumnFormula>C2+_xlfn.FORECAST.ETS.CONFINT(A2,$B$2:$B$548,$A$2:$A$548,0.95,1,1)</calculatedColumnFormula>
    </tableColumn>
    <tableColumn id="6" name="Final" dataDxfId="5"/>
  </tableColumns>
  <tableStyleInfo name="TableStyleMedium2" showFirstColumn="0" showLastColumn="0" showRowStripes="1" showColumnStripes="0"/>
</table>
</file>

<file path=xl/tables/table8.xml><?xml version="1.0" encoding="utf-8"?>
<table xmlns="http://schemas.openxmlformats.org/spreadsheetml/2006/main" id="11" name="Table11" displayName="Table11" ref="A1:F640" totalsRowShown="0">
  <autoFilter ref="A1:F640"/>
  <tableColumns count="6">
    <tableColumn id="1" name="Timeline" dataDxfId="4"/>
    <tableColumn id="2" name="Values"/>
    <tableColumn id="3" name="Forecast" dataDxfId="3">
      <calculatedColumnFormula>_xlfn.FORECAST.ETS(A2,$B$2:$B$548,$A$2:$A$548,1,1)</calculatedColumnFormula>
    </tableColumn>
    <tableColumn id="4" name="Lower Confidence Bound" dataDxfId="2">
      <calculatedColumnFormula>C2-_xlfn.FORECAST.ETS.CONFINT(A2,$B$2:$B$548,$A$2:$A$548,0.95,1,1)</calculatedColumnFormula>
    </tableColumn>
    <tableColumn id="5" name="Upper Confidence Bound" dataDxfId="1">
      <calculatedColumnFormula>C2+_xlfn.FORECAST.ETS.CONFINT(A2,$B$2:$B$548,$A$2:$A$548,0.95,1,1)</calculatedColumnFormula>
    </tableColumn>
    <tableColumn id="6" name="Fin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workbookViewId="0">
      <selection activeCell="B30" sqref="B30:N30"/>
    </sheetView>
  </sheetViews>
  <sheetFormatPr defaultRowHeight="14.4" x14ac:dyDescent="0.3"/>
  <cols>
    <col min="1" max="1" width="3.5546875" customWidth="1"/>
    <col min="2" max="14" width="11.6640625" customWidth="1"/>
  </cols>
  <sheetData>
    <row r="2" spans="2:14" ht="17.399999999999999" x14ac:dyDescent="0.3">
      <c r="B2" s="47" t="s">
        <v>9</v>
      </c>
      <c r="C2" s="47"/>
      <c r="D2" s="47"/>
      <c r="E2" s="47"/>
      <c r="F2" s="47"/>
      <c r="G2" s="47"/>
      <c r="H2" s="47"/>
      <c r="I2" s="47"/>
      <c r="J2" s="47"/>
      <c r="K2" s="47"/>
      <c r="L2" s="47"/>
      <c r="M2" s="47"/>
      <c r="N2" s="47"/>
    </row>
    <row r="3" spans="2:14" x14ac:dyDescent="0.3">
      <c r="B3" s="46" t="s">
        <v>24</v>
      </c>
      <c r="C3" s="46"/>
      <c r="D3" s="46"/>
      <c r="E3" s="46"/>
      <c r="F3" s="46"/>
      <c r="G3" s="46"/>
      <c r="H3" s="46"/>
      <c r="I3" s="46"/>
      <c r="J3" s="46"/>
      <c r="K3" s="46"/>
      <c r="L3" s="46"/>
      <c r="M3" s="46"/>
      <c r="N3" s="46"/>
    </row>
    <row r="4" spans="2:14" x14ac:dyDescent="0.3">
      <c r="B4" s="46"/>
      <c r="C4" s="46"/>
      <c r="D4" s="46"/>
      <c r="E4" s="46"/>
      <c r="F4" s="46"/>
      <c r="G4" s="46"/>
      <c r="H4" s="46"/>
      <c r="I4" s="46"/>
      <c r="J4" s="46"/>
      <c r="K4" s="46"/>
      <c r="L4" s="46"/>
      <c r="M4" s="46"/>
      <c r="N4" s="46"/>
    </row>
    <row r="5" spans="2:14" x14ac:dyDescent="0.3">
      <c r="B5" s="46"/>
      <c r="C5" s="46"/>
      <c r="D5" s="46"/>
      <c r="E5" s="46"/>
      <c r="F5" s="46"/>
      <c r="G5" s="46"/>
      <c r="H5" s="46"/>
      <c r="I5" s="46"/>
      <c r="J5" s="46"/>
      <c r="K5" s="46"/>
      <c r="L5" s="46"/>
      <c r="M5" s="46"/>
      <c r="N5" s="46"/>
    </row>
    <row r="6" spans="2:14" x14ac:dyDescent="0.3">
      <c r="B6" s="46"/>
      <c r="C6" s="46"/>
      <c r="D6" s="46"/>
      <c r="E6" s="46"/>
      <c r="F6" s="46"/>
      <c r="G6" s="46"/>
      <c r="H6" s="46"/>
      <c r="I6" s="46"/>
      <c r="J6" s="46"/>
      <c r="K6" s="46"/>
      <c r="L6" s="46"/>
      <c r="M6" s="46"/>
      <c r="N6" s="46"/>
    </row>
    <row r="7" spans="2:14" x14ac:dyDescent="0.3">
      <c r="B7" s="46"/>
      <c r="C7" s="46"/>
      <c r="D7" s="46"/>
      <c r="E7" s="46"/>
      <c r="F7" s="46"/>
      <c r="G7" s="46"/>
      <c r="H7" s="46"/>
      <c r="I7" s="46"/>
      <c r="J7" s="46"/>
      <c r="K7" s="46"/>
      <c r="L7" s="46"/>
      <c r="M7" s="46"/>
      <c r="N7" s="46"/>
    </row>
    <row r="8" spans="2:14" ht="15.6" x14ac:dyDescent="0.3">
      <c r="B8" s="42" t="s">
        <v>10</v>
      </c>
      <c r="C8" s="42"/>
      <c r="D8" s="42"/>
      <c r="E8" s="42"/>
      <c r="F8" s="42"/>
      <c r="G8" s="42"/>
      <c r="H8" s="42"/>
      <c r="I8" s="42"/>
      <c r="J8" s="42"/>
      <c r="K8" s="42"/>
      <c r="L8" s="42"/>
      <c r="M8" s="42"/>
      <c r="N8" s="42"/>
    </row>
    <row r="9" spans="2:14" ht="15.6" x14ac:dyDescent="0.3">
      <c r="B9" s="44" t="s">
        <v>31</v>
      </c>
      <c r="C9" s="44"/>
      <c r="D9" s="44"/>
      <c r="E9" s="44"/>
      <c r="F9" s="44"/>
      <c r="G9" s="44"/>
      <c r="H9" s="44"/>
      <c r="I9" s="44"/>
      <c r="J9" s="44"/>
      <c r="K9" s="44"/>
      <c r="L9" s="44"/>
      <c r="M9" s="44"/>
      <c r="N9" s="44"/>
    </row>
    <row r="10" spans="2:14" ht="15.6" x14ac:dyDescent="0.3">
      <c r="B10" s="42" t="s">
        <v>11</v>
      </c>
      <c r="C10" s="42"/>
      <c r="D10" s="42"/>
      <c r="E10" s="42"/>
      <c r="F10" s="42"/>
      <c r="G10" s="42"/>
      <c r="H10" s="42"/>
      <c r="I10" s="42"/>
      <c r="J10" s="42"/>
      <c r="K10" s="42"/>
      <c r="L10" s="42"/>
      <c r="M10" s="42"/>
      <c r="N10" s="42"/>
    </row>
    <row r="11" spans="2:14" ht="15.6" x14ac:dyDescent="0.3">
      <c r="B11" s="42" t="s">
        <v>12</v>
      </c>
      <c r="C11" s="42"/>
      <c r="D11" s="42"/>
      <c r="E11" s="42"/>
      <c r="F11" s="42"/>
      <c r="G11" s="42"/>
      <c r="H11" s="42"/>
      <c r="I11" s="42"/>
      <c r="J11" s="42"/>
      <c r="K11" s="42"/>
      <c r="L11" s="42"/>
      <c r="M11" s="42"/>
      <c r="N11" s="42"/>
    </row>
    <row r="12" spans="2:14" ht="15.6" customHeight="1" x14ac:dyDescent="0.3">
      <c r="B12" s="43" t="s">
        <v>13</v>
      </c>
      <c r="C12" s="43"/>
      <c r="D12" s="43"/>
      <c r="E12" s="43"/>
      <c r="F12" s="43"/>
      <c r="G12" s="43"/>
      <c r="H12" s="43"/>
      <c r="I12" s="43"/>
      <c r="J12" s="43"/>
      <c r="K12" s="43"/>
      <c r="L12" s="43"/>
      <c r="M12" s="43"/>
      <c r="N12" s="43"/>
    </row>
    <row r="13" spans="2:14" x14ac:dyDescent="0.3">
      <c r="B13" s="43"/>
      <c r="C13" s="43"/>
      <c r="D13" s="43"/>
      <c r="E13" s="43"/>
      <c r="F13" s="43"/>
      <c r="G13" s="43"/>
      <c r="H13" s="43"/>
      <c r="I13" s="43"/>
      <c r="J13" s="43"/>
      <c r="K13" s="43"/>
      <c r="L13" s="43"/>
      <c r="M13" s="43"/>
      <c r="N13" s="43"/>
    </row>
    <row r="14" spans="2:14" ht="15.6" x14ac:dyDescent="0.3">
      <c r="B14" s="48" t="s">
        <v>14</v>
      </c>
      <c r="C14" s="48"/>
      <c r="D14" s="48"/>
      <c r="E14" s="48"/>
      <c r="F14" s="48"/>
      <c r="G14" s="48"/>
      <c r="H14" s="48"/>
      <c r="I14" s="48"/>
      <c r="J14" s="48"/>
      <c r="K14" s="48"/>
      <c r="L14" s="48"/>
      <c r="M14" s="48"/>
      <c r="N14" s="48"/>
    </row>
    <row r="15" spans="2:14" ht="15.6" x14ac:dyDescent="0.3">
      <c r="B15" s="44" t="s">
        <v>15</v>
      </c>
      <c r="C15" s="44"/>
      <c r="D15" s="44"/>
      <c r="E15" s="44"/>
      <c r="F15" s="44"/>
      <c r="G15" s="44"/>
      <c r="H15" s="44"/>
      <c r="I15" s="44"/>
      <c r="J15" s="44"/>
      <c r="K15" s="44"/>
      <c r="L15" s="44"/>
      <c r="M15" s="44"/>
      <c r="N15" s="44"/>
    </row>
    <row r="16" spans="2:14" ht="15.6" x14ac:dyDescent="0.3">
      <c r="B16" s="45" t="s">
        <v>16</v>
      </c>
      <c r="C16" s="45"/>
      <c r="D16" s="45"/>
      <c r="E16" s="45"/>
      <c r="F16" s="45"/>
      <c r="G16" s="45"/>
      <c r="H16" s="45"/>
      <c r="I16" s="45"/>
      <c r="J16" s="45"/>
      <c r="K16" s="45"/>
      <c r="L16" s="45"/>
      <c r="M16" s="45"/>
      <c r="N16" s="45"/>
    </row>
    <row r="17" spans="2:14" ht="15.6" x14ac:dyDescent="0.3">
      <c r="B17" s="48" t="s">
        <v>19</v>
      </c>
      <c r="C17" s="48"/>
      <c r="D17" s="48"/>
      <c r="E17" s="48"/>
      <c r="F17" s="48"/>
      <c r="G17" s="48"/>
      <c r="H17" s="48"/>
      <c r="I17" s="48"/>
      <c r="J17" s="48"/>
      <c r="K17" s="48"/>
      <c r="L17" s="48"/>
      <c r="M17" s="48"/>
      <c r="N17" s="48"/>
    </row>
    <row r="18" spans="2:14" ht="15.6" x14ac:dyDescent="0.3">
      <c r="B18" s="44" t="s">
        <v>28</v>
      </c>
      <c r="C18" s="44"/>
      <c r="D18" s="44"/>
      <c r="E18" s="44"/>
      <c r="F18" s="44"/>
      <c r="G18" s="44"/>
      <c r="H18" s="44"/>
      <c r="I18" s="44"/>
      <c r="J18" s="44"/>
      <c r="K18" s="44"/>
      <c r="L18" s="44"/>
      <c r="M18" s="44"/>
      <c r="N18" s="44"/>
    </row>
    <row r="19" spans="2:14" ht="15.6" x14ac:dyDescent="0.3">
      <c r="B19" s="44" t="s">
        <v>29</v>
      </c>
      <c r="C19" s="44"/>
      <c r="D19" s="44"/>
      <c r="E19" s="44"/>
      <c r="F19" s="44"/>
      <c r="G19" s="44"/>
      <c r="H19" s="44"/>
      <c r="I19" s="44"/>
      <c r="J19" s="44"/>
      <c r="K19" s="44"/>
      <c r="L19" s="44"/>
      <c r="M19" s="44"/>
      <c r="N19" s="44"/>
    </row>
    <row r="20" spans="2:14" ht="15.6" x14ac:dyDescent="0.3">
      <c r="B20" s="44" t="s">
        <v>30</v>
      </c>
      <c r="C20" s="44"/>
      <c r="D20" s="44"/>
      <c r="E20" s="44"/>
      <c r="F20" s="44"/>
      <c r="G20" s="44"/>
      <c r="H20" s="44"/>
      <c r="I20" s="44"/>
      <c r="J20" s="44"/>
      <c r="K20" s="44"/>
      <c r="L20" s="44"/>
      <c r="M20" s="44"/>
      <c r="N20" s="44"/>
    </row>
    <row r="21" spans="2:14" ht="15.6" x14ac:dyDescent="0.3">
      <c r="B21" s="42" t="s">
        <v>23</v>
      </c>
      <c r="C21" s="42"/>
      <c r="D21" s="42"/>
      <c r="E21" s="42"/>
      <c r="F21" s="42"/>
      <c r="G21" s="42"/>
      <c r="H21" s="42"/>
      <c r="I21" s="42"/>
      <c r="J21" s="42"/>
      <c r="K21" s="42"/>
      <c r="L21" s="42"/>
      <c r="M21" s="42"/>
      <c r="N21" s="42"/>
    </row>
    <row r="22" spans="2:14" ht="15.6" customHeight="1" x14ac:dyDescent="0.3">
      <c r="B22" s="43" t="s">
        <v>17</v>
      </c>
      <c r="C22" s="43"/>
      <c r="D22" s="43"/>
      <c r="E22" s="43"/>
      <c r="F22" s="43"/>
      <c r="G22" s="43"/>
      <c r="H22" s="43"/>
      <c r="I22" s="43"/>
      <c r="J22" s="43"/>
      <c r="K22" s="43"/>
      <c r="L22" s="43"/>
      <c r="M22" s="43"/>
      <c r="N22" s="43"/>
    </row>
    <row r="23" spans="2:14" ht="15.6" customHeight="1" x14ac:dyDescent="0.3">
      <c r="B23" s="43"/>
      <c r="C23" s="43"/>
      <c r="D23" s="43"/>
      <c r="E23" s="43"/>
      <c r="F23" s="43"/>
      <c r="G23" s="43"/>
      <c r="H23" s="43"/>
      <c r="I23" s="43"/>
      <c r="J23" s="43"/>
      <c r="K23" s="43"/>
      <c r="L23" s="43"/>
      <c r="M23" s="43"/>
      <c r="N23" s="43"/>
    </row>
    <row r="24" spans="2:14" ht="15.6" x14ac:dyDescent="0.3">
      <c r="B24" s="42" t="s">
        <v>18</v>
      </c>
      <c r="C24" s="42"/>
      <c r="D24" s="42"/>
      <c r="E24" s="42"/>
      <c r="F24" s="42"/>
      <c r="G24" s="42"/>
      <c r="H24" s="42"/>
      <c r="I24" s="42"/>
      <c r="J24" s="42"/>
      <c r="K24" s="42"/>
      <c r="L24" s="42"/>
      <c r="M24" s="42"/>
      <c r="N24" s="42"/>
    </row>
    <row r="25" spans="2:14" ht="15.6" customHeight="1" x14ac:dyDescent="0.3">
      <c r="B25" s="46" t="s">
        <v>25</v>
      </c>
      <c r="C25" s="46"/>
      <c r="D25" s="46"/>
      <c r="E25" s="46"/>
      <c r="F25" s="46"/>
      <c r="G25" s="46"/>
      <c r="H25" s="46"/>
      <c r="I25" s="46"/>
      <c r="J25" s="46"/>
      <c r="K25" s="46"/>
      <c r="L25" s="46"/>
      <c r="M25" s="46"/>
      <c r="N25" s="46"/>
    </row>
    <row r="26" spans="2:14" ht="15.6" customHeight="1" x14ac:dyDescent="0.3">
      <c r="B26" s="46" t="s">
        <v>26</v>
      </c>
      <c r="C26" s="46"/>
      <c r="D26" s="46"/>
      <c r="E26" s="46"/>
      <c r="F26" s="46"/>
      <c r="G26" s="46"/>
      <c r="H26" s="46"/>
      <c r="I26" s="46"/>
      <c r="J26" s="46"/>
      <c r="K26" s="46"/>
      <c r="L26" s="46"/>
      <c r="M26" s="46"/>
      <c r="N26" s="46"/>
    </row>
    <row r="27" spans="2:14" ht="15.6" x14ac:dyDescent="0.3">
      <c r="B27" s="42" t="s">
        <v>27</v>
      </c>
      <c r="C27" s="42"/>
      <c r="D27" s="42"/>
      <c r="E27" s="42"/>
      <c r="F27" s="42"/>
      <c r="G27" s="42"/>
      <c r="H27" s="42"/>
      <c r="I27" s="42"/>
      <c r="J27" s="42"/>
      <c r="K27" s="42"/>
      <c r="L27" s="42"/>
      <c r="M27" s="42"/>
      <c r="N27" s="42"/>
    </row>
    <row r="28" spans="2:14" ht="15.6" x14ac:dyDescent="0.3">
      <c r="B28" s="48" t="s">
        <v>19</v>
      </c>
      <c r="C28" s="48"/>
      <c r="D28" s="48"/>
      <c r="E28" s="48"/>
      <c r="F28" s="48"/>
      <c r="G28" s="48"/>
      <c r="H28" s="48"/>
      <c r="I28" s="48"/>
      <c r="J28" s="48"/>
      <c r="K28" s="48"/>
      <c r="L28" s="48"/>
      <c r="M28" s="48"/>
      <c r="N28" s="48"/>
    </row>
    <row r="29" spans="2:14" ht="15.6" x14ac:dyDescent="0.3">
      <c r="B29" s="41" t="s">
        <v>20</v>
      </c>
      <c r="C29" s="41"/>
      <c r="D29" s="41"/>
      <c r="E29" s="41"/>
      <c r="F29" s="41"/>
      <c r="G29" s="41"/>
      <c r="H29" s="41"/>
      <c r="I29" s="41"/>
      <c r="J29" s="41"/>
      <c r="K29" s="41"/>
      <c r="L29" s="41"/>
      <c r="M29" s="41"/>
      <c r="N29" s="41"/>
    </row>
    <row r="30" spans="2:14" ht="15.6" x14ac:dyDescent="0.3">
      <c r="B30" s="41" t="s">
        <v>21</v>
      </c>
      <c r="C30" s="41"/>
      <c r="D30" s="41"/>
      <c r="E30" s="41"/>
      <c r="F30" s="41"/>
      <c r="G30" s="41"/>
      <c r="H30" s="41"/>
      <c r="I30" s="41"/>
      <c r="J30" s="41"/>
      <c r="K30" s="41"/>
      <c r="L30" s="41"/>
      <c r="M30" s="41"/>
      <c r="N30" s="41"/>
    </row>
    <row r="31" spans="2:14" ht="15.6" x14ac:dyDescent="0.3">
      <c r="B31" s="41" t="s">
        <v>22</v>
      </c>
      <c r="C31" s="41"/>
      <c r="D31" s="41"/>
      <c r="E31" s="41"/>
      <c r="F31" s="41"/>
      <c r="G31" s="41"/>
      <c r="H31" s="41"/>
      <c r="I31" s="41"/>
      <c r="J31" s="41"/>
      <c r="K31" s="41"/>
      <c r="L31" s="41"/>
      <c r="M31" s="41"/>
      <c r="N31" s="41"/>
    </row>
    <row r="33" spans="2:2" ht="15.6" x14ac:dyDescent="0.3">
      <c r="B33" s="8"/>
    </row>
    <row r="34" spans="2:2" ht="15.6" x14ac:dyDescent="0.3">
      <c r="B34" s="9"/>
    </row>
    <row r="35" spans="2:2" ht="15.6" x14ac:dyDescent="0.3">
      <c r="B35" s="9"/>
    </row>
    <row r="36" spans="2:2" ht="15.6" x14ac:dyDescent="0.3">
      <c r="B36" s="9"/>
    </row>
  </sheetData>
  <mergeCells count="24">
    <mergeCell ref="B3:N7"/>
    <mergeCell ref="B22:N23"/>
    <mergeCell ref="B30:N30"/>
    <mergeCell ref="B31:N31"/>
    <mergeCell ref="B2:N2"/>
    <mergeCell ref="B18:N18"/>
    <mergeCell ref="B19:N19"/>
    <mergeCell ref="B20:N20"/>
    <mergeCell ref="B14:N14"/>
    <mergeCell ref="B17:N17"/>
    <mergeCell ref="B28:N28"/>
    <mergeCell ref="B10:N10"/>
    <mergeCell ref="B26:N26"/>
    <mergeCell ref="B24:N24"/>
    <mergeCell ref="B27:N27"/>
    <mergeCell ref="B25:N25"/>
    <mergeCell ref="B29:N29"/>
    <mergeCell ref="B8:N8"/>
    <mergeCell ref="B11:N11"/>
    <mergeCell ref="B21:N21"/>
    <mergeCell ref="B12:N13"/>
    <mergeCell ref="B9:N9"/>
    <mergeCell ref="B15:N15"/>
    <mergeCell ref="B16:N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G10" sqref="G10"/>
    </sheetView>
  </sheetViews>
  <sheetFormatPr defaultRowHeight="14.4" x14ac:dyDescent="0.3"/>
  <cols>
    <col min="3" max="3" width="14.88671875" bestFit="1" customWidth="1"/>
    <col min="4" max="4" width="9.5546875" bestFit="1" customWidth="1"/>
    <col min="5" max="5" width="12.77734375" bestFit="1" customWidth="1"/>
  </cols>
  <sheetData>
    <row r="1" spans="1:5" x14ac:dyDescent="0.3">
      <c r="A1" s="1" t="s">
        <v>32</v>
      </c>
      <c r="B1" s="1" t="s">
        <v>0</v>
      </c>
      <c r="C1" s="2" t="s">
        <v>1</v>
      </c>
      <c r="D1" s="2" t="s">
        <v>33</v>
      </c>
      <c r="E1" s="2" t="s">
        <v>34</v>
      </c>
    </row>
    <row r="2" spans="1:5" x14ac:dyDescent="0.3">
      <c r="A2" s="3" t="s">
        <v>2</v>
      </c>
      <c r="B2">
        <v>1</v>
      </c>
      <c r="C2" s="4">
        <v>2036000</v>
      </c>
      <c r="D2" s="10">
        <f>DATE(A2,B2,1)</f>
        <v>44927</v>
      </c>
    </row>
    <row r="3" spans="1:5" x14ac:dyDescent="0.3">
      <c r="A3" s="3" t="s">
        <v>2</v>
      </c>
      <c r="B3">
        <v>2</v>
      </c>
      <c r="C3" s="4">
        <v>2006000</v>
      </c>
      <c r="D3" s="10">
        <f>DATE(A3,B3,1)</f>
        <v>44958</v>
      </c>
      <c r="E3">
        <f>((C3-C2)/C2)*100</f>
        <v>-1.4734774066797642</v>
      </c>
    </row>
    <row r="4" spans="1:5" x14ac:dyDescent="0.3">
      <c r="A4" s="3" t="s">
        <v>2</v>
      </c>
      <c r="B4">
        <v>3</v>
      </c>
      <c r="C4" s="4">
        <v>2021000</v>
      </c>
      <c r="D4" s="10">
        <f t="shared" ref="D4:D19" si="0">DATE(A4,B4,1)</f>
        <v>44986</v>
      </c>
      <c r="E4">
        <f t="shared" ref="E4:E19" si="1">((C4-C3)/C3)*100</f>
        <v>0.74775672981056829</v>
      </c>
    </row>
    <row r="5" spans="1:5" x14ac:dyDescent="0.3">
      <c r="A5" s="3" t="s">
        <v>2</v>
      </c>
      <c r="B5">
        <v>4</v>
      </c>
      <c r="C5" s="4">
        <v>2024000</v>
      </c>
      <c r="D5" s="10">
        <f t="shared" si="0"/>
        <v>45017</v>
      </c>
      <c r="E5">
        <f t="shared" si="1"/>
        <v>0.14844136566056407</v>
      </c>
    </row>
    <row r="6" spans="1:5" x14ac:dyDescent="0.3">
      <c r="A6" s="3" t="s">
        <v>2</v>
      </c>
      <c r="B6">
        <v>5</v>
      </c>
      <c r="C6" s="4">
        <v>2052000</v>
      </c>
      <c r="D6" s="10">
        <f t="shared" si="0"/>
        <v>45047</v>
      </c>
      <c r="E6">
        <f t="shared" si="1"/>
        <v>1.383399209486166</v>
      </c>
    </row>
    <row r="7" spans="1:5" x14ac:dyDescent="0.3">
      <c r="A7" s="3" t="s">
        <v>2</v>
      </c>
      <c r="B7">
        <v>6</v>
      </c>
      <c r="C7" s="4">
        <v>2047000</v>
      </c>
      <c r="D7" s="10">
        <f t="shared" si="0"/>
        <v>45078</v>
      </c>
      <c r="E7">
        <f t="shared" si="1"/>
        <v>-0.24366471734892786</v>
      </c>
    </row>
    <row r="8" spans="1:5" x14ac:dyDescent="0.3">
      <c r="A8" s="3" t="s">
        <v>2</v>
      </c>
      <c r="B8">
        <v>7</v>
      </c>
      <c r="C8" s="4">
        <v>2044000</v>
      </c>
      <c r="D8" s="10">
        <f t="shared" si="0"/>
        <v>45108</v>
      </c>
      <c r="E8">
        <f t="shared" si="1"/>
        <v>-0.14655593551538837</v>
      </c>
    </row>
    <row r="9" spans="1:5" x14ac:dyDescent="0.3">
      <c r="A9" s="3" t="s">
        <v>2</v>
      </c>
      <c r="B9">
        <v>8</v>
      </c>
      <c r="C9" s="4">
        <v>2074000</v>
      </c>
      <c r="D9" s="10">
        <f t="shared" si="0"/>
        <v>45139</v>
      </c>
      <c r="E9">
        <f t="shared" si="1"/>
        <v>1.4677103718199609</v>
      </c>
    </row>
    <row r="10" spans="1:5" x14ac:dyDescent="0.3">
      <c r="A10" s="3" t="s">
        <v>2</v>
      </c>
      <c r="B10">
        <v>9</v>
      </c>
      <c r="C10" s="4">
        <v>2055000</v>
      </c>
      <c r="D10" s="10">
        <f t="shared" si="0"/>
        <v>45170</v>
      </c>
      <c r="E10">
        <f t="shared" si="1"/>
        <v>-0.9161041465766635</v>
      </c>
    </row>
    <row r="11" spans="1:5" x14ac:dyDescent="0.3">
      <c r="A11" s="3" t="s">
        <v>2</v>
      </c>
      <c r="B11">
        <v>10</v>
      </c>
      <c r="C11" s="4">
        <v>2085000</v>
      </c>
      <c r="D11" s="10">
        <f t="shared" si="0"/>
        <v>45200</v>
      </c>
      <c r="E11">
        <f t="shared" si="1"/>
        <v>1.4598540145985401</v>
      </c>
    </row>
    <row r="12" spans="1:5" x14ac:dyDescent="0.3">
      <c r="A12" s="3" t="s">
        <v>2</v>
      </c>
      <c r="B12">
        <v>11</v>
      </c>
      <c r="C12" s="4">
        <v>2085000</v>
      </c>
      <c r="D12" s="10">
        <f t="shared" si="0"/>
        <v>45231</v>
      </c>
      <c r="E12">
        <f t="shared" si="1"/>
        <v>0</v>
      </c>
    </row>
    <row r="13" spans="1:5" x14ac:dyDescent="0.3">
      <c r="A13" s="5" t="s">
        <v>2</v>
      </c>
      <c r="B13">
        <v>12</v>
      </c>
      <c r="C13" s="4">
        <v>2108000</v>
      </c>
      <c r="D13" s="10">
        <f t="shared" si="0"/>
        <v>45261</v>
      </c>
      <c r="E13">
        <f t="shared" si="1"/>
        <v>1.1031175059952039</v>
      </c>
    </row>
    <row r="14" spans="1:5" x14ac:dyDescent="0.3">
      <c r="A14" s="3" t="s">
        <v>3</v>
      </c>
      <c r="B14">
        <v>1</v>
      </c>
      <c r="C14" s="4">
        <v>2115000</v>
      </c>
      <c r="D14" s="10">
        <f t="shared" si="0"/>
        <v>45292</v>
      </c>
      <c r="E14">
        <f t="shared" si="1"/>
        <v>0.33206831119544594</v>
      </c>
    </row>
    <row r="15" spans="1:5" x14ac:dyDescent="0.3">
      <c r="A15" s="3" t="s">
        <v>3</v>
      </c>
      <c r="B15">
        <v>2</v>
      </c>
      <c r="C15" s="4">
        <v>2086000</v>
      </c>
      <c r="D15" s="10">
        <f t="shared" si="0"/>
        <v>45323</v>
      </c>
      <c r="E15">
        <f t="shared" si="1"/>
        <v>-1.3711583924349882</v>
      </c>
    </row>
    <row r="16" spans="1:5" x14ac:dyDescent="0.3">
      <c r="A16" s="3" t="s">
        <v>3</v>
      </c>
      <c r="B16">
        <v>3</v>
      </c>
      <c r="C16" s="4">
        <v>2095000</v>
      </c>
      <c r="D16" s="10">
        <f t="shared" si="0"/>
        <v>45352</v>
      </c>
      <c r="E16">
        <f t="shared" si="1"/>
        <v>0.43144774688398851</v>
      </c>
    </row>
    <row r="17" spans="1:5" x14ac:dyDescent="0.3">
      <c r="A17" s="3" t="s">
        <v>3</v>
      </c>
      <c r="B17">
        <v>4</v>
      </c>
      <c r="C17" s="4">
        <v>2097000</v>
      </c>
      <c r="D17" s="10">
        <f t="shared" si="0"/>
        <v>45383</v>
      </c>
      <c r="E17">
        <f t="shared" si="1"/>
        <v>9.5465393794749401E-2</v>
      </c>
    </row>
    <row r="18" spans="1:5" x14ac:dyDescent="0.3">
      <c r="A18" s="3" t="s">
        <v>3</v>
      </c>
      <c r="B18">
        <v>5</v>
      </c>
      <c r="C18" s="4">
        <v>2134000</v>
      </c>
      <c r="D18" s="10">
        <f t="shared" si="0"/>
        <v>45413</v>
      </c>
      <c r="E18">
        <f t="shared" si="1"/>
        <v>1.764425369575584</v>
      </c>
    </row>
    <row r="19" spans="1:5" x14ac:dyDescent="0.3">
      <c r="A19" s="3" t="s">
        <v>3</v>
      </c>
      <c r="B19">
        <v>6</v>
      </c>
      <c r="C19" s="4">
        <v>2132000</v>
      </c>
      <c r="D19" s="10">
        <f t="shared" si="0"/>
        <v>45444</v>
      </c>
      <c r="E19">
        <f t="shared" si="1"/>
        <v>-9.3720712277413312E-2</v>
      </c>
    </row>
    <row r="20" spans="1:5" x14ac:dyDescent="0.3">
      <c r="C20" s="4"/>
    </row>
    <row r="21" spans="1:5" x14ac:dyDescent="0.3">
      <c r="C21" s="4">
        <f>SUM(C2:C19)</f>
        <v>37296000</v>
      </c>
    </row>
  </sheetData>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5"/>
  <sheetViews>
    <sheetView zoomScale="99" zoomScaleNormal="99" workbookViewId="0">
      <selection activeCell="K1" sqref="K1"/>
    </sheetView>
  </sheetViews>
  <sheetFormatPr defaultRowHeight="14.4" x14ac:dyDescent="0.3"/>
  <cols>
    <col min="3" max="3" width="5.5546875" bestFit="1" customWidth="1"/>
    <col min="5" max="5" width="11.6640625" bestFit="1" customWidth="1"/>
    <col min="6" max="6" width="10.5546875" bestFit="1" customWidth="1"/>
    <col min="9" max="9" width="12.5546875" bestFit="1" customWidth="1"/>
    <col min="10" max="10" width="16.88671875" bestFit="1" customWidth="1"/>
    <col min="12" max="12" width="20" bestFit="1" customWidth="1"/>
    <col min="13" max="13" width="18.77734375" customWidth="1"/>
    <col min="14" max="14" width="20.77734375" bestFit="1" customWidth="1"/>
  </cols>
  <sheetData>
    <row r="1" spans="1:10" x14ac:dyDescent="0.3">
      <c r="A1" s="1" t="s">
        <v>32</v>
      </c>
      <c r="B1" s="1" t="s">
        <v>0</v>
      </c>
      <c r="C1" s="2" t="s">
        <v>4</v>
      </c>
      <c r="D1" s="1" t="s">
        <v>5</v>
      </c>
      <c r="E1" s="7" t="s">
        <v>6</v>
      </c>
      <c r="F1" s="22" t="s">
        <v>33</v>
      </c>
    </row>
    <row r="2" spans="1:10" x14ac:dyDescent="0.3">
      <c r="A2" s="3" t="s">
        <v>2</v>
      </c>
      <c r="B2">
        <v>1</v>
      </c>
      <c r="C2" s="4">
        <v>1</v>
      </c>
      <c r="D2" s="3" t="s">
        <v>7</v>
      </c>
      <c r="E2" s="6">
        <v>26730.853391684901</v>
      </c>
      <c r="F2" s="10">
        <f>DATE(A2,B2,C2)</f>
        <v>44927</v>
      </c>
    </row>
    <row r="3" spans="1:10" x14ac:dyDescent="0.3">
      <c r="A3" s="3" t="s">
        <v>2</v>
      </c>
      <c r="B3">
        <v>1</v>
      </c>
      <c r="C3" s="4">
        <v>1</v>
      </c>
      <c r="D3" s="3" t="s">
        <v>8</v>
      </c>
      <c r="E3" s="6">
        <v>40096.280087527353</v>
      </c>
      <c r="F3" s="10">
        <f t="shared" ref="F3:F66" si="0">DATE(A3,B3,C3)</f>
        <v>44927</v>
      </c>
    </row>
    <row r="4" spans="1:10" x14ac:dyDescent="0.3">
      <c r="A4" s="3" t="s">
        <v>2</v>
      </c>
      <c r="B4">
        <v>1</v>
      </c>
      <c r="C4" s="4">
        <v>2</v>
      </c>
      <c r="D4" s="3" t="s">
        <v>7</v>
      </c>
      <c r="E4" s="6">
        <v>26730.853391684901</v>
      </c>
      <c r="F4" s="10">
        <f t="shared" si="0"/>
        <v>44928</v>
      </c>
    </row>
    <row r="5" spans="1:10" x14ac:dyDescent="0.3">
      <c r="A5" s="3" t="s">
        <v>2</v>
      </c>
      <c r="B5">
        <v>1</v>
      </c>
      <c r="C5" s="4">
        <v>2</v>
      </c>
      <c r="D5" s="3" t="s">
        <v>8</v>
      </c>
      <c r="E5" s="6">
        <v>40096.280087527353</v>
      </c>
      <c r="F5" s="10">
        <f t="shared" si="0"/>
        <v>44928</v>
      </c>
    </row>
    <row r="6" spans="1:10" x14ac:dyDescent="0.3">
      <c r="A6" s="3" t="s">
        <v>2</v>
      </c>
      <c r="B6">
        <v>1</v>
      </c>
      <c r="C6" s="4">
        <v>3</v>
      </c>
      <c r="D6" s="3" t="s">
        <v>7</v>
      </c>
      <c r="E6" s="6">
        <v>26730.853391684901</v>
      </c>
      <c r="F6" s="10">
        <f t="shared" si="0"/>
        <v>44929</v>
      </c>
    </row>
    <row r="7" spans="1:10" x14ac:dyDescent="0.3">
      <c r="A7" s="3" t="s">
        <v>2</v>
      </c>
      <c r="B7">
        <v>1</v>
      </c>
      <c r="C7" s="4">
        <v>3</v>
      </c>
      <c r="D7" s="3" t="s">
        <v>8</v>
      </c>
      <c r="E7" s="6">
        <v>40096.280087527353</v>
      </c>
      <c r="F7" s="10">
        <f t="shared" si="0"/>
        <v>44929</v>
      </c>
    </row>
    <row r="8" spans="1:10" ht="14.4" customHeight="1" x14ac:dyDescent="0.3">
      <c r="A8" s="3" t="s">
        <v>2</v>
      </c>
      <c r="B8">
        <v>1</v>
      </c>
      <c r="C8" s="4">
        <v>4</v>
      </c>
      <c r="D8" s="3" t="s">
        <v>7</v>
      </c>
      <c r="E8" s="6">
        <v>26730.853391684901</v>
      </c>
      <c r="F8" s="10">
        <f t="shared" si="0"/>
        <v>44930</v>
      </c>
      <c r="I8" s="23" t="s">
        <v>49</v>
      </c>
      <c r="J8" t="s">
        <v>51</v>
      </c>
    </row>
    <row r="9" spans="1:10" ht="14.4" customHeight="1" x14ac:dyDescent="0.3">
      <c r="A9" s="3" t="s">
        <v>2</v>
      </c>
      <c r="B9">
        <v>1</v>
      </c>
      <c r="C9" s="4">
        <v>4</v>
      </c>
      <c r="D9" s="3" t="s">
        <v>8</v>
      </c>
      <c r="E9" s="6">
        <v>44551.422319474834</v>
      </c>
      <c r="F9" s="10">
        <f t="shared" si="0"/>
        <v>44930</v>
      </c>
      <c r="I9" s="24" t="s">
        <v>7</v>
      </c>
      <c r="J9" s="25">
        <v>15037627.256280342</v>
      </c>
    </row>
    <row r="10" spans="1:10" ht="15.6" customHeight="1" x14ac:dyDescent="0.3">
      <c r="A10" s="3" t="s">
        <v>2</v>
      </c>
      <c r="B10">
        <v>1</v>
      </c>
      <c r="C10" s="4">
        <v>5</v>
      </c>
      <c r="D10" s="3" t="s">
        <v>7</v>
      </c>
      <c r="E10" s="6">
        <v>26730.853391684901</v>
      </c>
      <c r="F10" s="10">
        <f t="shared" si="0"/>
        <v>44931</v>
      </c>
      <c r="I10" s="24" t="s">
        <v>8</v>
      </c>
      <c r="J10" s="25">
        <v>22258372.743719559</v>
      </c>
    </row>
    <row r="11" spans="1:10" ht="14.4" customHeight="1" x14ac:dyDescent="0.3">
      <c r="A11" s="3" t="s">
        <v>2</v>
      </c>
      <c r="B11">
        <v>1</v>
      </c>
      <c r="C11" s="4">
        <v>5</v>
      </c>
      <c r="D11" s="3" t="s">
        <v>8</v>
      </c>
      <c r="E11" s="6">
        <v>40096.280087527353</v>
      </c>
      <c r="F11" s="10">
        <f t="shared" si="0"/>
        <v>44931</v>
      </c>
      <c r="I11" s="24" t="s">
        <v>50</v>
      </c>
      <c r="J11" s="25">
        <v>37295999.999999903</v>
      </c>
    </row>
    <row r="12" spans="1:10" ht="14.4" customHeight="1" x14ac:dyDescent="0.3">
      <c r="A12" s="3" t="s">
        <v>2</v>
      </c>
      <c r="B12">
        <v>1</v>
      </c>
      <c r="C12" s="4">
        <v>6</v>
      </c>
      <c r="D12" s="3" t="s">
        <v>7</v>
      </c>
      <c r="E12" s="6">
        <v>26730.853391684901</v>
      </c>
      <c r="F12" s="10">
        <f t="shared" si="0"/>
        <v>44932</v>
      </c>
    </row>
    <row r="13" spans="1:10" ht="14.4" customHeight="1" x14ac:dyDescent="0.3">
      <c r="A13" s="5" t="s">
        <v>2</v>
      </c>
      <c r="B13">
        <v>1</v>
      </c>
      <c r="C13" s="4">
        <v>6</v>
      </c>
      <c r="D13" s="5" t="s">
        <v>8</v>
      </c>
      <c r="E13" s="6">
        <v>35641.137855579866</v>
      </c>
      <c r="F13" s="10">
        <f t="shared" si="0"/>
        <v>44932</v>
      </c>
    </row>
    <row r="14" spans="1:10" ht="14.4" customHeight="1" x14ac:dyDescent="0.3">
      <c r="A14" s="3" t="s">
        <v>2</v>
      </c>
      <c r="B14">
        <v>1</v>
      </c>
      <c r="C14" s="4">
        <v>7</v>
      </c>
      <c r="D14" s="3" t="s">
        <v>7</v>
      </c>
      <c r="E14" s="6">
        <v>26730.853391684901</v>
      </c>
      <c r="F14" s="10">
        <f t="shared" si="0"/>
        <v>44933</v>
      </c>
    </row>
    <row r="15" spans="1:10" ht="14.4" customHeight="1" x14ac:dyDescent="0.3">
      <c r="A15" s="3" t="s">
        <v>2</v>
      </c>
      <c r="B15">
        <v>1</v>
      </c>
      <c r="C15" s="4">
        <v>7</v>
      </c>
      <c r="D15" s="3" t="s">
        <v>8</v>
      </c>
      <c r="E15" s="6">
        <v>40096.280087527353</v>
      </c>
      <c r="F15" s="10">
        <f t="shared" si="0"/>
        <v>44933</v>
      </c>
    </row>
    <row r="16" spans="1:10" ht="14.4" customHeight="1" x14ac:dyDescent="0.3">
      <c r="A16" s="3" t="s">
        <v>2</v>
      </c>
      <c r="B16">
        <v>1</v>
      </c>
      <c r="C16" s="4">
        <v>8</v>
      </c>
      <c r="D16" s="3" t="s">
        <v>7</v>
      </c>
      <c r="E16" s="6">
        <v>26730.853391684901</v>
      </c>
      <c r="F16" s="10">
        <f t="shared" si="0"/>
        <v>44934</v>
      </c>
    </row>
    <row r="17" spans="1:6" ht="14.4" customHeight="1" x14ac:dyDescent="0.3">
      <c r="A17" s="3" t="s">
        <v>2</v>
      </c>
      <c r="B17">
        <v>1</v>
      </c>
      <c r="C17" s="4">
        <v>8</v>
      </c>
      <c r="D17" s="3" t="s">
        <v>8</v>
      </c>
      <c r="E17" s="6">
        <v>40096.280087527353</v>
      </c>
      <c r="F17" s="10">
        <f t="shared" si="0"/>
        <v>44934</v>
      </c>
    </row>
    <row r="18" spans="1:6" ht="14.4" customHeight="1" x14ac:dyDescent="0.3">
      <c r="A18" s="3" t="s">
        <v>2</v>
      </c>
      <c r="B18">
        <v>1</v>
      </c>
      <c r="C18" s="4">
        <v>9</v>
      </c>
      <c r="D18" s="3" t="s">
        <v>7</v>
      </c>
      <c r="E18" s="6">
        <v>26730.853391684901</v>
      </c>
      <c r="F18" s="10">
        <f t="shared" si="0"/>
        <v>44935</v>
      </c>
    </row>
    <row r="19" spans="1:6" ht="14.4" customHeight="1" x14ac:dyDescent="0.3">
      <c r="A19" s="3" t="s">
        <v>2</v>
      </c>
      <c r="B19">
        <v>1</v>
      </c>
      <c r="C19" s="4">
        <v>9</v>
      </c>
      <c r="D19" s="3" t="s">
        <v>8</v>
      </c>
      <c r="E19" s="6">
        <v>40096.280087527353</v>
      </c>
      <c r="F19" s="10">
        <f t="shared" si="0"/>
        <v>44935</v>
      </c>
    </row>
    <row r="20" spans="1:6" ht="14.4" customHeight="1" x14ac:dyDescent="0.3">
      <c r="A20" s="3" t="s">
        <v>2</v>
      </c>
      <c r="B20">
        <v>1</v>
      </c>
      <c r="C20" s="4">
        <v>10</v>
      </c>
      <c r="D20" s="3" t="s">
        <v>7</v>
      </c>
      <c r="E20" s="6">
        <v>26730.853391684901</v>
      </c>
      <c r="F20" s="10">
        <f t="shared" si="0"/>
        <v>44936</v>
      </c>
    </row>
    <row r="21" spans="1:6" x14ac:dyDescent="0.3">
      <c r="A21" s="3" t="s">
        <v>2</v>
      </c>
      <c r="B21">
        <v>1</v>
      </c>
      <c r="C21" s="4">
        <v>10</v>
      </c>
      <c r="D21" s="3" t="s">
        <v>8</v>
      </c>
      <c r="E21" s="6">
        <v>40096.280087527353</v>
      </c>
      <c r="F21" s="10">
        <f t="shared" si="0"/>
        <v>44936</v>
      </c>
    </row>
    <row r="22" spans="1:6" x14ac:dyDescent="0.3">
      <c r="A22" s="3" t="s">
        <v>2</v>
      </c>
      <c r="B22">
        <v>1</v>
      </c>
      <c r="C22" s="4">
        <v>11</v>
      </c>
      <c r="D22" s="3" t="s">
        <v>7</v>
      </c>
      <c r="E22" s="6">
        <v>26730.853391684901</v>
      </c>
      <c r="F22" s="10">
        <f t="shared" si="0"/>
        <v>44937</v>
      </c>
    </row>
    <row r="23" spans="1:6" x14ac:dyDescent="0.3">
      <c r="A23" s="3" t="s">
        <v>2</v>
      </c>
      <c r="B23">
        <v>1</v>
      </c>
      <c r="C23" s="4">
        <v>11</v>
      </c>
      <c r="D23" s="3" t="s">
        <v>8</v>
      </c>
      <c r="E23" s="6">
        <v>40096.280087527353</v>
      </c>
      <c r="F23" s="10">
        <f t="shared" si="0"/>
        <v>44937</v>
      </c>
    </row>
    <row r="24" spans="1:6" x14ac:dyDescent="0.3">
      <c r="A24" s="3" t="s">
        <v>2</v>
      </c>
      <c r="B24">
        <v>1</v>
      </c>
      <c r="C24" s="4">
        <v>12</v>
      </c>
      <c r="D24" s="3" t="s">
        <v>7</v>
      </c>
      <c r="E24" s="6">
        <v>26730.853391684901</v>
      </c>
      <c r="F24" s="10">
        <f t="shared" si="0"/>
        <v>44938</v>
      </c>
    </row>
    <row r="25" spans="1:6" x14ac:dyDescent="0.3">
      <c r="A25" s="3" t="s">
        <v>2</v>
      </c>
      <c r="B25">
        <v>1</v>
      </c>
      <c r="C25" s="4">
        <v>12</v>
      </c>
      <c r="D25" s="3" t="s">
        <v>8</v>
      </c>
      <c r="E25" s="6">
        <v>40096.280087527353</v>
      </c>
      <c r="F25" s="10">
        <f t="shared" si="0"/>
        <v>44938</v>
      </c>
    </row>
    <row r="26" spans="1:6" x14ac:dyDescent="0.3">
      <c r="A26" s="3" t="s">
        <v>2</v>
      </c>
      <c r="B26">
        <v>1</v>
      </c>
      <c r="C26" s="4">
        <v>13</v>
      </c>
      <c r="D26" s="3" t="s">
        <v>7</v>
      </c>
      <c r="E26" s="6">
        <v>26730.853391684901</v>
      </c>
      <c r="F26" s="10">
        <f t="shared" si="0"/>
        <v>44939</v>
      </c>
    </row>
    <row r="27" spans="1:6" x14ac:dyDescent="0.3">
      <c r="A27" s="3" t="s">
        <v>2</v>
      </c>
      <c r="B27">
        <v>1</v>
      </c>
      <c r="C27" s="4">
        <v>13</v>
      </c>
      <c r="D27" s="3" t="s">
        <v>8</v>
      </c>
      <c r="E27" s="6">
        <v>40096.280087527353</v>
      </c>
      <c r="F27" s="10">
        <f t="shared" si="0"/>
        <v>44939</v>
      </c>
    </row>
    <row r="28" spans="1:6" x14ac:dyDescent="0.3">
      <c r="A28" s="3" t="s">
        <v>2</v>
      </c>
      <c r="B28">
        <v>1</v>
      </c>
      <c r="C28" s="4">
        <v>14</v>
      </c>
      <c r="D28" s="3" t="s">
        <v>7</v>
      </c>
      <c r="E28" s="6">
        <v>26730.853391684901</v>
      </c>
      <c r="F28" s="10">
        <f t="shared" si="0"/>
        <v>44940</v>
      </c>
    </row>
    <row r="29" spans="1:6" x14ac:dyDescent="0.3">
      <c r="A29" s="3" t="s">
        <v>2</v>
      </c>
      <c r="B29">
        <v>1</v>
      </c>
      <c r="C29" s="4">
        <v>14</v>
      </c>
      <c r="D29" s="3" t="s">
        <v>8</v>
      </c>
      <c r="E29" s="6">
        <v>40096.280087527353</v>
      </c>
      <c r="F29" s="10">
        <f t="shared" si="0"/>
        <v>44940</v>
      </c>
    </row>
    <row r="30" spans="1:6" x14ac:dyDescent="0.3">
      <c r="A30" s="3" t="s">
        <v>2</v>
      </c>
      <c r="B30">
        <v>1</v>
      </c>
      <c r="C30" s="4">
        <v>15</v>
      </c>
      <c r="D30" s="3" t="s">
        <v>7</v>
      </c>
      <c r="E30" s="6">
        <v>17820.568927789933</v>
      </c>
      <c r="F30" s="10">
        <f t="shared" si="0"/>
        <v>44941</v>
      </c>
    </row>
    <row r="31" spans="1:6" x14ac:dyDescent="0.3">
      <c r="A31" s="3" t="s">
        <v>2</v>
      </c>
      <c r="B31">
        <v>1</v>
      </c>
      <c r="C31" s="4">
        <v>15</v>
      </c>
      <c r="D31" s="3" t="s">
        <v>8</v>
      </c>
      <c r="E31" s="6">
        <v>31185.995623632385</v>
      </c>
      <c r="F31" s="10">
        <f t="shared" si="0"/>
        <v>44941</v>
      </c>
    </row>
    <row r="32" spans="1:6" x14ac:dyDescent="0.3">
      <c r="A32" s="3" t="s">
        <v>2</v>
      </c>
      <c r="B32">
        <v>1</v>
      </c>
      <c r="C32" s="4">
        <v>16</v>
      </c>
      <c r="D32" s="3" t="s">
        <v>7</v>
      </c>
      <c r="E32" s="6">
        <v>26730.853391684901</v>
      </c>
      <c r="F32" s="10">
        <f t="shared" si="0"/>
        <v>44942</v>
      </c>
    </row>
    <row r="33" spans="1:6" ht="15.6" customHeight="1" x14ac:dyDescent="0.3">
      <c r="A33" s="3" t="s">
        <v>2</v>
      </c>
      <c r="B33">
        <v>1</v>
      </c>
      <c r="C33" s="4">
        <v>16</v>
      </c>
      <c r="D33" s="3" t="s">
        <v>8</v>
      </c>
      <c r="E33" s="6">
        <v>35641.137855579866</v>
      </c>
      <c r="F33" s="10">
        <f t="shared" si="0"/>
        <v>44942</v>
      </c>
    </row>
    <row r="34" spans="1:6" x14ac:dyDescent="0.3">
      <c r="A34" s="3" t="s">
        <v>2</v>
      </c>
      <c r="B34">
        <v>1</v>
      </c>
      <c r="C34" s="4">
        <v>17</v>
      </c>
      <c r="D34" s="3" t="s">
        <v>7</v>
      </c>
      <c r="E34" s="6">
        <v>26730.853391684901</v>
      </c>
      <c r="F34" s="10">
        <f t="shared" si="0"/>
        <v>44943</v>
      </c>
    </row>
    <row r="35" spans="1:6" x14ac:dyDescent="0.3">
      <c r="A35" s="3" t="s">
        <v>2</v>
      </c>
      <c r="B35">
        <v>1</v>
      </c>
      <c r="C35" s="4">
        <v>17</v>
      </c>
      <c r="D35" s="3" t="s">
        <v>8</v>
      </c>
      <c r="E35" s="6">
        <v>40096.280087527353</v>
      </c>
      <c r="F35" s="10">
        <f t="shared" si="0"/>
        <v>44943</v>
      </c>
    </row>
    <row r="36" spans="1:6" x14ac:dyDescent="0.3">
      <c r="A36" s="3" t="s">
        <v>2</v>
      </c>
      <c r="B36">
        <v>1</v>
      </c>
      <c r="C36" s="4">
        <v>18</v>
      </c>
      <c r="D36" s="3" t="s">
        <v>7</v>
      </c>
      <c r="E36" s="6">
        <v>26730.853391684901</v>
      </c>
      <c r="F36" s="10">
        <f t="shared" si="0"/>
        <v>44944</v>
      </c>
    </row>
    <row r="37" spans="1:6" x14ac:dyDescent="0.3">
      <c r="A37" s="3" t="s">
        <v>2</v>
      </c>
      <c r="B37">
        <v>1</v>
      </c>
      <c r="C37" s="4">
        <v>18</v>
      </c>
      <c r="D37" s="3" t="s">
        <v>8</v>
      </c>
      <c r="E37" s="6">
        <v>31185.995623632385</v>
      </c>
      <c r="F37" s="10">
        <f t="shared" si="0"/>
        <v>44944</v>
      </c>
    </row>
    <row r="38" spans="1:6" x14ac:dyDescent="0.3">
      <c r="A38" s="3" t="s">
        <v>2</v>
      </c>
      <c r="B38">
        <v>1</v>
      </c>
      <c r="C38" s="4">
        <v>19</v>
      </c>
      <c r="D38" s="3" t="s">
        <v>7</v>
      </c>
      <c r="E38" s="6">
        <v>22275.711159737417</v>
      </c>
      <c r="F38" s="10">
        <f t="shared" si="0"/>
        <v>44945</v>
      </c>
    </row>
    <row r="39" spans="1:6" x14ac:dyDescent="0.3">
      <c r="A39" s="3" t="s">
        <v>2</v>
      </c>
      <c r="B39">
        <v>1</v>
      </c>
      <c r="C39" s="4">
        <v>19</v>
      </c>
      <c r="D39" s="3" t="s">
        <v>8</v>
      </c>
      <c r="E39" s="6">
        <v>40096.280087527353</v>
      </c>
      <c r="F39" s="10">
        <f t="shared" si="0"/>
        <v>44945</v>
      </c>
    </row>
    <row r="40" spans="1:6" x14ac:dyDescent="0.3">
      <c r="A40" s="3" t="s">
        <v>2</v>
      </c>
      <c r="B40">
        <v>1</v>
      </c>
      <c r="C40" s="4">
        <v>20</v>
      </c>
      <c r="D40" s="3" t="s">
        <v>7</v>
      </c>
      <c r="E40" s="6">
        <v>22275.711159737417</v>
      </c>
      <c r="F40" s="10">
        <f t="shared" si="0"/>
        <v>44946</v>
      </c>
    </row>
    <row r="41" spans="1:6" x14ac:dyDescent="0.3">
      <c r="A41" s="3" t="s">
        <v>2</v>
      </c>
      <c r="B41">
        <v>1</v>
      </c>
      <c r="C41" s="4">
        <v>20</v>
      </c>
      <c r="D41" s="3" t="s">
        <v>8</v>
      </c>
      <c r="E41" s="6">
        <v>35641.137855579866</v>
      </c>
      <c r="F41" s="10">
        <f t="shared" si="0"/>
        <v>44946</v>
      </c>
    </row>
    <row r="42" spans="1:6" x14ac:dyDescent="0.3">
      <c r="A42" s="3" t="s">
        <v>2</v>
      </c>
      <c r="B42">
        <v>1</v>
      </c>
      <c r="C42" s="4">
        <v>21</v>
      </c>
      <c r="D42" s="3" t="s">
        <v>7</v>
      </c>
      <c r="E42" s="6">
        <v>26730.853391684901</v>
      </c>
      <c r="F42" s="10">
        <f t="shared" si="0"/>
        <v>44947</v>
      </c>
    </row>
    <row r="43" spans="1:6" x14ac:dyDescent="0.3">
      <c r="A43" s="3" t="s">
        <v>2</v>
      </c>
      <c r="B43">
        <v>1</v>
      </c>
      <c r="C43" s="4">
        <v>21</v>
      </c>
      <c r="D43" s="3" t="s">
        <v>8</v>
      </c>
      <c r="E43" s="6">
        <v>40096.280087527353</v>
      </c>
      <c r="F43" s="10">
        <f t="shared" si="0"/>
        <v>44947</v>
      </c>
    </row>
    <row r="44" spans="1:6" x14ac:dyDescent="0.3">
      <c r="A44" s="3" t="s">
        <v>2</v>
      </c>
      <c r="B44">
        <v>1</v>
      </c>
      <c r="C44" s="4">
        <v>22</v>
      </c>
      <c r="D44" s="3" t="s">
        <v>7</v>
      </c>
      <c r="E44" s="6">
        <v>26730.853391684901</v>
      </c>
      <c r="F44" s="10">
        <f t="shared" si="0"/>
        <v>44948</v>
      </c>
    </row>
    <row r="45" spans="1:6" x14ac:dyDescent="0.3">
      <c r="A45" s="3" t="s">
        <v>2</v>
      </c>
      <c r="B45">
        <v>1</v>
      </c>
      <c r="C45" s="4">
        <v>22</v>
      </c>
      <c r="D45" s="3" t="s">
        <v>8</v>
      </c>
      <c r="E45" s="6">
        <v>40096.280087527353</v>
      </c>
      <c r="F45" s="10">
        <f t="shared" si="0"/>
        <v>44948</v>
      </c>
    </row>
    <row r="46" spans="1:6" x14ac:dyDescent="0.3">
      <c r="A46" s="3" t="s">
        <v>2</v>
      </c>
      <c r="B46">
        <v>1</v>
      </c>
      <c r="C46" s="4">
        <v>23</v>
      </c>
      <c r="D46" s="3" t="s">
        <v>7</v>
      </c>
      <c r="E46" s="6">
        <v>26730.853391684901</v>
      </c>
      <c r="F46" s="10">
        <f t="shared" si="0"/>
        <v>44949</v>
      </c>
    </row>
    <row r="47" spans="1:6" x14ac:dyDescent="0.3">
      <c r="A47" s="3" t="s">
        <v>2</v>
      </c>
      <c r="B47">
        <v>1</v>
      </c>
      <c r="C47" s="4">
        <v>23</v>
      </c>
      <c r="D47" s="3" t="s">
        <v>8</v>
      </c>
      <c r="E47" s="6">
        <v>40096.280087527353</v>
      </c>
      <c r="F47" s="10">
        <f t="shared" si="0"/>
        <v>44949</v>
      </c>
    </row>
    <row r="48" spans="1:6" x14ac:dyDescent="0.3">
      <c r="A48" s="3" t="s">
        <v>2</v>
      </c>
      <c r="B48">
        <v>1</v>
      </c>
      <c r="C48" s="4">
        <v>24</v>
      </c>
      <c r="D48" s="3" t="s">
        <v>7</v>
      </c>
      <c r="E48" s="6">
        <v>26730.853391684901</v>
      </c>
      <c r="F48" s="10">
        <f t="shared" si="0"/>
        <v>44950</v>
      </c>
    </row>
    <row r="49" spans="1:6" x14ac:dyDescent="0.3">
      <c r="A49" s="3" t="s">
        <v>2</v>
      </c>
      <c r="B49">
        <v>1</v>
      </c>
      <c r="C49" s="4">
        <v>24</v>
      </c>
      <c r="D49" s="3" t="s">
        <v>8</v>
      </c>
      <c r="E49" s="6">
        <v>40096.280087527353</v>
      </c>
      <c r="F49" s="10">
        <f t="shared" si="0"/>
        <v>44950</v>
      </c>
    </row>
    <row r="50" spans="1:6" x14ac:dyDescent="0.3">
      <c r="A50" s="3" t="s">
        <v>2</v>
      </c>
      <c r="B50">
        <v>1</v>
      </c>
      <c r="C50" s="4">
        <v>25</v>
      </c>
      <c r="D50" s="3" t="s">
        <v>7</v>
      </c>
      <c r="E50" s="6">
        <v>26730.853391684901</v>
      </c>
      <c r="F50" s="10">
        <f t="shared" si="0"/>
        <v>44951</v>
      </c>
    </row>
    <row r="51" spans="1:6" x14ac:dyDescent="0.3">
      <c r="A51" s="3" t="s">
        <v>2</v>
      </c>
      <c r="B51">
        <v>1</v>
      </c>
      <c r="C51" s="4">
        <v>25</v>
      </c>
      <c r="D51" s="3" t="s">
        <v>8</v>
      </c>
      <c r="E51" s="6">
        <v>44551.422319474834</v>
      </c>
      <c r="F51" s="10">
        <f t="shared" si="0"/>
        <v>44951</v>
      </c>
    </row>
    <row r="52" spans="1:6" x14ac:dyDescent="0.3">
      <c r="A52" s="3" t="s">
        <v>2</v>
      </c>
      <c r="B52">
        <v>1</v>
      </c>
      <c r="C52" s="4">
        <v>26</v>
      </c>
      <c r="D52" s="3" t="s">
        <v>7</v>
      </c>
      <c r="E52" s="6">
        <v>31185.995623632385</v>
      </c>
      <c r="F52" s="10">
        <f t="shared" si="0"/>
        <v>44952</v>
      </c>
    </row>
    <row r="53" spans="1:6" x14ac:dyDescent="0.3">
      <c r="A53" s="3" t="s">
        <v>2</v>
      </c>
      <c r="B53">
        <v>1</v>
      </c>
      <c r="C53" s="4">
        <v>26</v>
      </c>
      <c r="D53" s="3" t="s">
        <v>8</v>
      </c>
      <c r="E53" s="6">
        <v>40096.280087527353</v>
      </c>
      <c r="F53" s="10">
        <f t="shared" si="0"/>
        <v>44952</v>
      </c>
    </row>
    <row r="54" spans="1:6" x14ac:dyDescent="0.3">
      <c r="A54" s="3" t="s">
        <v>2</v>
      </c>
      <c r="B54">
        <v>1</v>
      </c>
      <c r="C54" s="4">
        <v>27</v>
      </c>
      <c r="D54" s="3" t="s">
        <v>7</v>
      </c>
      <c r="E54" s="6">
        <v>31185.995623632385</v>
      </c>
      <c r="F54" s="10">
        <f t="shared" si="0"/>
        <v>44953</v>
      </c>
    </row>
    <row r="55" spans="1:6" x14ac:dyDescent="0.3">
      <c r="A55" s="3" t="s">
        <v>2</v>
      </c>
      <c r="B55">
        <v>1</v>
      </c>
      <c r="C55" s="4">
        <v>27</v>
      </c>
      <c r="D55" s="3" t="s">
        <v>8</v>
      </c>
      <c r="E55" s="6">
        <v>40096.280087527353</v>
      </c>
      <c r="F55" s="10">
        <f t="shared" si="0"/>
        <v>44953</v>
      </c>
    </row>
    <row r="56" spans="1:6" x14ac:dyDescent="0.3">
      <c r="A56" s="3" t="s">
        <v>2</v>
      </c>
      <c r="B56">
        <v>1</v>
      </c>
      <c r="C56" s="4">
        <v>28</v>
      </c>
      <c r="D56" s="3" t="s">
        <v>7</v>
      </c>
      <c r="E56" s="6">
        <v>26730.853391684901</v>
      </c>
      <c r="F56" s="10">
        <f t="shared" si="0"/>
        <v>44954</v>
      </c>
    </row>
    <row r="57" spans="1:6" x14ac:dyDescent="0.3">
      <c r="A57" s="3" t="s">
        <v>2</v>
      </c>
      <c r="B57">
        <v>1</v>
      </c>
      <c r="C57" s="4">
        <v>28</v>
      </c>
      <c r="D57" s="3" t="s">
        <v>8</v>
      </c>
      <c r="E57" s="6">
        <v>40096.280087527353</v>
      </c>
      <c r="F57" s="10">
        <f t="shared" si="0"/>
        <v>44954</v>
      </c>
    </row>
    <row r="58" spans="1:6" x14ac:dyDescent="0.3">
      <c r="A58" s="3" t="s">
        <v>2</v>
      </c>
      <c r="B58">
        <v>1</v>
      </c>
      <c r="C58" s="4">
        <v>29</v>
      </c>
      <c r="D58" s="3" t="s">
        <v>7</v>
      </c>
      <c r="E58" s="6">
        <v>26730.853391684901</v>
      </c>
      <c r="F58" s="10">
        <f t="shared" si="0"/>
        <v>44955</v>
      </c>
    </row>
    <row r="59" spans="1:6" x14ac:dyDescent="0.3">
      <c r="A59" s="3" t="s">
        <v>2</v>
      </c>
      <c r="B59">
        <v>1</v>
      </c>
      <c r="C59" s="4">
        <v>29</v>
      </c>
      <c r="D59" s="3" t="s">
        <v>8</v>
      </c>
      <c r="E59" s="6">
        <v>40096.280087527353</v>
      </c>
      <c r="F59" s="10">
        <f t="shared" si="0"/>
        <v>44955</v>
      </c>
    </row>
    <row r="60" spans="1:6" x14ac:dyDescent="0.3">
      <c r="A60" s="3" t="s">
        <v>2</v>
      </c>
      <c r="B60">
        <v>1</v>
      </c>
      <c r="C60" s="4">
        <v>30</v>
      </c>
      <c r="D60" s="3" t="s">
        <v>7</v>
      </c>
      <c r="E60" s="6">
        <v>26730.853391684901</v>
      </c>
      <c r="F60" s="10">
        <f t="shared" si="0"/>
        <v>44956</v>
      </c>
    </row>
    <row r="61" spans="1:6" x14ac:dyDescent="0.3">
      <c r="A61" s="3" t="s">
        <v>2</v>
      </c>
      <c r="B61">
        <v>1</v>
      </c>
      <c r="C61" s="4">
        <v>30</v>
      </c>
      <c r="D61" s="3" t="s">
        <v>8</v>
      </c>
      <c r="E61" s="6">
        <v>40096.280087527353</v>
      </c>
      <c r="F61" s="10">
        <f t="shared" si="0"/>
        <v>44956</v>
      </c>
    </row>
    <row r="62" spans="1:6" x14ac:dyDescent="0.3">
      <c r="A62" s="3" t="s">
        <v>2</v>
      </c>
      <c r="B62">
        <v>1</v>
      </c>
      <c r="C62" s="4">
        <v>31</v>
      </c>
      <c r="D62" s="3" t="s">
        <v>7</v>
      </c>
      <c r="E62" s="6">
        <v>26730.853391684901</v>
      </c>
      <c r="F62" s="10">
        <f t="shared" si="0"/>
        <v>44957</v>
      </c>
    </row>
    <row r="63" spans="1:6" x14ac:dyDescent="0.3">
      <c r="A63" s="3" t="s">
        <v>2</v>
      </c>
      <c r="B63">
        <v>1</v>
      </c>
      <c r="C63" s="4">
        <v>31</v>
      </c>
      <c r="D63" s="3" t="s">
        <v>8</v>
      </c>
      <c r="E63" s="6">
        <v>35641.137855579866</v>
      </c>
      <c r="F63" s="10">
        <f t="shared" si="0"/>
        <v>44957</v>
      </c>
    </row>
    <row r="64" spans="1:6" x14ac:dyDescent="0.3">
      <c r="A64" s="3" t="s">
        <v>2</v>
      </c>
      <c r="B64">
        <v>2</v>
      </c>
      <c r="C64" s="4">
        <v>1</v>
      </c>
      <c r="D64" s="3" t="s">
        <v>7</v>
      </c>
      <c r="E64" s="6">
        <v>29213.592233009709</v>
      </c>
      <c r="F64" s="10">
        <f t="shared" si="0"/>
        <v>44958</v>
      </c>
    </row>
    <row r="65" spans="1:6" x14ac:dyDescent="0.3">
      <c r="A65" s="3" t="s">
        <v>2</v>
      </c>
      <c r="B65">
        <v>2</v>
      </c>
      <c r="C65" s="4">
        <v>1</v>
      </c>
      <c r="D65" s="3" t="s">
        <v>8</v>
      </c>
      <c r="E65" s="6">
        <v>43820.388349514564</v>
      </c>
      <c r="F65" s="10">
        <f t="shared" si="0"/>
        <v>44958</v>
      </c>
    </row>
    <row r="66" spans="1:6" x14ac:dyDescent="0.3">
      <c r="A66" s="3" t="s">
        <v>2</v>
      </c>
      <c r="B66">
        <v>2</v>
      </c>
      <c r="C66" s="4">
        <v>2</v>
      </c>
      <c r="D66" s="3" t="s">
        <v>7</v>
      </c>
      <c r="E66" s="6">
        <v>29213.592233009709</v>
      </c>
      <c r="F66" s="10">
        <f t="shared" si="0"/>
        <v>44959</v>
      </c>
    </row>
    <row r="67" spans="1:6" x14ac:dyDescent="0.3">
      <c r="A67" s="3" t="s">
        <v>2</v>
      </c>
      <c r="B67">
        <v>2</v>
      </c>
      <c r="C67" s="4">
        <v>2</v>
      </c>
      <c r="D67" s="3" t="s">
        <v>8</v>
      </c>
      <c r="E67" s="6">
        <v>43820.388349514564</v>
      </c>
      <c r="F67" s="10">
        <f t="shared" ref="F67:F130" si="1">DATE(A67,B67,C67)</f>
        <v>44959</v>
      </c>
    </row>
    <row r="68" spans="1:6" x14ac:dyDescent="0.3">
      <c r="A68" s="3" t="s">
        <v>2</v>
      </c>
      <c r="B68">
        <v>2</v>
      </c>
      <c r="C68" s="4">
        <v>3</v>
      </c>
      <c r="D68" s="3" t="s">
        <v>7</v>
      </c>
      <c r="E68" s="6">
        <v>34082.524271844661</v>
      </c>
      <c r="F68" s="10">
        <f t="shared" si="1"/>
        <v>44960</v>
      </c>
    </row>
    <row r="69" spans="1:6" x14ac:dyDescent="0.3">
      <c r="A69" s="3" t="s">
        <v>2</v>
      </c>
      <c r="B69">
        <v>2</v>
      </c>
      <c r="C69" s="4">
        <v>3</v>
      </c>
      <c r="D69" s="3" t="s">
        <v>8</v>
      </c>
      <c r="E69" s="6">
        <v>38951.456310679612</v>
      </c>
      <c r="F69" s="10">
        <f t="shared" si="1"/>
        <v>44960</v>
      </c>
    </row>
    <row r="70" spans="1:6" x14ac:dyDescent="0.3">
      <c r="A70" s="3" t="s">
        <v>2</v>
      </c>
      <c r="B70">
        <v>2</v>
      </c>
      <c r="C70" s="4">
        <v>4</v>
      </c>
      <c r="D70" s="3" t="s">
        <v>7</v>
      </c>
      <c r="E70" s="6">
        <v>29213.592233009709</v>
      </c>
      <c r="F70" s="10">
        <f t="shared" si="1"/>
        <v>44961</v>
      </c>
    </row>
    <row r="71" spans="1:6" x14ac:dyDescent="0.3">
      <c r="A71" s="3" t="s">
        <v>2</v>
      </c>
      <c r="B71">
        <v>2</v>
      </c>
      <c r="C71" s="4">
        <v>4</v>
      </c>
      <c r="D71" s="3" t="s">
        <v>8</v>
      </c>
      <c r="E71" s="6">
        <v>38951.456310679612</v>
      </c>
      <c r="F71" s="10">
        <f t="shared" si="1"/>
        <v>44961</v>
      </c>
    </row>
    <row r="72" spans="1:6" x14ac:dyDescent="0.3">
      <c r="A72" s="3" t="s">
        <v>2</v>
      </c>
      <c r="B72">
        <v>2</v>
      </c>
      <c r="C72" s="4">
        <v>5</v>
      </c>
      <c r="D72" s="3" t="s">
        <v>7</v>
      </c>
      <c r="E72" s="6">
        <v>29213.592233009709</v>
      </c>
      <c r="F72" s="10">
        <f t="shared" si="1"/>
        <v>44962</v>
      </c>
    </row>
    <row r="73" spans="1:6" x14ac:dyDescent="0.3">
      <c r="A73" s="3" t="s">
        <v>2</v>
      </c>
      <c r="B73">
        <v>2</v>
      </c>
      <c r="C73" s="4">
        <v>5</v>
      </c>
      <c r="D73" s="3" t="s">
        <v>8</v>
      </c>
      <c r="E73" s="6">
        <v>38951.456310679612</v>
      </c>
      <c r="F73" s="10">
        <f t="shared" si="1"/>
        <v>44962</v>
      </c>
    </row>
    <row r="74" spans="1:6" x14ac:dyDescent="0.3">
      <c r="A74" s="3" t="s">
        <v>2</v>
      </c>
      <c r="B74">
        <v>2</v>
      </c>
      <c r="C74" s="4">
        <v>6</v>
      </c>
      <c r="D74" s="3" t="s">
        <v>7</v>
      </c>
      <c r="E74" s="6">
        <v>29213.592233009709</v>
      </c>
      <c r="F74" s="10">
        <f t="shared" si="1"/>
        <v>44963</v>
      </c>
    </row>
    <row r="75" spans="1:6" x14ac:dyDescent="0.3">
      <c r="A75" s="3" t="s">
        <v>2</v>
      </c>
      <c r="B75">
        <v>2</v>
      </c>
      <c r="C75" s="4">
        <v>6</v>
      </c>
      <c r="D75" s="3" t="s">
        <v>8</v>
      </c>
      <c r="E75" s="6">
        <v>43820.388349514564</v>
      </c>
      <c r="F75" s="10">
        <f t="shared" si="1"/>
        <v>44963</v>
      </c>
    </row>
    <row r="76" spans="1:6" x14ac:dyDescent="0.3">
      <c r="A76" s="3" t="s">
        <v>2</v>
      </c>
      <c r="B76">
        <v>2</v>
      </c>
      <c r="C76" s="4">
        <v>7</v>
      </c>
      <c r="D76" s="3" t="s">
        <v>7</v>
      </c>
      <c r="E76" s="6">
        <v>29213.592233009709</v>
      </c>
      <c r="F76" s="10">
        <f t="shared" si="1"/>
        <v>44964</v>
      </c>
    </row>
    <row r="77" spans="1:6" x14ac:dyDescent="0.3">
      <c r="A77" s="3" t="s">
        <v>2</v>
      </c>
      <c r="B77">
        <v>2</v>
      </c>
      <c r="C77" s="4">
        <v>7</v>
      </c>
      <c r="D77" s="3" t="s">
        <v>8</v>
      </c>
      <c r="E77" s="6">
        <v>43820.388349514564</v>
      </c>
      <c r="F77" s="10">
        <f t="shared" si="1"/>
        <v>44964</v>
      </c>
    </row>
    <row r="78" spans="1:6" x14ac:dyDescent="0.3">
      <c r="A78" s="3" t="s">
        <v>2</v>
      </c>
      <c r="B78">
        <v>2</v>
      </c>
      <c r="C78" s="4">
        <v>8</v>
      </c>
      <c r="D78" s="3" t="s">
        <v>7</v>
      </c>
      <c r="E78" s="6">
        <v>29213.592233009709</v>
      </c>
      <c r="F78" s="10">
        <f t="shared" si="1"/>
        <v>44965</v>
      </c>
    </row>
    <row r="79" spans="1:6" x14ac:dyDescent="0.3">
      <c r="A79" s="3" t="s">
        <v>2</v>
      </c>
      <c r="B79">
        <v>2</v>
      </c>
      <c r="C79" s="4">
        <v>8</v>
      </c>
      <c r="D79" s="3" t="s">
        <v>8</v>
      </c>
      <c r="E79" s="6">
        <v>43820.388349514564</v>
      </c>
      <c r="F79" s="10">
        <f t="shared" si="1"/>
        <v>44965</v>
      </c>
    </row>
    <row r="80" spans="1:6" x14ac:dyDescent="0.3">
      <c r="A80" s="3" t="s">
        <v>2</v>
      </c>
      <c r="B80">
        <v>2</v>
      </c>
      <c r="C80" s="4">
        <v>9</v>
      </c>
      <c r="D80" s="3" t="s">
        <v>7</v>
      </c>
      <c r="E80" s="6">
        <v>29213.592233009709</v>
      </c>
      <c r="F80" s="10">
        <f t="shared" si="1"/>
        <v>44966</v>
      </c>
    </row>
    <row r="81" spans="1:6" x14ac:dyDescent="0.3">
      <c r="A81" s="3" t="s">
        <v>2</v>
      </c>
      <c r="B81">
        <v>2</v>
      </c>
      <c r="C81" s="4">
        <v>9</v>
      </c>
      <c r="D81" s="3" t="s">
        <v>8</v>
      </c>
      <c r="E81" s="6">
        <v>38951.456310679612</v>
      </c>
      <c r="F81" s="10">
        <f t="shared" si="1"/>
        <v>44966</v>
      </c>
    </row>
    <row r="82" spans="1:6" x14ac:dyDescent="0.3">
      <c r="A82" s="3" t="s">
        <v>2</v>
      </c>
      <c r="B82">
        <v>2</v>
      </c>
      <c r="C82" s="4">
        <v>10</v>
      </c>
      <c r="D82" s="3" t="s">
        <v>7</v>
      </c>
      <c r="E82" s="6">
        <v>29213.592233009709</v>
      </c>
      <c r="F82" s="10">
        <f t="shared" si="1"/>
        <v>44967</v>
      </c>
    </row>
    <row r="83" spans="1:6" x14ac:dyDescent="0.3">
      <c r="A83" s="3" t="s">
        <v>2</v>
      </c>
      <c r="B83">
        <v>2</v>
      </c>
      <c r="C83" s="4">
        <v>10</v>
      </c>
      <c r="D83" s="3" t="s">
        <v>8</v>
      </c>
      <c r="E83" s="6">
        <v>38951.456310679612</v>
      </c>
      <c r="F83" s="10">
        <f t="shared" si="1"/>
        <v>44967</v>
      </c>
    </row>
    <row r="84" spans="1:6" x14ac:dyDescent="0.3">
      <c r="A84" s="3" t="s">
        <v>2</v>
      </c>
      <c r="B84">
        <v>2</v>
      </c>
      <c r="C84" s="4">
        <v>11</v>
      </c>
      <c r="D84" s="3" t="s">
        <v>7</v>
      </c>
      <c r="E84" s="6">
        <v>29213.592233009709</v>
      </c>
      <c r="F84" s="10">
        <f t="shared" si="1"/>
        <v>44968</v>
      </c>
    </row>
    <row r="85" spans="1:6" x14ac:dyDescent="0.3">
      <c r="A85" s="3" t="s">
        <v>2</v>
      </c>
      <c r="B85">
        <v>2</v>
      </c>
      <c r="C85" s="4">
        <v>11</v>
      </c>
      <c r="D85" s="3" t="s">
        <v>8</v>
      </c>
      <c r="E85" s="6">
        <v>38951.456310679612</v>
      </c>
      <c r="F85" s="10">
        <f t="shared" si="1"/>
        <v>44968</v>
      </c>
    </row>
    <row r="86" spans="1:6" x14ac:dyDescent="0.3">
      <c r="A86" s="3" t="s">
        <v>2</v>
      </c>
      <c r="B86">
        <v>2</v>
      </c>
      <c r="C86" s="4">
        <v>12</v>
      </c>
      <c r="D86" s="3" t="s">
        <v>7</v>
      </c>
      <c r="E86" s="6">
        <v>19475.728155339806</v>
      </c>
      <c r="F86" s="10">
        <f t="shared" si="1"/>
        <v>44969</v>
      </c>
    </row>
    <row r="87" spans="1:6" x14ac:dyDescent="0.3">
      <c r="A87" s="3" t="s">
        <v>2</v>
      </c>
      <c r="B87">
        <v>2</v>
      </c>
      <c r="C87" s="4">
        <v>12</v>
      </c>
      <c r="D87" s="3" t="s">
        <v>8</v>
      </c>
      <c r="E87" s="6">
        <v>29213.592233009709</v>
      </c>
      <c r="F87" s="10">
        <f t="shared" si="1"/>
        <v>44969</v>
      </c>
    </row>
    <row r="88" spans="1:6" x14ac:dyDescent="0.3">
      <c r="A88" s="3" t="s">
        <v>2</v>
      </c>
      <c r="B88">
        <v>2</v>
      </c>
      <c r="C88" s="4">
        <v>13</v>
      </c>
      <c r="D88" s="3" t="s">
        <v>7</v>
      </c>
      <c r="E88" s="6">
        <v>29213.592233009709</v>
      </c>
      <c r="F88" s="10">
        <f t="shared" si="1"/>
        <v>44970</v>
      </c>
    </row>
    <row r="89" spans="1:6" x14ac:dyDescent="0.3">
      <c r="A89" s="3" t="s">
        <v>2</v>
      </c>
      <c r="B89">
        <v>2</v>
      </c>
      <c r="C89" s="4">
        <v>13</v>
      </c>
      <c r="D89" s="3" t="s">
        <v>8</v>
      </c>
      <c r="E89" s="6">
        <v>43820.388349514564</v>
      </c>
      <c r="F89" s="10">
        <f t="shared" si="1"/>
        <v>44970</v>
      </c>
    </row>
    <row r="90" spans="1:6" x14ac:dyDescent="0.3">
      <c r="A90" s="3" t="s">
        <v>2</v>
      </c>
      <c r="B90">
        <v>2</v>
      </c>
      <c r="C90" s="4">
        <v>14</v>
      </c>
      <c r="D90" s="3" t="s">
        <v>7</v>
      </c>
      <c r="E90" s="6">
        <v>29213.592233009709</v>
      </c>
      <c r="F90" s="10">
        <f t="shared" si="1"/>
        <v>44971</v>
      </c>
    </row>
    <row r="91" spans="1:6" x14ac:dyDescent="0.3">
      <c r="A91" s="3" t="s">
        <v>2</v>
      </c>
      <c r="B91">
        <v>2</v>
      </c>
      <c r="C91" s="4">
        <v>14</v>
      </c>
      <c r="D91" s="3" t="s">
        <v>8</v>
      </c>
      <c r="E91" s="6">
        <v>43820.388349514564</v>
      </c>
      <c r="F91" s="10">
        <f t="shared" si="1"/>
        <v>44971</v>
      </c>
    </row>
    <row r="92" spans="1:6" x14ac:dyDescent="0.3">
      <c r="A92" s="3" t="s">
        <v>2</v>
      </c>
      <c r="B92">
        <v>2</v>
      </c>
      <c r="C92" s="4">
        <v>15</v>
      </c>
      <c r="D92" s="3" t="s">
        <v>7</v>
      </c>
      <c r="E92" s="6">
        <v>24344.660194174758</v>
      </c>
      <c r="F92" s="10">
        <f t="shared" si="1"/>
        <v>44972</v>
      </c>
    </row>
    <row r="93" spans="1:6" x14ac:dyDescent="0.3">
      <c r="A93" s="3" t="s">
        <v>2</v>
      </c>
      <c r="B93">
        <v>2</v>
      </c>
      <c r="C93" s="4">
        <v>15</v>
      </c>
      <c r="D93" s="3" t="s">
        <v>8</v>
      </c>
      <c r="E93" s="6">
        <v>43820.388349514564</v>
      </c>
      <c r="F93" s="10">
        <f t="shared" si="1"/>
        <v>44972</v>
      </c>
    </row>
    <row r="94" spans="1:6" x14ac:dyDescent="0.3">
      <c r="A94" s="3" t="s">
        <v>2</v>
      </c>
      <c r="B94">
        <v>2</v>
      </c>
      <c r="C94" s="4">
        <v>16</v>
      </c>
      <c r="D94" s="3" t="s">
        <v>7</v>
      </c>
      <c r="E94" s="6">
        <v>29213.592233009709</v>
      </c>
      <c r="F94" s="10">
        <f t="shared" si="1"/>
        <v>44973</v>
      </c>
    </row>
    <row r="95" spans="1:6" x14ac:dyDescent="0.3">
      <c r="A95" s="3" t="s">
        <v>2</v>
      </c>
      <c r="B95">
        <v>2</v>
      </c>
      <c r="C95" s="4">
        <v>16</v>
      </c>
      <c r="D95" s="3" t="s">
        <v>8</v>
      </c>
      <c r="E95" s="6">
        <v>43820.388349514564</v>
      </c>
      <c r="F95" s="10">
        <f t="shared" si="1"/>
        <v>44973</v>
      </c>
    </row>
    <row r="96" spans="1:6" x14ac:dyDescent="0.3">
      <c r="A96" s="3" t="s">
        <v>2</v>
      </c>
      <c r="B96">
        <v>2</v>
      </c>
      <c r="C96" s="4">
        <v>17</v>
      </c>
      <c r="D96" s="3" t="s">
        <v>7</v>
      </c>
      <c r="E96" s="6">
        <v>29213.592233009709</v>
      </c>
      <c r="F96" s="10">
        <f t="shared" si="1"/>
        <v>44974</v>
      </c>
    </row>
    <row r="97" spans="1:6" x14ac:dyDescent="0.3">
      <c r="A97" s="3" t="s">
        <v>2</v>
      </c>
      <c r="B97">
        <v>2</v>
      </c>
      <c r="C97" s="4">
        <v>17</v>
      </c>
      <c r="D97" s="3" t="s">
        <v>8</v>
      </c>
      <c r="E97" s="6">
        <v>38951.456310679612</v>
      </c>
      <c r="F97" s="10">
        <f t="shared" si="1"/>
        <v>44974</v>
      </c>
    </row>
    <row r="98" spans="1:6" x14ac:dyDescent="0.3">
      <c r="A98" s="3" t="s">
        <v>2</v>
      </c>
      <c r="B98">
        <v>2</v>
      </c>
      <c r="C98" s="4">
        <v>18</v>
      </c>
      <c r="D98" s="3" t="s">
        <v>7</v>
      </c>
      <c r="E98" s="6">
        <v>29213.592233009709</v>
      </c>
      <c r="F98" s="10">
        <f t="shared" si="1"/>
        <v>44975</v>
      </c>
    </row>
    <row r="99" spans="1:6" x14ac:dyDescent="0.3">
      <c r="A99" s="3" t="s">
        <v>2</v>
      </c>
      <c r="B99">
        <v>2</v>
      </c>
      <c r="C99" s="4">
        <v>18</v>
      </c>
      <c r="D99" s="3" t="s">
        <v>8</v>
      </c>
      <c r="E99" s="6">
        <v>38951.456310679612</v>
      </c>
      <c r="F99" s="10">
        <f t="shared" si="1"/>
        <v>44975</v>
      </c>
    </row>
    <row r="100" spans="1:6" x14ac:dyDescent="0.3">
      <c r="A100" s="3" t="s">
        <v>2</v>
      </c>
      <c r="B100">
        <v>2</v>
      </c>
      <c r="C100" s="4">
        <v>19</v>
      </c>
      <c r="D100" s="3" t="s">
        <v>7</v>
      </c>
      <c r="E100" s="6">
        <v>29213.592233009709</v>
      </c>
      <c r="F100" s="10">
        <f t="shared" si="1"/>
        <v>44976</v>
      </c>
    </row>
    <row r="101" spans="1:6" x14ac:dyDescent="0.3">
      <c r="A101" s="3" t="s">
        <v>2</v>
      </c>
      <c r="B101">
        <v>2</v>
      </c>
      <c r="C101" s="4">
        <v>19</v>
      </c>
      <c r="D101" s="3" t="s">
        <v>8</v>
      </c>
      <c r="E101" s="6">
        <v>43820.388349514564</v>
      </c>
      <c r="F101" s="10">
        <f t="shared" si="1"/>
        <v>44976</v>
      </c>
    </row>
    <row r="102" spans="1:6" x14ac:dyDescent="0.3">
      <c r="A102" s="3" t="s">
        <v>2</v>
      </c>
      <c r="B102">
        <v>2</v>
      </c>
      <c r="C102" s="4">
        <v>20</v>
      </c>
      <c r="D102" s="3" t="s">
        <v>7</v>
      </c>
      <c r="E102" s="6">
        <v>29213.592233009709</v>
      </c>
      <c r="F102" s="10">
        <f t="shared" si="1"/>
        <v>44977</v>
      </c>
    </row>
    <row r="103" spans="1:6" x14ac:dyDescent="0.3">
      <c r="A103" s="3" t="s">
        <v>2</v>
      </c>
      <c r="B103">
        <v>2</v>
      </c>
      <c r="C103" s="4">
        <v>20</v>
      </c>
      <c r="D103" s="3" t="s">
        <v>8</v>
      </c>
      <c r="E103" s="6">
        <v>43820.388349514564</v>
      </c>
      <c r="F103" s="10">
        <f t="shared" si="1"/>
        <v>44977</v>
      </c>
    </row>
    <row r="104" spans="1:6" x14ac:dyDescent="0.3">
      <c r="A104" s="3" t="s">
        <v>2</v>
      </c>
      <c r="B104">
        <v>2</v>
      </c>
      <c r="C104" s="4">
        <v>21</v>
      </c>
      <c r="D104" s="3" t="s">
        <v>7</v>
      </c>
      <c r="E104" s="6">
        <v>29213.592233009709</v>
      </c>
      <c r="F104" s="10">
        <f t="shared" si="1"/>
        <v>44978</v>
      </c>
    </row>
    <row r="105" spans="1:6" x14ac:dyDescent="0.3">
      <c r="A105" s="3" t="s">
        <v>2</v>
      </c>
      <c r="B105">
        <v>2</v>
      </c>
      <c r="C105" s="4">
        <v>21</v>
      </c>
      <c r="D105" s="3" t="s">
        <v>8</v>
      </c>
      <c r="E105" s="6">
        <v>43820.388349514564</v>
      </c>
      <c r="F105" s="10">
        <f t="shared" si="1"/>
        <v>44978</v>
      </c>
    </row>
    <row r="106" spans="1:6" x14ac:dyDescent="0.3">
      <c r="A106" s="3" t="s">
        <v>2</v>
      </c>
      <c r="B106">
        <v>2</v>
      </c>
      <c r="C106" s="4">
        <v>22</v>
      </c>
      <c r="D106" s="3" t="s">
        <v>7</v>
      </c>
      <c r="E106" s="6">
        <v>29213.592233009709</v>
      </c>
      <c r="F106" s="10">
        <f t="shared" si="1"/>
        <v>44979</v>
      </c>
    </row>
    <row r="107" spans="1:6" x14ac:dyDescent="0.3">
      <c r="A107" s="3" t="s">
        <v>2</v>
      </c>
      <c r="B107">
        <v>2</v>
      </c>
      <c r="C107" s="4">
        <v>22</v>
      </c>
      <c r="D107" s="3" t="s">
        <v>8</v>
      </c>
      <c r="E107" s="6">
        <v>48689.320388349515</v>
      </c>
      <c r="F107" s="10">
        <f t="shared" si="1"/>
        <v>44979</v>
      </c>
    </row>
    <row r="108" spans="1:6" x14ac:dyDescent="0.3">
      <c r="A108" s="3" t="s">
        <v>2</v>
      </c>
      <c r="B108">
        <v>2</v>
      </c>
      <c r="C108" s="4">
        <v>23</v>
      </c>
      <c r="D108" s="3" t="s">
        <v>7</v>
      </c>
      <c r="E108" s="6">
        <v>34082.524271844661</v>
      </c>
      <c r="F108" s="10">
        <f t="shared" si="1"/>
        <v>44980</v>
      </c>
    </row>
    <row r="109" spans="1:6" x14ac:dyDescent="0.3">
      <c r="A109" s="3" t="s">
        <v>2</v>
      </c>
      <c r="B109">
        <v>2</v>
      </c>
      <c r="C109" s="4">
        <v>23</v>
      </c>
      <c r="D109" s="3" t="s">
        <v>8</v>
      </c>
      <c r="E109" s="6">
        <v>48689.320388349515</v>
      </c>
      <c r="F109" s="10">
        <f t="shared" si="1"/>
        <v>44980</v>
      </c>
    </row>
    <row r="110" spans="1:6" x14ac:dyDescent="0.3">
      <c r="A110" s="3" t="s">
        <v>2</v>
      </c>
      <c r="B110">
        <v>2</v>
      </c>
      <c r="C110" s="4">
        <v>24</v>
      </c>
      <c r="D110" s="3" t="s">
        <v>7</v>
      </c>
      <c r="E110" s="6">
        <v>34082.524271844661</v>
      </c>
      <c r="F110" s="10">
        <f t="shared" si="1"/>
        <v>44981</v>
      </c>
    </row>
    <row r="111" spans="1:6" x14ac:dyDescent="0.3">
      <c r="A111" s="3" t="s">
        <v>2</v>
      </c>
      <c r="B111">
        <v>2</v>
      </c>
      <c r="C111" s="4">
        <v>24</v>
      </c>
      <c r="D111" s="3" t="s">
        <v>8</v>
      </c>
      <c r="E111" s="6">
        <v>43820.388349514564</v>
      </c>
      <c r="F111" s="10">
        <f t="shared" si="1"/>
        <v>44981</v>
      </c>
    </row>
    <row r="112" spans="1:6" x14ac:dyDescent="0.3">
      <c r="A112" s="3" t="s">
        <v>2</v>
      </c>
      <c r="B112">
        <v>2</v>
      </c>
      <c r="C112" s="4">
        <v>25</v>
      </c>
      <c r="D112" s="3" t="s">
        <v>7</v>
      </c>
      <c r="E112" s="6">
        <v>24344.660194174758</v>
      </c>
      <c r="F112" s="10">
        <f t="shared" si="1"/>
        <v>44982</v>
      </c>
    </row>
    <row r="113" spans="1:6" x14ac:dyDescent="0.3">
      <c r="A113" s="3" t="s">
        <v>2</v>
      </c>
      <c r="B113">
        <v>2</v>
      </c>
      <c r="C113" s="4">
        <v>25</v>
      </c>
      <c r="D113" s="3" t="s">
        <v>8</v>
      </c>
      <c r="E113" s="6">
        <v>43820.388349514564</v>
      </c>
      <c r="F113" s="10">
        <f t="shared" si="1"/>
        <v>44982</v>
      </c>
    </row>
    <row r="114" spans="1:6" x14ac:dyDescent="0.3">
      <c r="A114" s="3" t="s">
        <v>2</v>
      </c>
      <c r="B114">
        <v>2</v>
      </c>
      <c r="C114" s="4">
        <v>26</v>
      </c>
      <c r="D114" s="3" t="s">
        <v>7</v>
      </c>
      <c r="E114" s="6">
        <v>29213.592233009709</v>
      </c>
      <c r="F114" s="10">
        <f t="shared" si="1"/>
        <v>44983</v>
      </c>
    </row>
    <row r="115" spans="1:6" x14ac:dyDescent="0.3">
      <c r="A115" s="3" t="s">
        <v>2</v>
      </c>
      <c r="B115">
        <v>2</v>
      </c>
      <c r="C115" s="4">
        <v>26</v>
      </c>
      <c r="D115" s="3" t="s">
        <v>8</v>
      </c>
      <c r="E115" s="6">
        <v>43820.388349514564</v>
      </c>
      <c r="F115" s="10">
        <f t="shared" si="1"/>
        <v>44983</v>
      </c>
    </row>
    <row r="116" spans="1:6" x14ac:dyDescent="0.3">
      <c r="A116" s="3" t="s">
        <v>2</v>
      </c>
      <c r="B116">
        <v>2</v>
      </c>
      <c r="C116" s="4">
        <v>27</v>
      </c>
      <c r="D116" s="3" t="s">
        <v>7</v>
      </c>
      <c r="E116" s="6">
        <v>29213.592233009709</v>
      </c>
      <c r="F116" s="10">
        <f t="shared" si="1"/>
        <v>44984</v>
      </c>
    </row>
    <row r="117" spans="1:6" x14ac:dyDescent="0.3">
      <c r="A117" s="3" t="s">
        <v>2</v>
      </c>
      <c r="B117">
        <v>2</v>
      </c>
      <c r="C117" s="4">
        <v>27</v>
      </c>
      <c r="D117" s="3" t="s">
        <v>8</v>
      </c>
      <c r="E117" s="6">
        <v>48689.320388349515</v>
      </c>
      <c r="F117" s="10">
        <f t="shared" si="1"/>
        <v>44984</v>
      </c>
    </row>
    <row r="118" spans="1:6" x14ac:dyDescent="0.3">
      <c r="A118" s="3" t="s">
        <v>2</v>
      </c>
      <c r="B118">
        <v>2</v>
      </c>
      <c r="C118" s="4">
        <v>28</v>
      </c>
      <c r="D118" s="3" t="s">
        <v>7</v>
      </c>
      <c r="E118" s="6">
        <v>29213.592233009709</v>
      </c>
      <c r="F118" s="10">
        <f t="shared" si="1"/>
        <v>44985</v>
      </c>
    </row>
    <row r="119" spans="1:6" x14ac:dyDescent="0.3">
      <c r="A119" s="3" t="s">
        <v>2</v>
      </c>
      <c r="B119">
        <v>2</v>
      </c>
      <c r="C119" s="4">
        <v>28</v>
      </c>
      <c r="D119" s="3" t="s">
        <v>8</v>
      </c>
      <c r="E119" s="6">
        <v>48689.320388349515</v>
      </c>
      <c r="F119" s="10">
        <f t="shared" si="1"/>
        <v>44985</v>
      </c>
    </row>
    <row r="120" spans="1:6" x14ac:dyDescent="0.3">
      <c r="A120" s="3" t="s">
        <v>2</v>
      </c>
      <c r="B120">
        <v>3</v>
      </c>
      <c r="C120" s="4">
        <v>1</v>
      </c>
      <c r="D120" s="3" t="s">
        <v>7</v>
      </c>
      <c r="E120" s="6">
        <v>27811.926605504588</v>
      </c>
      <c r="F120" s="10">
        <f t="shared" si="1"/>
        <v>44986</v>
      </c>
    </row>
    <row r="121" spans="1:6" x14ac:dyDescent="0.3">
      <c r="A121" s="3" t="s">
        <v>2</v>
      </c>
      <c r="B121">
        <v>3</v>
      </c>
      <c r="C121" s="4">
        <v>1</v>
      </c>
      <c r="D121" s="3" t="s">
        <v>8</v>
      </c>
      <c r="E121" s="6">
        <v>46353.211009174316</v>
      </c>
      <c r="F121" s="10">
        <f t="shared" si="1"/>
        <v>44986</v>
      </c>
    </row>
    <row r="122" spans="1:6" x14ac:dyDescent="0.3">
      <c r="A122" s="3" t="s">
        <v>2</v>
      </c>
      <c r="B122">
        <v>3</v>
      </c>
      <c r="C122" s="4">
        <v>2</v>
      </c>
      <c r="D122" s="3" t="s">
        <v>7</v>
      </c>
      <c r="E122" s="6">
        <v>27811.926605504588</v>
      </c>
      <c r="F122" s="10">
        <f t="shared" si="1"/>
        <v>44987</v>
      </c>
    </row>
    <row r="123" spans="1:6" x14ac:dyDescent="0.3">
      <c r="A123" s="3" t="s">
        <v>2</v>
      </c>
      <c r="B123">
        <v>3</v>
      </c>
      <c r="C123" s="4">
        <v>2</v>
      </c>
      <c r="D123" s="3" t="s">
        <v>8</v>
      </c>
      <c r="E123" s="6">
        <v>46353.211009174316</v>
      </c>
      <c r="F123" s="10">
        <f t="shared" si="1"/>
        <v>44987</v>
      </c>
    </row>
    <row r="124" spans="1:6" x14ac:dyDescent="0.3">
      <c r="A124" s="3" t="s">
        <v>2</v>
      </c>
      <c r="B124">
        <v>3</v>
      </c>
      <c r="C124" s="4">
        <v>3</v>
      </c>
      <c r="D124" s="3" t="s">
        <v>7</v>
      </c>
      <c r="E124" s="6">
        <v>32447.247706422018</v>
      </c>
      <c r="F124" s="10">
        <f t="shared" si="1"/>
        <v>44988</v>
      </c>
    </row>
    <row r="125" spans="1:6" x14ac:dyDescent="0.3">
      <c r="A125" s="3" t="s">
        <v>2</v>
      </c>
      <c r="B125">
        <v>3</v>
      </c>
      <c r="C125" s="4">
        <v>3</v>
      </c>
      <c r="D125" s="3" t="s">
        <v>8</v>
      </c>
      <c r="E125" s="6">
        <v>41717.889908256882</v>
      </c>
      <c r="F125" s="10">
        <f t="shared" si="1"/>
        <v>44988</v>
      </c>
    </row>
    <row r="126" spans="1:6" x14ac:dyDescent="0.3">
      <c r="A126" s="3" t="s">
        <v>2</v>
      </c>
      <c r="B126">
        <v>3</v>
      </c>
      <c r="C126" s="4">
        <v>4</v>
      </c>
      <c r="D126" s="3" t="s">
        <v>7</v>
      </c>
      <c r="E126" s="6">
        <v>27811.926605504588</v>
      </c>
      <c r="F126" s="10">
        <f t="shared" si="1"/>
        <v>44989</v>
      </c>
    </row>
    <row r="127" spans="1:6" x14ac:dyDescent="0.3">
      <c r="A127" s="3" t="s">
        <v>2</v>
      </c>
      <c r="B127">
        <v>3</v>
      </c>
      <c r="C127" s="4">
        <v>4</v>
      </c>
      <c r="D127" s="3" t="s">
        <v>8</v>
      </c>
      <c r="E127" s="6">
        <v>41717.889908256882</v>
      </c>
      <c r="F127" s="10">
        <f t="shared" si="1"/>
        <v>44989</v>
      </c>
    </row>
    <row r="128" spans="1:6" x14ac:dyDescent="0.3">
      <c r="A128" s="3" t="s">
        <v>2</v>
      </c>
      <c r="B128">
        <v>3</v>
      </c>
      <c r="C128" s="4">
        <v>5</v>
      </c>
      <c r="D128" s="3" t="s">
        <v>7</v>
      </c>
      <c r="E128" s="6">
        <v>27811.926605504588</v>
      </c>
      <c r="F128" s="10">
        <f t="shared" si="1"/>
        <v>44990</v>
      </c>
    </row>
    <row r="129" spans="1:6" x14ac:dyDescent="0.3">
      <c r="A129" s="3" t="s">
        <v>2</v>
      </c>
      <c r="B129">
        <v>3</v>
      </c>
      <c r="C129" s="4">
        <v>5</v>
      </c>
      <c r="D129" s="3" t="s">
        <v>8</v>
      </c>
      <c r="E129" s="6">
        <v>46353.211009174316</v>
      </c>
      <c r="F129" s="10">
        <f t="shared" si="1"/>
        <v>44990</v>
      </c>
    </row>
    <row r="130" spans="1:6" x14ac:dyDescent="0.3">
      <c r="A130" s="3" t="s">
        <v>2</v>
      </c>
      <c r="B130">
        <v>3</v>
      </c>
      <c r="C130" s="4">
        <v>6</v>
      </c>
      <c r="D130" s="3" t="s">
        <v>7</v>
      </c>
      <c r="E130" s="6">
        <v>27811.926605504588</v>
      </c>
      <c r="F130" s="10">
        <f t="shared" si="1"/>
        <v>44991</v>
      </c>
    </row>
    <row r="131" spans="1:6" x14ac:dyDescent="0.3">
      <c r="A131" s="3" t="s">
        <v>2</v>
      </c>
      <c r="B131">
        <v>3</v>
      </c>
      <c r="C131" s="4">
        <v>6</v>
      </c>
      <c r="D131" s="3" t="s">
        <v>8</v>
      </c>
      <c r="E131" s="6">
        <v>46353.211009174316</v>
      </c>
      <c r="F131" s="10">
        <f t="shared" ref="F131:F194" si="2">DATE(A131,B131,C131)</f>
        <v>44991</v>
      </c>
    </row>
    <row r="132" spans="1:6" x14ac:dyDescent="0.3">
      <c r="A132" s="3" t="s">
        <v>2</v>
      </c>
      <c r="B132">
        <v>3</v>
      </c>
      <c r="C132" s="4">
        <v>7</v>
      </c>
      <c r="D132" s="3" t="s">
        <v>7</v>
      </c>
      <c r="E132" s="6">
        <v>27811.926605504588</v>
      </c>
      <c r="F132" s="10">
        <f t="shared" si="2"/>
        <v>44992</v>
      </c>
    </row>
    <row r="133" spans="1:6" x14ac:dyDescent="0.3">
      <c r="A133" s="3" t="s">
        <v>2</v>
      </c>
      <c r="B133">
        <v>3</v>
      </c>
      <c r="C133" s="4">
        <v>7</v>
      </c>
      <c r="D133" s="3" t="s">
        <v>8</v>
      </c>
      <c r="E133" s="6">
        <v>46353.211009174316</v>
      </c>
      <c r="F133" s="10">
        <f t="shared" si="2"/>
        <v>44992</v>
      </c>
    </row>
    <row r="134" spans="1:6" x14ac:dyDescent="0.3">
      <c r="A134" s="3" t="s">
        <v>2</v>
      </c>
      <c r="B134">
        <v>3</v>
      </c>
      <c r="C134" s="4">
        <v>8</v>
      </c>
      <c r="D134" s="3" t="s">
        <v>7</v>
      </c>
      <c r="E134" s="6">
        <v>32447.247706422018</v>
      </c>
      <c r="F134" s="10">
        <f t="shared" si="2"/>
        <v>44993</v>
      </c>
    </row>
    <row r="135" spans="1:6" x14ac:dyDescent="0.3">
      <c r="A135" s="3" t="s">
        <v>2</v>
      </c>
      <c r="B135">
        <v>3</v>
      </c>
      <c r="C135" s="4">
        <v>8</v>
      </c>
      <c r="D135" s="3" t="s">
        <v>8</v>
      </c>
      <c r="E135" s="6">
        <v>41717.889908256882</v>
      </c>
      <c r="F135" s="10">
        <f t="shared" si="2"/>
        <v>44993</v>
      </c>
    </row>
    <row r="136" spans="1:6" x14ac:dyDescent="0.3">
      <c r="A136" s="3" t="s">
        <v>2</v>
      </c>
      <c r="B136">
        <v>3</v>
      </c>
      <c r="C136" s="4">
        <v>9</v>
      </c>
      <c r="D136" s="3" t="s">
        <v>7</v>
      </c>
      <c r="E136" s="6">
        <v>27811.926605504588</v>
      </c>
      <c r="F136" s="10">
        <f t="shared" si="2"/>
        <v>44994</v>
      </c>
    </row>
    <row r="137" spans="1:6" x14ac:dyDescent="0.3">
      <c r="A137" s="3" t="s">
        <v>2</v>
      </c>
      <c r="B137">
        <v>3</v>
      </c>
      <c r="C137" s="4">
        <v>9</v>
      </c>
      <c r="D137" s="3" t="s">
        <v>8</v>
      </c>
      <c r="E137" s="6">
        <v>41717.889908256882</v>
      </c>
      <c r="F137" s="10">
        <f t="shared" si="2"/>
        <v>44994</v>
      </c>
    </row>
    <row r="138" spans="1:6" x14ac:dyDescent="0.3">
      <c r="A138" s="3" t="s">
        <v>2</v>
      </c>
      <c r="B138">
        <v>3</v>
      </c>
      <c r="C138" s="4">
        <v>10</v>
      </c>
      <c r="D138" s="3" t="s">
        <v>7</v>
      </c>
      <c r="E138" s="6">
        <v>27811.926605504588</v>
      </c>
      <c r="F138" s="10">
        <f t="shared" si="2"/>
        <v>44995</v>
      </c>
    </row>
    <row r="139" spans="1:6" x14ac:dyDescent="0.3">
      <c r="A139" s="3" t="s">
        <v>2</v>
      </c>
      <c r="B139">
        <v>3</v>
      </c>
      <c r="C139" s="4">
        <v>10</v>
      </c>
      <c r="D139" s="3" t="s">
        <v>8</v>
      </c>
      <c r="E139" s="6">
        <v>41717.889908256882</v>
      </c>
      <c r="F139" s="10">
        <f t="shared" si="2"/>
        <v>44995</v>
      </c>
    </row>
    <row r="140" spans="1:6" x14ac:dyDescent="0.3">
      <c r="A140" s="3" t="s">
        <v>2</v>
      </c>
      <c r="B140">
        <v>3</v>
      </c>
      <c r="C140" s="4">
        <v>11</v>
      </c>
      <c r="D140" s="3" t="s">
        <v>7</v>
      </c>
      <c r="E140" s="6">
        <v>27811.926605504588</v>
      </c>
      <c r="F140" s="10">
        <f t="shared" si="2"/>
        <v>44996</v>
      </c>
    </row>
    <row r="141" spans="1:6" x14ac:dyDescent="0.3">
      <c r="A141" s="3" t="s">
        <v>2</v>
      </c>
      <c r="B141">
        <v>3</v>
      </c>
      <c r="C141" s="4">
        <v>11</v>
      </c>
      <c r="D141" s="3" t="s">
        <v>8</v>
      </c>
      <c r="E141" s="6">
        <v>46353.211009174316</v>
      </c>
      <c r="F141" s="10">
        <f t="shared" si="2"/>
        <v>44996</v>
      </c>
    </row>
    <row r="142" spans="1:6" x14ac:dyDescent="0.3">
      <c r="A142" s="3" t="s">
        <v>2</v>
      </c>
      <c r="B142">
        <v>3</v>
      </c>
      <c r="C142" s="4">
        <v>12</v>
      </c>
      <c r="D142" s="3" t="s">
        <v>7</v>
      </c>
      <c r="E142" s="6">
        <v>27811.926605504588</v>
      </c>
      <c r="F142" s="10">
        <f t="shared" si="2"/>
        <v>44997</v>
      </c>
    </row>
    <row r="143" spans="1:6" x14ac:dyDescent="0.3">
      <c r="A143" s="3" t="s">
        <v>2</v>
      </c>
      <c r="B143">
        <v>3</v>
      </c>
      <c r="C143" s="4">
        <v>12</v>
      </c>
      <c r="D143" s="3" t="s">
        <v>8</v>
      </c>
      <c r="E143" s="6">
        <v>46353.211009174316</v>
      </c>
      <c r="F143" s="10">
        <f t="shared" si="2"/>
        <v>44997</v>
      </c>
    </row>
    <row r="144" spans="1:6" x14ac:dyDescent="0.3">
      <c r="A144" s="3" t="s">
        <v>2</v>
      </c>
      <c r="B144">
        <v>3</v>
      </c>
      <c r="C144" s="4">
        <v>13</v>
      </c>
      <c r="D144" s="3" t="s">
        <v>7</v>
      </c>
      <c r="E144" s="6">
        <v>27811.926605504588</v>
      </c>
      <c r="F144" s="10">
        <f t="shared" si="2"/>
        <v>44998</v>
      </c>
    </row>
    <row r="145" spans="1:6" x14ac:dyDescent="0.3">
      <c r="A145" s="3" t="s">
        <v>2</v>
      </c>
      <c r="B145">
        <v>3</v>
      </c>
      <c r="C145" s="4">
        <v>13</v>
      </c>
      <c r="D145" s="3" t="s">
        <v>8</v>
      </c>
      <c r="E145" s="6">
        <v>46353.211009174316</v>
      </c>
      <c r="F145" s="10">
        <f t="shared" si="2"/>
        <v>44998</v>
      </c>
    </row>
    <row r="146" spans="1:6" x14ac:dyDescent="0.3">
      <c r="A146" s="3" t="s">
        <v>2</v>
      </c>
      <c r="B146">
        <v>3</v>
      </c>
      <c r="C146" s="4">
        <v>14</v>
      </c>
      <c r="D146" s="3" t="s">
        <v>7</v>
      </c>
      <c r="E146" s="6">
        <v>32447.247706422018</v>
      </c>
      <c r="F146" s="10">
        <f t="shared" si="2"/>
        <v>44999</v>
      </c>
    </row>
    <row r="147" spans="1:6" x14ac:dyDescent="0.3">
      <c r="A147" s="3" t="s">
        <v>2</v>
      </c>
      <c r="B147">
        <v>3</v>
      </c>
      <c r="C147" s="4">
        <v>14</v>
      </c>
      <c r="D147" s="3" t="s">
        <v>8</v>
      </c>
      <c r="E147" s="6">
        <v>37082.568807339449</v>
      </c>
      <c r="F147" s="10">
        <f t="shared" si="2"/>
        <v>44999</v>
      </c>
    </row>
    <row r="148" spans="1:6" x14ac:dyDescent="0.3">
      <c r="A148" s="3" t="s">
        <v>2</v>
      </c>
      <c r="B148">
        <v>3</v>
      </c>
      <c r="C148" s="4">
        <v>15</v>
      </c>
      <c r="D148" s="3" t="s">
        <v>7</v>
      </c>
      <c r="E148" s="6">
        <v>27811.926605504588</v>
      </c>
      <c r="F148" s="10">
        <f t="shared" si="2"/>
        <v>45000</v>
      </c>
    </row>
    <row r="149" spans="1:6" x14ac:dyDescent="0.3">
      <c r="A149" s="3" t="s">
        <v>2</v>
      </c>
      <c r="B149">
        <v>3</v>
      </c>
      <c r="C149" s="4">
        <v>15</v>
      </c>
      <c r="D149" s="3" t="s">
        <v>8</v>
      </c>
      <c r="E149" s="6">
        <v>50988.532110091743</v>
      </c>
      <c r="F149" s="10">
        <f t="shared" si="2"/>
        <v>45000</v>
      </c>
    </row>
    <row r="150" spans="1:6" x14ac:dyDescent="0.3">
      <c r="A150" s="3" t="s">
        <v>2</v>
      </c>
      <c r="B150">
        <v>3</v>
      </c>
      <c r="C150" s="4">
        <v>16</v>
      </c>
      <c r="D150" s="3" t="s">
        <v>7</v>
      </c>
      <c r="E150" s="6">
        <v>27811.926605504588</v>
      </c>
      <c r="F150" s="10">
        <f t="shared" si="2"/>
        <v>45001</v>
      </c>
    </row>
    <row r="151" spans="1:6" x14ac:dyDescent="0.3">
      <c r="A151" s="3" t="s">
        <v>2</v>
      </c>
      <c r="B151">
        <v>3</v>
      </c>
      <c r="C151" s="4">
        <v>16</v>
      </c>
      <c r="D151" s="3" t="s">
        <v>8</v>
      </c>
      <c r="E151" s="6">
        <v>46353.211009174316</v>
      </c>
      <c r="F151" s="10">
        <f t="shared" si="2"/>
        <v>45001</v>
      </c>
    </row>
    <row r="152" spans="1:6" x14ac:dyDescent="0.3">
      <c r="A152" s="3" t="s">
        <v>2</v>
      </c>
      <c r="B152">
        <v>3</v>
      </c>
      <c r="C152" s="4">
        <v>17</v>
      </c>
      <c r="D152" s="3" t="s">
        <v>7</v>
      </c>
      <c r="E152" s="6">
        <v>27811.926605504588</v>
      </c>
      <c r="F152" s="10">
        <f t="shared" si="2"/>
        <v>45002</v>
      </c>
    </row>
    <row r="153" spans="1:6" x14ac:dyDescent="0.3">
      <c r="A153" s="3" t="s">
        <v>2</v>
      </c>
      <c r="B153">
        <v>3</v>
      </c>
      <c r="C153" s="4">
        <v>17</v>
      </c>
      <c r="D153" s="3" t="s">
        <v>8</v>
      </c>
      <c r="E153" s="6">
        <v>41717.889908256882</v>
      </c>
      <c r="F153" s="10">
        <f t="shared" si="2"/>
        <v>45002</v>
      </c>
    </row>
    <row r="154" spans="1:6" x14ac:dyDescent="0.3">
      <c r="A154" s="3" t="s">
        <v>2</v>
      </c>
      <c r="B154">
        <v>3</v>
      </c>
      <c r="C154" s="4">
        <v>18</v>
      </c>
      <c r="D154" s="3" t="s">
        <v>7</v>
      </c>
      <c r="E154" s="6">
        <v>27811.926605504588</v>
      </c>
      <c r="F154" s="10">
        <f t="shared" si="2"/>
        <v>45003</v>
      </c>
    </row>
    <row r="155" spans="1:6" x14ac:dyDescent="0.3">
      <c r="A155" s="3" t="s">
        <v>2</v>
      </c>
      <c r="B155">
        <v>3</v>
      </c>
      <c r="C155" s="4">
        <v>18</v>
      </c>
      <c r="D155" s="3" t="s">
        <v>8</v>
      </c>
      <c r="E155" s="6">
        <v>41717.889908256882</v>
      </c>
      <c r="F155" s="10">
        <f t="shared" si="2"/>
        <v>45003</v>
      </c>
    </row>
    <row r="156" spans="1:6" x14ac:dyDescent="0.3">
      <c r="A156" s="3" t="s">
        <v>2</v>
      </c>
      <c r="B156">
        <v>3</v>
      </c>
      <c r="C156" s="4">
        <v>19</v>
      </c>
      <c r="D156" s="3" t="s">
        <v>7</v>
      </c>
      <c r="E156" s="6">
        <v>27811.926605504588</v>
      </c>
      <c r="F156" s="10">
        <f t="shared" si="2"/>
        <v>45004</v>
      </c>
    </row>
    <row r="157" spans="1:6" x14ac:dyDescent="0.3">
      <c r="A157" s="3" t="s">
        <v>2</v>
      </c>
      <c r="B157">
        <v>3</v>
      </c>
      <c r="C157" s="4">
        <v>19</v>
      </c>
      <c r="D157" s="3" t="s">
        <v>8</v>
      </c>
      <c r="E157" s="6">
        <v>41717.889908256882</v>
      </c>
      <c r="F157" s="10">
        <f t="shared" si="2"/>
        <v>45004</v>
      </c>
    </row>
    <row r="158" spans="1:6" x14ac:dyDescent="0.3">
      <c r="A158" s="3" t="s">
        <v>2</v>
      </c>
      <c r="B158">
        <v>3</v>
      </c>
      <c r="C158" s="4">
        <v>20</v>
      </c>
      <c r="D158" s="3" t="s">
        <v>7</v>
      </c>
      <c r="E158" s="6">
        <v>23176.605504587158</v>
      </c>
      <c r="F158" s="10">
        <f t="shared" si="2"/>
        <v>45005</v>
      </c>
    </row>
    <row r="159" spans="1:6" x14ac:dyDescent="0.3">
      <c r="A159" s="3" t="s">
        <v>2</v>
      </c>
      <c r="B159">
        <v>3</v>
      </c>
      <c r="C159" s="4">
        <v>20</v>
      </c>
      <c r="D159" s="3" t="s">
        <v>8</v>
      </c>
      <c r="E159" s="6">
        <v>32447.247706422018</v>
      </c>
      <c r="F159" s="10">
        <f t="shared" si="2"/>
        <v>45005</v>
      </c>
    </row>
    <row r="160" spans="1:6" x14ac:dyDescent="0.3">
      <c r="A160" s="3" t="s">
        <v>2</v>
      </c>
      <c r="B160">
        <v>3</v>
      </c>
      <c r="C160" s="4">
        <v>21</v>
      </c>
      <c r="D160" s="3" t="s">
        <v>7</v>
      </c>
      <c r="E160" s="6">
        <v>18541.284403669724</v>
      </c>
      <c r="F160" s="10">
        <f t="shared" si="2"/>
        <v>45006</v>
      </c>
    </row>
    <row r="161" spans="1:6" x14ac:dyDescent="0.3">
      <c r="A161" s="3" t="s">
        <v>2</v>
      </c>
      <c r="B161">
        <v>3</v>
      </c>
      <c r="C161" s="4">
        <v>21</v>
      </c>
      <c r="D161" s="3" t="s">
        <v>8</v>
      </c>
      <c r="E161" s="6">
        <v>27811.926605504588</v>
      </c>
      <c r="F161" s="10">
        <f t="shared" si="2"/>
        <v>45006</v>
      </c>
    </row>
    <row r="162" spans="1:6" x14ac:dyDescent="0.3">
      <c r="A162" s="3" t="s">
        <v>2</v>
      </c>
      <c r="B162">
        <v>3</v>
      </c>
      <c r="C162" s="4">
        <v>22</v>
      </c>
      <c r="D162" s="3" t="s">
        <v>7</v>
      </c>
      <c r="E162" s="6">
        <v>18541.284403669724</v>
      </c>
      <c r="F162" s="10">
        <f t="shared" si="2"/>
        <v>45007</v>
      </c>
    </row>
    <row r="163" spans="1:6" x14ac:dyDescent="0.3">
      <c r="A163" s="3" t="s">
        <v>2</v>
      </c>
      <c r="B163">
        <v>3</v>
      </c>
      <c r="C163" s="4">
        <v>22</v>
      </c>
      <c r="D163" s="3" t="s">
        <v>8</v>
      </c>
      <c r="E163" s="6">
        <v>27811.926605504588</v>
      </c>
      <c r="F163" s="10">
        <f t="shared" si="2"/>
        <v>45007</v>
      </c>
    </row>
    <row r="164" spans="1:6" x14ac:dyDescent="0.3">
      <c r="A164" s="3" t="s">
        <v>2</v>
      </c>
      <c r="B164">
        <v>3</v>
      </c>
      <c r="C164" s="4">
        <v>23</v>
      </c>
      <c r="D164" s="3" t="s">
        <v>7</v>
      </c>
      <c r="E164" s="6">
        <v>23176.605504587158</v>
      </c>
      <c r="F164" s="10">
        <f t="shared" si="2"/>
        <v>45008</v>
      </c>
    </row>
    <row r="165" spans="1:6" x14ac:dyDescent="0.3">
      <c r="A165" s="3" t="s">
        <v>2</v>
      </c>
      <c r="B165">
        <v>3</v>
      </c>
      <c r="C165" s="4">
        <v>23</v>
      </c>
      <c r="D165" s="3" t="s">
        <v>8</v>
      </c>
      <c r="E165" s="6">
        <v>27811.926605504588</v>
      </c>
      <c r="F165" s="10">
        <f t="shared" si="2"/>
        <v>45008</v>
      </c>
    </row>
    <row r="166" spans="1:6" x14ac:dyDescent="0.3">
      <c r="A166" s="3" t="s">
        <v>2</v>
      </c>
      <c r="B166">
        <v>3</v>
      </c>
      <c r="C166" s="4">
        <v>24</v>
      </c>
      <c r="D166" s="3" t="s">
        <v>7</v>
      </c>
      <c r="E166" s="6">
        <v>23176.605504587158</v>
      </c>
      <c r="F166" s="10">
        <f t="shared" si="2"/>
        <v>45009</v>
      </c>
    </row>
    <row r="167" spans="1:6" x14ac:dyDescent="0.3">
      <c r="A167" s="3" t="s">
        <v>2</v>
      </c>
      <c r="B167">
        <v>3</v>
      </c>
      <c r="C167" s="4">
        <v>24</v>
      </c>
      <c r="D167" s="3" t="s">
        <v>8</v>
      </c>
      <c r="E167" s="6">
        <v>27811.926605504588</v>
      </c>
      <c r="F167" s="10">
        <f t="shared" si="2"/>
        <v>45009</v>
      </c>
    </row>
    <row r="168" spans="1:6" x14ac:dyDescent="0.3">
      <c r="A168" s="3" t="s">
        <v>2</v>
      </c>
      <c r="B168">
        <v>3</v>
      </c>
      <c r="C168" s="4">
        <v>25</v>
      </c>
      <c r="D168" s="3" t="s">
        <v>7</v>
      </c>
      <c r="E168" s="6">
        <v>23176.605504587158</v>
      </c>
      <c r="F168" s="10">
        <f t="shared" si="2"/>
        <v>45010</v>
      </c>
    </row>
    <row r="169" spans="1:6" x14ac:dyDescent="0.3">
      <c r="A169" s="3" t="s">
        <v>2</v>
      </c>
      <c r="B169">
        <v>3</v>
      </c>
      <c r="C169" s="4">
        <v>25</v>
      </c>
      <c r="D169" s="3" t="s">
        <v>8</v>
      </c>
      <c r="E169" s="6">
        <v>32447.247706422018</v>
      </c>
      <c r="F169" s="10">
        <f t="shared" si="2"/>
        <v>45010</v>
      </c>
    </row>
    <row r="170" spans="1:6" x14ac:dyDescent="0.3">
      <c r="A170" s="3" t="s">
        <v>2</v>
      </c>
      <c r="B170">
        <v>3</v>
      </c>
      <c r="C170" s="4">
        <v>26</v>
      </c>
      <c r="D170" s="3" t="s">
        <v>7</v>
      </c>
      <c r="E170" s="6">
        <v>23176.605504587158</v>
      </c>
      <c r="F170" s="10">
        <f t="shared" si="2"/>
        <v>45011</v>
      </c>
    </row>
    <row r="171" spans="1:6" x14ac:dyDescent="0.3">
      <c r="A171" s="3" t="s">
        <v>2</v>
      </c>
      <c r="B171">
        <v>3</v>
      </c>
      <c r="C171" s="4">
        <v>26</v>
      </c>
      <c r="D171" s="3" t="s">
        <v>8</v>
      </c>
      <c r="E171" s="6">
        <v>32447.247706422018</v>
      </c>
      <c r="F171" s="10">
        <f t="shared" si="2"/>
        <v>45011</v>
      </c>
    </row>
    <row r="172" spans="1:6" x14ac:dyDescent="0.3">
      <c r="A172" s="3" t="s">
        <v>2</v>
      </c>
      <c r="B172">
        <v>3</v>
      </c>
      <c r="C172" s="4">
        <v>27</v>
      </c>
      <c r="D172" s="3" t="s">
        <v>7</v>
      </c>
      <c r="E172" s="6">
        <v>23176.605504587158</v>
      </c>
      <c r="F172" s="10">
        <f t="shared" si="2"/>
        <v>45012</v>
      </c>
    </row>
    <row r="173" spans="1:6" x14ac:dyDescent="0.3">
      <c r="A173" s="3" t="s">
        <v>2</v>
      </c>
      <c r="B173">
        <v>3</v>
      </c>
      <c r="C173" s="4">
        <v>27</v>
      </c>
      <c r="D173" s="3" t="s">
        <v>8</v>
      </c>
      <c r="E173" s="6">
        <v>32447.247706422018</v>
      </c>
      <c r="F173" s="10">
        <f t="shared" si="2"/>
        <v>45012</v>
      </c>
    </row>
    <row r="174" spans="1:6" x14ac:dyDescent="0.3">
      <c r="A174" s="3" t="s">
        <v>2</v>
      </c>
      <c r="B174">
        <v>3</v>
      </c>
      <c r="C174" s="4">
        <v>28</v>
      </c>
      <c r="D174" s="3" t="s">
        <v>7</v>
      </c>
      <c r="E174" s="6">
        <v>23176.605504587158</v>
      </c>
      <c r="F174" s="10">
        <f t="shared" si="2"/>
        <v>45013</v>
      </c>
    </row>
    <row r="175" spans="1:6" x14ac:dyDescent="0.3">
      <c r="A175" s="3" t="s">
        <v>2</v>
      </c>
      <c r="B175">
        <v>3</v>
      </c>
      <c r="C175" s="4">
        <v>28</v>
      </c>
      <c r="D175" s="3" t="s">
        <v>8</v>
      </c>
      <c r="E175" s="6">
        <v>32447.247706422018</v>
      </c>
      <c r="F175" s="10">
        <f t="shared" si="2"/>
        <v>45013</v>
      </c>
    </row>
    <row r="176" spans="1:6" x14ac:dyDescent="0.3">
      <c r="A176" s="3" t="s">
        <v>2</v>
      </c>
      <c r="B176">
        <v>3</v>
      </c>
      <c r="C176" s="4">
        <v>29</v>
      </c>
      <c r="D176" s="3" t="s">
        <v>7</v>
      </c>
      <c r="E176" s="6">
        <v>23176.605504587158</v>
      </c>
      <c r="F176" s="10">
        <f t="shared" si="2"/>
        <v>45014</v>
      </c>
    </row>
    <row r="177" spans="1:6" x14ac:dyDescent="0.3">
      <c r="A177" s="3" t="s">
        <v>2</v>
      </c>
      <c r="B177">
        <v>3</v>
      </c>
      <c r="C177" s="4">
        <v>29</v>
      </c>
      <c r="D177" s="3" t="s">
        <v>8</v>
      </c>
      <c r="E177" s="6">
        <v>32447.247706422018</v>
      </c>
      <c r="F177" s="10">
        <f t="shared" si="2"/>
        <v>45014</v>
      </c>
    </row>
    <row r="178" spans="1:6" x14ac:dyDescent="0.3">
      <c r="A178" s="3" t="s">
        <v>2</v>
      </c>
      <c r="B178">
        <v>3</v>
      </c>
      <c r="C178" s="4">
        <v>30</v>
      </c>
      <c r="D178" s="3" t="s">
        <v>7</v>
      </c>
      <c r="E178" s="6">
        <v>23176.605504587158</v>
      </c>
      <c r="F178" s="10">
        <f t="shared" si="2"/>
        <v>45015</v>
      </c>
    </row>
    <row r="179" spans="1:6" x14ac:dyDescent="0.3">
      <c r="A179" s="3" t="s">
        <v>2</v>
      </c>
      <c r="B179">
        <v>3</v>
      </c>
      <c r="C179" s="4">
        <v>30</v>
      </c>
      <c r="D179" s="3" t="s">
        <v>8</v>
      </c>
      <c r="E179" s="6">
        <v>32447.247706422018</v>
      </c>
      <c r="F179" s="10">
        <f t="shared" si="2"/>
        <v>45015</v>
      </c>
    </row>
    <row r="180" spans="1:6" x14ac:dyDescent="0.3">
      <c r="A180" s="3" t="s">
        <v>2</v>
      </c>
      <c r="B180">
        <v>3</v>
      </c>
      <c r="C180" s="4">
        <v>31</v>
      </c>
      <c r="D180" s="3" t="s">
        <v>7</v>
      </c>
      <c r="E180" s="6">
        <v>23176.605504587158</v>
      </c>
      <c r="F180" s="10">
        <f t="shared" si="2"/>
        <v>45016</v>
      </c>
    </row>
    <row r="181" spans="1:6" x14ac:dyDescent="0.3">
      <c r="A181" s="3" t="s">
        <v>2</v>
      </c>
      <c r="B181">
        <v>3</v>
      </c>
      <c r="C181" s="4">
        <v>31</v>
      </c>
      <c r="D181" s="3" t="s">
        <v>8</v>
      </c>
      <c r="E181" s="6">
        <v>32447.247706422018</v>
      </c>
      <c r="F181" s="10">
        <f t="shared" si="2"/>
        <v>45016</v>
      </c>
    </row>
    <row r="182" spans="1:6" x14ac:dyDescent="0.3">
      <c r="A182" s="3" t="s">
        <v>2</v>
      </c>
      <c r="B182">
        <v>4</v>
      </c>
      <c r="C182" s="4">
        <v>1</v>
      </c>
      <c r="D182" s="3" t="s">
        <v>7</v>
      </c>
      <c r="E182" s="6">
        <v>27662.870159453305</v>
      </c>
      <c r="F182" s="10">
        <f t="shared" si="2"/>
        <v>45017</v>
      </c>
    </row>
    <row r="183" spans="1:6" x14ac:dyDescent="0.3">
      <c r="A183" s="3" t="s">
        <v>2</v>
      </c>
      <c r="B183">
        <v>4</v>
      </c>
      <c r="C183" s="4">
        <v>1</v>
      </c>
      <c r="D183" s="3" t="s">
        <v>8</v>
      </c>
      <c r="E183" s="6">
        <v>32273.348519362185</v>
      </c>
      <c r="F183" s="10">
        <f t="shared" si="2"/>
        <v>45017</v>
      </c>
    </row>
    <row r="184" spans="1:6" x14ac:dyDescent="0.3">
      <c r="A184" s="3" t="s">
        <v>2</v>
      </c>
      <c r="B184">
        <v>4</v>
      </c>
      <c r="C184" s="4">
        <v>2</v>
      </c>
      <c r="D184" s="3" t="s">
        <v>7</v>
      </c>
      <c r="E184" s="6">
        <v>23052.391799544421</v>
      </c>
      <c r="F184" s="10">
        <f t="shared" si="2"/>
        <v>45018</v>
      </c>
    </row>
    <row r="185" spans="1:6" x14ac:dyDescent="0.3">
      <c r="A185" s="3" t="s">
        <v>2</v>
      </c>
      <c r="B185">
        <v>4</v>
      </c>
      <c r="C185" s="4">
        <v>2</v>
      </c>
      <c r="D185" s="3" t="s">
        <v>8</v>
      </c>
      <c r="E185" s="6">
        <v>32273.348519362185</v>
      </c>
      <c r="F185" s="10">
        <f t="shared" si="2"/>
        <v>45018</v>
      </c>
    </row>
    <row r="186" spans="1:6" x14ac:dyDescent="0.3">
      <c r="A186" s="3" t="s">
        <v>2</v>
      </c>
      <c r="B186">
        <v>4</v>
      </c>
      <c r="C186" s="4">
        <v>3</v>
      </c>
      <c r="D186" s="3" t="s">
        <v>7</v>
      </c>
      <c r="E186" s="6">
        <v>27662.870159453305</v>
      </c>
      <c r="F186" s="10">
        <f t="shared" si="2"/>
        <v>45019</v>
      </c>
    </row>
    <row r="187" spans="1:6" x14ac:dyDescent="0.3">
      <c r="A187" s="3" t="s">
        <v>2</v>
      </c>
      <c r="B187">
        <v>4</v>
      </c>
      <c r="C187" s="4">
        <v>3</v>
      </c>
      <c r="D187" s="3" t="s">
        <v>8</v>
      </c>
      <c r="E187" s="6">
        <v>36883.826879271073</v>
      </c>
      <c r="F187" s="10">
        <f t="shared" si="2"/>
        <v>45019</v>
      </c>
    </row>
    <row r="188" spans="1:6" x14ac:dyDescent="0.3">
      <c r="A188" s="3" t="s">
        <v>2</v>
      </c>
      <c r="B188">
        <v>4</v>
      </c>
      <c r="C188" s="4">
        <v>4</v>
      </c>
      <c r="D188" s="3" t="s">
        <v>7</v>
      </c>
      <c r="E188" s="6">
        <v>27662.870159453305</v>
      </c>
      <c r="F188" s="10">
        <f t="shared" si="2"/>
        <v>45020</v>
      </c>
    </row>
    <row r="189" spans="1:6" x14ac:dyDescent="0.3">
      <c r="A189" s="3" t="s">
        <v>2</v>
      </c>
      <c r="B189">
        <v>4</v>
      </c>
      <c r="C189" s="4">
        <v>4</v>
      </c>
      <c r="D189" s="3" t="s">
        <v>8</v>
      </c>
      <c r="E189" s="6">
        <v>36883.826879271073</v>
      </c>
      <c r="F189" s="10">
        <f t="shared" si="2"/>
        <v>45020</v>
      </c>
    </row>
    <row r="190" spans="1:6" x14ac:dyDescent="0.3">
      <c r="A190" s="3" t="s">
        <v>2</v>
      </c>
      <c r="B190">
        <v>4</v>
      </c>
      <c r="C190" s="4">
        <v>5</v>
      </c>
      <c r="D190" s="3" t="s">
        <v>7</v>
      </c>
      <c r="E190" s="6">
        <v>27662.870159453305</v>
      </c>
      <c r="F190" s="10">
        <f t="shared" si="2"/>
        <v>45021</v>
      </c>
    </row>
    <row r="191" spans="1:6" x14ac:dyDescent="0.3">
      <c r="A191" s="3" t="s">
        <v>2</v>
      </c>
      <c r="B191">
        <v>4</v>
      </c>
      <c r="C191" s="4">
        <v>5</v>
      </c>
      <c r="D191" s="3" t="s">
        <v>8</v>
      </c>
      <c r="E191" s="6">
        <v>41494.305239179957</v>
      </c>
      <c r="F191" s="10">
        <f t="shared" si="2"/>
        <v>45021</v>
      </c>
    </row>
    <row r="192" spans="1:6" x14ac:dyDescent="0.3">
      <c r="A192" s="3" t="s">
        <v>2</v>
      </c>
      <c r="B192">
        <v>4</v>
      </c>
      <c r="C192" s="4">
        <v>6</v>
      </c>
      <c r="D192" s="3" t="s">
        <v>7</v>
      </c>
      <c r="E192" s="6">
        <v>32273.348519362185</v>
      </c>
      <c r="F192" s="10">
        <f t="shared" si="2"/>
        <v>45022</v>
      </c>
    </row>
    <row r="193" spans="1:6" x14ac:dyDescent="0.3">
      <c r="A193" s="3" t="s">
        <v>2</v>
      </c>
      <c r="B193">
        <v>4</v>
      </c>
      <c r="C193" s="4">
        <v>6</v>
      </c>
      <c r="D193" s="3" t="s">
        <v>8</v>
      </c>
      <c r="E193" s="6">
        <v>36883.826879271073</v>
      </c>
      <c r="F193" s="10">
        <f t="shared" si="2"/>
        <v>45022</v>
      </c>
    </row>
    <row r="194" spans="1:6" x14ac:dyDescent="0.3">
      <c r="A194" s="3" t="s">
        <v>2</v>
      </c>
      <c r="B194">
        <v>4</v>
      </c>
      <c r="C194" s="4">
        <v>7</v>
      </c>
      <c r="D194" s="3" t="s">
        <v>7</v>
      </c>
      <c r="E194" s="6">
        <v>27662.870159453305</v>
      </c>
      <c r="F194" s="10">
        <f t="shared" si="2"/>
        <v>45023</v>
      </c>
    </row>
    <row r="195" spans="1:6" x14ac:dyDescent="0.3">
      <c r="A195" s="3" t="s">
        <v>2</v>
      </c>
      <c r="B195">
        <v>4</v>
      </c>
      <c r="C195" s="4">
        <v>7</v>
      </c>
      <c r="D195" s="3" t="s">
        <v>8</v>
      </c>
      <c r="E195" s="6">
        <v>36883.826879271073</v>
      </c>
      <c r="F195" s="10">
        <f t="shared" ref="F195:F258" si="3">DATE(A195,B195,C195)</f>
        <v>45023</v>
      </c>
    </row>
    <row r="196" spans="1:6" x14ac:dyDescent="0.3">
      <c r="A196" s="3" t="s">
        <v>2</v>
      </c>
      <c r="B196">
        <v>4</v>
      </c>
      <c r="C196" s="4">
        <v>8</v>
      </c>
      <c r="D196" s="3" t="s">
        <v>7</v>
      </c>
      <c r="E196" s="6">
        <v>27662.870159453305</v>
      </c>
      <c r="F196" s="10">
        <f t="shared" si="3"/>
        <v>45024</v>
      </c>
    </row>
    <row r="197" spans="1:6" x14ac:dyDescent="0.3">
      <c r="A197" s="3" t="s">
        <v>2</v>
      </c>
      <c r="B197">
        <v>4</v>
      </c>
      <c r="C197" s="4">
        <v>8</v>
      </c>
      <c r="D197" s="3" t="s">
        <v>8</v>
      </c>
      <c r="E197" s="6">
        <v>36883.826879271073</v>
      </c>
      <c r="F197" s="10">
        <f t="shared" si="3"/>
        <v>45024</v>
      </c>
    </row>
    <row r="198" spans="1:6" x14ac:dyDescent="0.3">
      <c r="A198" s="3" t="s">
        <v>2</v>
      </c>
      <c r="B198">
        <v>4</v>
      </c>
      <c r="C198" s="4">
        <v>9</v>
      </c>
      <c r="D198" s="3" t="s">
        <v>7</v>
      </c>
      <c r="E198" s="6">
        <v>27662.870159453305</v>
      </c>
      <c r="F198" s="10">
        <f t="shared" si="3"/>
        <v>45025</v>
      </c>
    </row>
    <row r="199" spans="1:6" x14ac:dyDescent="0.3">
      <c r="A199" s="3" t="s">
        <v>2</v>
      </c>
      <c r="B199">
        <v>4</v>
      </c>
      <c r="C199" s="4">
        <v>9</v>
      </c>
      <c r="D199" s="3" t="s">
        <v>8</v>
      </c>
      <c r="E199" s="6">
        <v>41494.305239179957</v>
      </c>
      <c r="F199" s="10">
        <f t="shared" si="3"/>
        <v>45025</v>
      </c>
    </row>
    <row r="200" spans="1:6" x14ac:dyDescent="0.3">
      <c r="A200" s="3" t="s">
        <v>2</v>
      </c>
      <c r="B200">
        <v>4</v>
      </c>
      <c r="C200" s="4">
        <v>10</v>
      </c>
      <c r="D200" s="3" t="s">
        <v>7</v>
      </c>
      <c r="E200" s="6">
        <v>27662.870159453305</v>
      </c>
      <c r="F200" s="10">
        <f t="shared" si="3"/>
        <v>45026</v>
      </c>
    </row>
    <row r="201" spans="1:6" x14ac:dyDescent="0.3">
      <c r="A201" s="3" t="s">
        <v>2</v>
      </c>
      <c r="B201">
        <v>4</v>
      </c>
      <c r="C201" s="4">
        <v>10</v>
      </c>
      <c r="D201" s="3" t="s">
        <v>8</v>
      </c>
      <c r="E201" s="6">
        <v>41494.305239179957</v>
      </c>
      <c r="F201" s="10">
        <f t="shared" si="3"/>
        <v>45026</v>
      </c>
    </row>
    <row r="202" spans="1:6" x14ac:dyDescent="0.3">
      <c r="A202" s="3" t="s">
        <v>2</v>
      </c>
      <c r="B202">
        <v>4</v>
      </c>
      <c r="C202" s="4">
        <v>11</v>
      </c>
      <c r="D202" s="3" t="s">
        <v>7</v>
      </c>
      <c r="E202" s="6">
        <v>32273.348519362185</v>
      </c>
      <c r="F202" s="10">
        <f t="shared" si="3"/>
        <v>45027</v>
      </c>
    </row>
    <row r="203" spans="1:6" x14ac:dyDescent="0.3">
      <c r="A203" s="3" t="s">
        <v>2</v>
      </c>
      <c r="B203">
        <v>4</v>
      </c>
      <c r="C203" s="4">
        <v>11</v>
      </c>
      <c r="D203" s="3" t="s">
        <v>8</v>
      </c>
      <c r="E203" s="6">
        <v>41494.305239179957</v>
      </c>
      <c r="F203" s="10">
        <f t="shared" si="3"/>
        <v>45027</v>
      </c>
    </row>
    <row r="204" spans="1:6" x14ac:dyDescent="0.3">
      <c r="A204" s="3" t="s">
        <v>2</v>
      </c>
      <c r="B204">
        <v>4</v>
      </c>
      <c r="C204" s="4">
        <v>12</v>
      </c>
      <c r="D204" s="3" t="s">
        <v>7</v>
      </c>
      <c r="E204" s="6">
        <v>27662.870159453305</v>
      </c>
      <c r="F204" s="10">
        <f t="shared" si="3"/>
        <v>45028</v>
      </c>
    </row>
    <row r="205" spans="1:6" x14ac:dyDescent="0.3">
      <c r="A205" s="3" t="s">
        <v>2</v>
      </c>
      <c r="B205">
        <v>4</v>
      </c>
      <c r="C205" s="4">
        <v>12</v>
      </c>
      <c r="D205" s="3" t="s">
        <v>8</v>
      </c>
      <c r="E205" s="6">
        <v>32273.348519362185</v>
      </c>
      <c r="F205" s="10">
        <f t="shared" si="3"/>
        <v>45028</v>
      </c>
    </row>
    <row r="206" spans="1:6" x14ac:dyDescent="0.3">
      <c r="A206" s="3" t="s">
        <v>2</v>
      </c>
      <c r="B206">
        <v>4</v>
      </c>
      <c r="C206" s="4">
        <v>13</v>
      </c>
      <c r="D206" s="3" t="s">
        <v>7</v>
      </c>
      <c r="E206" s="6">
        <v>27662.870159453305</v>
      </c>
      <c r="F206" s="10">
        <f t="shared" si="3"/>
        <v>45029</v>
      </c>
    </row>
    <row r="207" spans="1:6" x14ac:dyDescent="0.3">
      <c r="A207" s="3" t="s">
        <v>2</v>
      </c>
      <c r="B207">
        <v>4</v>
      </c>
      <c r="C207" s="4">
        <v>13</v>
      </c>
      <c r="D207" s="3" t="s">
        <v>8</v>
      </c>
      <c r="E207" s="6">
        <v>36883.826879271073</v>
      </c>
      <c r="F207" s="10">
        <f t="shared" si="3"/>
        <v>45029</v>
      </c>
    </row>
    <row r="208" spans="1:6" x14ac:dyDescent="0.3">
      <c r="A208" s="3" t="s">
        <v>2</v>
      </c>
      <c r="B208">
        <v>4</v>
      </c>
      <c r="C208" s="4">
        <v>14</v>
      </c>
      <c r="D208" s="3" t="s">
        <v>7</v>
      </c>
      <c r="E208" s="6">
        <v>27662.870159453305</v>
      </c>
      <c r="F208" s="10">
        <f t="shared" si="3"/>
        <v>45030</v>
      </c>
    </row>
    <row r="209" spans="1:6" x14ac:dyDescent="0.3">
      <c r="A209" s="3" t="s">
        <v>2</v>
      </c>
      <c r="B209">
        <v>4</v>
      </c>
      <c r="C209" s="4">
        <v>14</v>
      </c>
      <c r="D209" s="3" t="s">
        <v>8</v>
      </c>
      <c r="E209" s="6">
        <v>32273.348519362185</v>
      </c>
      <c r="F209" s="10">
        <f t="shared" si="3"/>
        <v>45030</v>
      </c>
    </row>
    <row r="210" spans="1:6" x14ac:dyDescent="0.3">
      <c r="A210" s="3" t="s">
        <v>2</v>
      </c>
      <c r="B210">
        <v>4</v>
      </c>
      <c r="C210" s="4">
        <v>15</v>
      </c>
      <c r="D210" s="3" t="s">
        <v>7</v>
      </c>
      <c r="E210" s="6">
        <v>27662.870159453305</v>
      </c>
      <c r="F210" s="10">
        <f t="shared" si="3"/>
        <v>45031</v>
      </c>
    </row>
    <row r="211" spans="1:6" x14ac:dyDescent="0.3">
      <c r="A211" s="3" t="s">
        <v>2</v>
      </c>
      <c r="B211">
        <v>4</v>
      </c>
      <c r="C211" s="4">
        <v>15</v>
      </c>
      <c r="D211" s="3" t="s">
        <v>8</v>
      </c>
      <c r="E211" s="6">
        <v>41494.305239179957</v>
      </c>
      <c r="F211" s="10">
        <f t="shared" si="3"/>
        <v>45031</v>
      </c>
    </row>
    <row r="212" spans="1:6" x14ac:dyDescent="0.3">
      <c r="A212" s="3" t="s">
        <v>2</v>
      </c>
      <c r="B212">
        <v>4</v>
      </c>
      <c r="C212" s="4">
        <v>16</v>
      </c>
      <c r="D212" s="3" t="s">
        <v>7</v>
      </c>
      <c r="E212" s="6">
        <v>32273.348519362185</v>
      </c>
      <c r="F212" s="10">
        <f t="shared" si="3"/>
        <v>45032</v>
      </c>
    </row>
    <row r="213" spans="1:6" x14ac:dyDescent="0.3">
      <c r="A213" s="3" t="s">
        <v>2</v>
      </c>
      <c r="B213">
        <v>4</v>
      </c>
      <c r="C213" s="4">
        <v>16</v>
      </c>
      <c r="D213" s="3" t="s">
        <v>8</v>
      </c>
      <c r="E213" s="6">
        <v>41494.305239179957</v>
      </c>
      <c r="F213" s="10">
        <f t="shared" si="3"/>
        <v>45032</v>
      </c>
    </row>
    <row r="214" spans="1:6" x14ac:dyDescent="0.3">
      <c r="A214" s="3" t="s">
        <v>2</v>
      </c>
      <c r="B214">
        <v>4</v>
      </c>
      <c r="C214" s="4">
        <v>17</v>
      </c>
      <c r="D214" s="3" t="s">
        <v>7</v>
      </c>
      <c r="E214" s="6">
        <v>32273.348519362185</v>
      </c>
      <c r="F214" s="10">
        <f t="shared" si="3"/>
        <v>45033</v>
      </c>
    </row>
    <row r="215" spans="1:6" x14ac:dyDescent="0.3">
      <c r="A215" s="3" t="s">
        <v>2</v>
      </c>
      <c r="B215">
        <v>4</v>
      </c>
      <c r="C215" s="4">
        <v>17</v>
      </c>
      <c r="D215" s="3" t="s">
        <v>8</v>
      </c>
      <c r="E215" s="6">
        <v>41494.305239179957</v>
      </c>
      <c r="F215" s="10">
        <f t="shared" si="3"/>
        <v>45033</v>
      </c>
    </row>
    <row r="216" spans="1:6" x14ac:dyDescent="0.3">
      <c r="A216" s="3" t="s">
        <v>2</v>
      </c>
      <c r="B216">
        <v>4</v>
      </c>
      <c r="C216" s="4">
        <v>18</v>
      </c>
      <c r="D216" s="3" t="s">
        <v>7</v>
      </c>
      <c r="E216" s="6">
        <v>32273.348519362185</v>
      </c>
      <c r="F216" s="10">
        <f t="shared" si="3"/>
        <v>45034</v>
      </c>
    </row>
    <row r="217" spans="1:6" x14ac:dyDescent="0.3">
      <c r="A217" s="3" t="s">
        <v>2</v>
      </c>
      <c r="B217">
        <v>4</v>
      </c>
      <c r="C217" s="4">
        <v>18</v>
      </c>
      <c r="D217" s="3" t="s">
        <v>8</v>
      </c>
      <c r="E217" s="6">
        <v>41494.305239179957</v>
      </c>
      <c r="F217" s="10">
        <f t="shared" si="3"/>
        <v>45034</v>
      </c>
    </row>
    <row r="218" spans="1:6" x14ac:dyDescent="0.3">
      <c r="A218" s="3" t="s">
        <v>2</v>
      </c>
      <c r="B218">
        <v>4</v>
      </c>
      <c r="C218" s="4">
        <v>19</v>
      </c>
      <c r="D218" s="3" t="s">
        <v>7</v>
      </c>
      <c r="E218" s="6">
        <v>32273.348519362185</v>
      </c>
      <c r="F218" s="10">
        <f t="shared" si="3"/>
        <v>45035</v>
      </c>
    </row>
    <row r="219" spans="1:6" x14ac:dyDescent="0.3">
      <c r="A219" s="3" t="s">
        <v>2</v>
      </c>
      <c r="B219">
        <v>4</v>
      </c>
      <c r="C219" s="4">
        <v>19</v>
      </c>
      <c r="D219" s="3" t="s">
        <v>8</v>
      </c>
      <c r="E219" s="6">
        <v>46104.783599088842</v>
      </c>
      <c r="F219" s="10">
        <f t="shared" si="3"/>
        <v>45035</v>
      </c>
    </row>
    <row r="220" spans="1:6" x14ac:dyDescent="0.3">
      <c r="A220" s="3" t="s">
        <v>2</v>
      </c>
      <c r="B220">
        <v>4</v>
      </c>
      <c r="C220" s="4">
        <v>20</v>
      </c>
      <c r="D220" s="3" t="s">
        <v>7</v>
      </c>
      <c r="E220" s="6">
        <v>32273.348519362185</v>
      </c>
      <c r="F220" s="10">
        <f t="shared" si="3"/>
        <v>45036</v>
      </c>
    </row>
    <row r="221" spans="1:6" x14ac:dyDescent="0.3">
      <c r="A221" s="3" t="s">
        <v>2</v>
      </c>
      <c r="B221">
        <v>4</v>
      </c>
      <c r="C221" s="4">
        <v>20</v>
      </c>
      <c r="D221" s="3" t="s">
        <v>8</v>
      </c>
      <c r="E221" s="6">
        <v>41494.305239179957</v>
      </c>
      <c r="F221" s="10">
        <f t="shared" si="3"/>
        <v>45036</v>
      </c>
    </row>
    <row r="222" spans="1:6" x14ac:dyDescent="0.3">
      <c r="A222" s="3" t="s">
        <v>2</v>
      </c>
      <c r="B222">
        <v>4</v>
      </c>
      <c r="C222" s="4">
        <v>21</v>
      </c>
      <c r="D222" s="3" t="s">
        <v>7</v>
      </c>
      <c r="E222" s="6">
        <v>27662.870159453305</v>
      </c>
      <c r="F222" s="10">
        <f t="shared" si="3"/>
        <v>45037</v>
      </c>
    </row>
    <row r="223" spans="1:6" x14ac:dyDescent="0.3">
      <c r="A223" s="3" t="s">
        <v>2</v>
      </c>
      <c r="B223">
        <v>4</v>
      </c>
      <c r="C223" s="4">
        <v>21</v>
      </c>
      <c r="D223" s="3" t="s">
        <v>8</v>
      </c>
      <c r="E223" s="6">
        <v>36883.826879271073</v>
      </c>
      <c r="F223" s="10">
        <f t="shared" si="3"/>
        <v>45037</v>
      </c>
    </row>
    <row r="224" spans="1:6" x14ac:dyDescent="0.3">
      <c r="A224" s="3" t="s">
        <v>2</v>
      </c>
      <c r="B224">
        <v>4</v>
      </c>
      <c r="C224" s="4">
        <v>22</v>
      </c>
      <c r="D224" s="3" t="s">
        <v>7</v>
      </c>
      <c r="E224" s="6">
        <v>23052.391799544421</v>
      </c>
      <c r="F224" s="10">
        <f t="shared" si="3"/>
        <v>45038</v>
      </c>
    </row>
    <row r="225" spans="1:6" x14ac:dyDescent="0.3">
      <c r="A225" s="3" t="s">
        <v>2</v>
      </c>
      <c r="B225">
        <v>4</v>
      </c>
      <c r="C225" s="4">
        <v>22</v>
      </c>
      <c r="D225" s="3" t="s">
        <v>8</v>
      </c>
      <c r="E225" s="6">
        <v>36883.826879271073</v>
      </c>
      <c r="F225" s="10">
        <f t="shared" si="3"/>
        <v>45038</v>
      </c>
    </row>
    <row r="226" spans="1:6" x14ac:dyDescent="0.3">
      <c r="A226" s="3" t="s">
        <v>2</v>
      </c>
      <c r="B226">
        <v>4</v>
      </c>
      <c r="C226" s="4">
        <v>23</v>
      </c>
      <c r="D226" s="3" t="s">
        <v>7</v>
      </c>
      <c r="E226" s="6">
        <v>27662.870159453305</v>
      </c>
      <c r="F226" s="10">
        <f t="shared" si="3"/>
        <v>45039</v>
      </c>
    </row>
    <row r="227" spans="1:6" x14ac:dyDescent="0.3">
      <c r="A227" s="3" t="s">
        <v>2</v>
      </c>
      <c r="B227">
        <v>4</v>
      </c>
      <c r="C227" s="4">
        <v>23</v>
      </c>
      <c r="D227" s="3" t="s">
        <v>8</v>
      </c>
      <c r="E227" s="6">
        <v>36883.826879271073</v>
      </c>
      <c r="F227" s="10">
        <f t="shared" si="3"/>
        <v>45039</v>
      </c>
    </row>
    <row r="228" spans="1:6" x14ac:dyDescent="0.3">
      <c r="A228" s="3" t="s">
        <v>2</v>
      </c>
      <c r="B228">
        <v>4</v>
      </c>
      <c r="C228" s="4">
        <v>24</v>
      </c>
      <c r="D228" s="3" t="s">
        <v>7</v>
      </c>
      <c r="E228" s="6">
        <v>27662.870159453305</v>
      </c>
      <c r="F228" s="10">
        <f t="shared" si="3"/>
        <v>45040</v>
      </c>
    </row>
    <row r="229" spans="1:6" x14ac:dyDescent="0.3">
      <c r="A229" s="3" t="s">
        <v>2</v>
      </c>
      <c r="B229">
        <v>4</v>
      </c>
      <c r="C229" s="4">
        <v>24</v>
      </c>
      <c r="D229" s="3" t="s">
        <v>8</v>
      </c>
      <c r="E229" s="6">
        <v>41494.305239179957</v>
      </c>
      <c r="F229" s="10">
        <f t="shared" si="3"/>
        <v>45040</v>
      </c>
    </row>
    <row r="230" spans="1:6" x14ac:dyDescent="0.3">
      <c r="A230" s="3" t="s">
        <v>2</v>
      </c>
      <c r="B230">
        <v>4</v>
      </c>
      <c r="C230" s="4">
        <v>25</v>
      </c>
      <c r="D230" s="3" t="s">
        <v>7</v>
      </c>
      <c r="E230" s="6">
        <v>27662.870159453305</v>
      </c>
      <c r="F230" s="10">
        <f t="shared" si="3"/>
        <v>45041</v>
      </c>
    </row>
    <row r="231" spans="1:6" x14ac:dyDescent="0.3">
      <c r="A231" s="3" t="s">
        <v>2</v>
      </c>
      <c r="B231">
        <v>4</v>
      </c>
      <c r="C231" s="4">
        <v>25</v>
      </c>
      <c r="D231" s="3" t="s">
        <v>8</v>
      </c>
      <c r="E231" s="6">
        <v>41494.305239179957</v>
      </c>
      <c r="F231" s="10">
        <f t="shared" si="3"/>
        <v>45041</v>
      </c>
    </row>
    <row r="232" spans="1:6" x14ac:dyDescent="0.3">
      <c r="A232" s="3" t="s">
        <v>2</v>
      </c>
      <c r="B232">
        <v>4</v>
      </c>
      <c r="C232" s="4">
        <v>26</v>
      </c>
      <c r="D232" s="3" t="s">
        <v>7</v>
      </c>
      <c r="E232" s="6">
        <v>27662.870159453305</v>
      </c>
      <c r="F232" s="10">
        <f t="shared" si="3"/>
        <v>45042</v>
      </c>
    </row>
    <row r="233" spans="1:6" x14ac:dyDescent="0.3">
      <c r="A233" s="3" t="s">
        <v>2</v>
      </c>
      <c r="B233">
        <v>4</v>
      </c>
      <c r="C233" s="4">
        <v>26</v>
      </c>
      <c r="D233" s="3" t="s">
        <v>8</v>
      </c>
      <c r="E233" s="6">
        <v>41494.305239179957</v>
      </c>
      <c r="F233" s="10">
        <f t="shared" si="3"/>
        <v>45042</v>
      </c>
    </row>
    <row r="234" spans="1:6" x14ac:dyDescent="0.3">
      <c r="A234" s="3" t="s">
        <v>2</v>
      </c>
      <c r="B234">
        <v>4</v>
      </c>
      <c r="C234" s="4">
        <v>27</v>
      </c>
      <c r="D234" s="3" t="s">
        <v>7</v>
      </c>
      <c r="E234" s="6">
        <v>27662.870159453305</v>
      </c>
      <c r="F234" s="10">
        <f t="shared" si="3"/>
        <v>45043</v>
      </c>
    </row>
    <row r="235" spans="1:6" x14ac:dyDescent="0.3">
      <c r="A235" s="3" t="s">
        <v>2</v>
      </c>
      <c r="B235">
        <v>4</v>
      </c>
      <c r="C235" s="4">
        <v>27</v>
      </c>
      <c r="D235" s="3" t="s">
        <v>8</v>
      </c>
      <c r="E235" s="6">
        <v>41494.305239179957</v>
      </c>
      <c r="F235" s="10">
        <f t="shared" si="3"/>
        <v>45043</v>
      </c>
    </row>
    <row r="236" spans="1:6" x14ac:dyDescent="0.3">
      <c r="A236" s="3" t="s">
        <v>2</v>
      </c>
      <c r="B236">
        <v>4</v>
      </c>
      <c r="C236" s="4">
        <v>28</v>
      </c>
      <c r="D236" s="3" t="s">
        <v>7</v>
      </c>
      <c r="E236" s="6">
        <v>27662.870159453305</v>
      </c>
      <c r="F236" s="10">
        <f t="shared" si="3"/>
        <v>45044</v>
      </c>
    </row>
    <row r="237" spans="1:6" x14ac:dyDescent="0.3">
      <c r="A237" s="3" t="s">
        <v>2</v>
      </c>
      <c r="B237">
        <v>4</v>
      </c>
      <c r="C237" s="4">
        <v>28</v>
      </c>
      <c r="D237" s="3" t="s">
        <v>8</v>
      </c>
      <c r="E237" s="6">
        <v>41494.305239179957</v>
      </c>
      <c r="F237" s="10">
        <f t="shared" si="3"/>
        <v>45044</v>
      </c>
    </row>
    <row r="238" spans="1:6" x14ac:dyDescent="0.3">
      <c r="A238" s="3" t="s">
        <v>2</v>
      </c>
      <c r="B238">
        <v>4</v>
      </c>
      <c r="C238" s="4">
        <v>29</v>
      </c>
      <c r="D238" s="3" t="s">
        <v>7</v>
      </c>
      <c r="E238" s="6">
        <v>27662.870159453305</v>
      </c>
      <c r="F238" s="10">
        <f t="shared" si="3"/>
        <v>45045</v>
      </c>
    </row>
    <row r="239" spans="1:6" x14ac:dyDescent="0.3">
      <c r="A239" s="3" t="s">
        <v>2</v>
      </c>
      <c r="B239">
        <v>4</v>
      </c>
      <c r="C239" s="4">
        <v>29</v>
      </c>
      <c r="D239" s="3" t="s">
        <v>8</v>
      </c>
      <c r="E239" s="6">
        <v>41494.305239179957</v>
      </c>
      <c r="F239" s="10">
        <f t="shared" si="3"/>
        <v>45045</v>
      </c>
    </row>
    <row r="240" spans="1:6" x14ac:dyDescent="0.3">
      <c r="A240" s="3" t="s">
        <v>2</v>
      </c>
      <c r="B240">
        <v>4</v>
      </c>
      <c r="C240" s="4">
        <v>30</v>
      </c>
      <c r="D240" s="3" t="s">
        <v>7</v>
      </c>
      <c r="E240" s="6">
        <v>27662.870159453305</v>
      </c>
      <c r="F240" s="10">
        <f t="shared" si="3"/>
        <v>45046</v>
      </c>
    </row>
    <row r="241" spans="1:6" x14ac:dyDescent="0.3">
      <c r="A241" s="3" t="s">
        <v>2</v>
      </c>
      <c r="B241">
        <v>4</v>
      </c>
      <c r="C241" s="4">
        <v>30</v>
      </c>
      <c r="D241" s="3" t="s">
        <v>8</v>
      </c>
      <c r="E241" s="6">
        <v>41494.305239179957</v>
      </c>
      <c r="F241" s="10">
        <f t="shared" si="3"/>
        <v>45046</v>
      </c>
    </row>
    <row r="242" spans="1:6" x14ac:dyDescent="0.3">
      <c r="A242" s="3" t="s">
        <v>2</v>
      </c>
      <c r="B242">
        <v>5</v>
      </c>
      <c r="C242" s="4">
        <v>1</v>
      </c>
      <c r="D242" s="3" t="s">
        <v>7</v>
      </c>
      <c r="E242" s="6">
        <v>26029.598308668075</v>
      </c>
      <c r="F242" s="10">
        <f t="shared" si="3"/>
        <v>45047</v>
      </c>
    </row>
    <row r="243" spans="1:6" x14ac:dyDescent="0.3">
      <c r="A243" s="3" t="s">
        <v>2</v>
      </c>
      <c r="B243">
        <v>5</v>
      </c>
      <c r="C243" s="4">
        <v>1</v>
      </c>
      <c r="D243" s="3" t="s">
        <v>8</v>
      </c>
      <c r="E243" s="6">
        <v>39044.397463002111</v>
      </c>
      <c r="F243" s="10">
        <f t="shared" si="3"/>
        <v>45047</v>
      </c>
    </row>
    <row r="244" spans="1:6" x14ac:dyDescent="0.3">
      <c r="A244" s="3" t="s">
        <v>2</v>
      </c>
      <c r="B244">
        <v>5</v>
      </c>
      <c r="C244" s="4">
        <v>2</v>
      </c>
      <c r="D244" s="3" t="s">
        <v>7</v>
      </c>
      <c r="E244" s="6">
        <v>26029.598308668075</v>
      </c>
      <c r="F244" s="10">
        <f t="shared" si="3"/>
        <v>45048</v>
      </c>
    </row>
    <row r="245" spans="1:6" x14ac:dyDescent="0.3">
      <c r="A245" s="3" t="s">
        <v>2</v>
      </c>
      <c r="B245">
        <v>5</v>
      </c>
      <c r="C245" s="4">
        <v>2</v>
      </c>
      <c r="D245" s="3" t="s">
        <v>8</v>
      </c>
      <c r="E245" s="6">
        <v>39044.397463002111</v>
      </c>
      <c r="F245" s="10">
        <f t="shared" si="3"/>
        <v>45048</v>
      </c>
    </row>
    <row r="246" spans="1:6" x14ac:dyDescent="0.3">
      <c r="A246" s="3" t="s">
        <v>2</v>
      </c>
      <c r="B246">
        <v>5</v>
      </c>
      <c r="C246" s="4">
        <v>3</v>
      </c>
      <c r="D246" s="3" t="s">
        <v>7</v>
      </c>
      <c r="E246" s="6">
        <v>26029.598308668075</v>
      </c>
      <c r="F246" s="10">
        <f t="shared" si="3"/>
        <v>45049</v>
      </c>
    </row>
    <row r="247" spans="1:6" x14ac:dyDescent="0.3">
      <c r="A247" s="3" t="s">
        <v>2</v>
      </c>
      <c r="B247">
        <v>5</v>
      </c>
      <c r="C247" s="4">
        <v>3</v>
      </c>
      <c r="D247" s="3" t="s">
        <v>8</v>
      </c>
      <c r="E247" s="6">
        <v>43382.663847780124</v>
      </c>
      <c r="F247" s="10">
        <f t="shared" si="3"/>
        <v>45049</v>
      </c>
    </row>
    <row r="248" spans="1:6" x14ac:dyDescent="0.3">
      <c r="A248" s="3" t="s">
        <v>2</v>
      </c>
      <c r="B248">
        <v>5</v>
      </c>
      <c r="C248" s="4">
        <v>4</v>
      </c>
      <c r="D248" s="3" t="s">
        <v>7</v>
      </c>
      <c r="E248" s="6">
        <v>26029.598308668075</v>
      </c>
      <c r="F248" s="10">
        <f t="shared" si="3"/>
        <v>45050</v>
      </c>
    </row>
    <row r="249" spans="1:6" x14ac:dyDescent="0.3">
      <c r="A249" s="3" t="s">
        <v>2</v>
      </c>
      <c r="B249">
        <v>5</v>
      </c>
      <c r="C249" s="4">
        <v>4</v>
      </c>
      <c r="D249" s="3" t="s">
        <v>8</v>
      </c>
      <c r="E249" s="6">
        <v>39044.397463002111</v>
      </c>
      <c r="F249" s="10">
        <f t="shared" si="3"/>
        <v>45050</v>
      </c>
    </row>
    <row r="250" spans="1:6" x14ac:dyDescent="0.3">
      <c r="A250" s="3" t="s">
        <v>2</v>
      </c>
      <c r="B250">
        <v>5</v>
      </c>
      <c r="C250" s="4">
        <v>5</v>
      </c>
      <c r="D250" s="3" t="s">
        <v>7</v>
      </c>
      <c r="E250" s="6">
        <v>26029.598308668075</v>
      </c>
      <c r="F250" s="10">
        <f t="shared" si="3"/>
        <v>45051</v>
      </c>
    </row>
    <row r="251" spans="1:6" x14ac:dyDescent="0.3">
      <c r="A251" s="3" t="s">
        <v>2</v>
      </c>
      <c r="B251">
        <v>5</v>
      </c>
      <c r="C251" s="4">
        <v>5</v>
      </c>
      <c r="D251" s="3" t="s">
        <v>8</v>
      </c>
      <c r="E251" s="6">
        <v>34706.131078224098</v>
      </c>
      <c r="F251" s="10">
        <f t="shared" si="3"/>
        <v>45051</v>
      </c>
    </row>
    <row r="252" spans="1:6" x14ac:dyDescent="0.3">
      <c r="A252" s="3" t="s">
        <v>2</v>
      </c>
      <c r="B252">
        <v>5</v>
      </c>
      <c r="C252" s="4">
        <v>6</v>
      </c>
      <c r="D252" s="3" t="s">
        <v>7</v>
      </c>
      <c r="E252" s="6">
        <v>26029.598308668075</v>
      </c>
      <c r="F252" s="10">
        <f t="shared" si="3"/>
        <v>45052</v>
      </c>
    </row>
    <row r="253" spans="1:6" x14ac:dyDescent="0.3">
      <c r="A253" s="3" t="s">
        <v>2</v>
      </c>
      <c r="B253">
        <v>5</v>
      </c>
      <c r="C253" s="4">
        <v>6</v>
      </c>
      <c r="D253" s="3" t="s">
        <v>8</v>
      </c>
      <c r="E253" s="6">
        <v>39044.397463002111</v>
      </c>
      <c r="F253" s="10">
        <f t="shared" si="3"/>
        <v>45052</v>
      </c>
    </row>
    <row r="254" spans="1:6" x14ac:dyDescent="0.3">
      <c r="A254" s="3" t="s">
        <v>2</v>
      </c>
      <c r="B254">
        <v>5</v>
      </c>
      <c r="C254" s="4">
        <v>7</v>
      </c>
      <c r="D254" s="3" t="s">
        <v>7</v>
      </c>
      <c r="E254" s="6">
        <v>26029.598308668075</v>
      </c>
      <c r="F254" s="10">
        <f t="shared" si="3"/>
        <v>45053</v>
      </c>
    </row>
    <row r="255" spans="1:6" x14ac:dyDescent="0.3">
      <c r="A255" s="3" t="s">
        <v>2</v>
      </c>
      <c r="B255">
        <v>5</v>
      </c>
      <c r="C255" s="4">
        <v>7</v>
      </c>
      <c r="D255" s="3" t="s">
        <v>8</v>
      </c>
      <c r="E255" s="6">
        <v>39044.397463002111</v>
      </c>
      <c r="F255" s="10">
        <f t="shared" si="3"/>
        <v>45053</v>
      </c>
    </row>
    <row r="256" spans="1:6" x14ac:dyDescent="0.3">
      <c r="A256" s="3" t="s">
        <v>2</v>
      </c>
      <c r="B256">
        <v>5</v>
      </c>
      <c r="C256" s="4">
        <v>8</v>
      </c>
      <c r="D256" s="3" t="s">
        <v>7</v>
      </c>
      <c r="E256" s="6">
        <v>26029.598308668075</v>
      </c>
      <c r="F256" s="10">
        <f t="shared" si="3"/>
        <v>45054</v>
      </c>
    </row>
    <row r="257" spans="1:6" x14ac:dyDescent="0.3">
      <c r="A257" s="3" t="s">
        <v>2</v>
      </c>
      <c r="B257">
        <v>5</v>
      </c>
      <c r="C257" s="4">
        <v>8</v>
      </c>
      <c r="D257" s="3" t="s">
        <v>8</v>
      </c>
      <c r="E257" s="6">
        <v>39044.397463002111</v>
      </c>
      <c r="F257" s="10">
        <f t="shared" si="3"/>
        <v>45054</v>
      </c>
    </row>
    <row r="258" spans="1:6" x14ac:dyDescent="0.3">
      <c r="A258" s="3" t="s">
        <v>2</v>
      </c>
      <c r="B258">
        <v>5</v>
      </c>
      <c r="C258" s="4">
        <v>9</v>
      </c>
      <c r="D258" s="3" t="s">
        <v>7</v>
      </c>
      <c r="E258" s="6">
        <v>26029.598308668075</v>
      </c>
      <c r="F258" s="10">
        <f t="shared" si="3"/>
        <v>45055</v>
      </c>
    </row>
    <row r="259" spans="1:6" x14ac:dyDescent="0.3">
      <c r="A259" s="3" t="s">
        <v>2</v>
      </c>
      <c r="B259">
        <v>5</v>
      </c>
      <c r="C259" s="4">
        <v>9</v>
      </c>
      <c r="D259" s="3" t="s">
        <v>8</v>
      </c>
      <c r="E259" s="6">
        <v>39044.397463002111</v>
      </c>
      <c r="F259" s="10">
        <f t="shared" ref="F259:F322" si="4">DATE(A259,B259,C259)</f>
        <v>45055</v>
      </c>
    </row>
    <row r="260" spans="1:6" x14ac:dyDescent="0.3">
      <c r="A260" s="3" t="s">
        <v>2</v>
      </c>
      <c r="B260">
        <v>5</v>
      </c>
      <c r="C260" s="4">
        <v>10</v>
      </c>
      <c r="D260" s="3" t="s">
        <v>7</v>
      </c>
      <c r="E260" s="6">
        <v>26029.598308668075</v>
      </c>
      <c r="F260" s="10">
        <f t="shared" si="4"/>
        <v>45056</v>
      </c>
    </row>
    <row r="261" spans="1:6" x14ac:dyDescent="0.3">
      <c r="A261" s="3" t="s">
        <v>2</v>
      </c>
      <c r="B261">
        <v>5</v>
      </c>
      <c r="C261" s="4">
        <v>10</v>
      </c>
      <c r="D261" s="3" t="s">
        <v>8</v>
      </c>
      <c r="E261" s="6">
        <v>43382.663847780124</v>
      </c>
      <c r="F261" s="10">
        <f t="shared" si="4"/>
        <v>45056</v>
      </c>
    </row>
    <row r="262" spans="1:6" x14ac:dyDescent="0.3">
      <c r="A262" s="3" t="s">
        <v>2</v>
      </c>
      <c r="B262">
        <v>5</v>
      </c>
      <c r="C262" s="4">
        <v>11</v>
      </c>
      <c r="D262" s="3" t="s">
        <v>7</v>
      </c>
      <c r="E262" s="6">
        <v>26029.598308668075</v>
      </c>
      <c r="F262" s="10">
        <f t="shared" si="4"/>
        <v>45057</v>
      </c>
    </row>
    <row r="263" spans="1:6" x14ac:dyDescent="0.3">
      <c r="A263" s="3" t="s">
        <v>2</v>
      </c>
      <c r="B263">
        <v>5</v>
      </c>
      <c r="C263" s="4">
        <v>11</v>
      </c>
      <c r="D263" s="3" t="s">
        <v>8</v>
      </c>
      <c r="E263" s="6">
        <v>39044.397463002111</v>
      </c>
      <c r="F263" s="10">
        <f t="shared" si="4"/>
        <v>45057</v>
      </c>
    </row>
    <row r="264" spans="1:6" x14ac:dyDescent="0.3">
      <c r="A264" s="3" t="s">
        <v>2</v>
      </c>
      <c r="B264">
        <v>5</v>
      </c>
      <c r="C264" s="4">
        <v>12</v>
      </c>
      <c r="D264" s="3" t="s">
        <v>7</v>
      </c>
      <c r="E264" s="6">
        <v>26029.598308668075</v>
      </c>
      <c r="F264" s="10">
        <f t="shared" si="4"/>
        <v>45058</v>
      </c>
    </row>
    <row r="265" spans="1:6" x14ac:dyDescent="0.3">
      <c r="A265" s="3" t="s">
        <v>2</v>
      </c>
      <c r="B265">
        <v>5</v>
      </c>
      <c r="C265" s="4">
        <v>12</v>
      </c>
      <c r="D265" s="3" t="s">
        <v>8</v>
      </c>
      <c r="E265" s="6">
        <v>34706.131078224098</v>
      </c>
      <c r="F265" s="10">
        <f t="shared" si="4"/>
        <v>45058</v>
      </c>
    </row>
    <row r="266" spans="1:6" x14ac:dyDescent="0.3">
      <c r="A266" s="3" t="s">
        <v>2</v>
      </c>
      <c r="B266">
        <v>5</v>
      </c>
      <c r="C266" s="4">
        <v>13</v>
      </c>
      <c r="D266" s="3" t="s">
        <v>7</v>
      </c>
      <c r="E266" s="6">
        <v>26029.598308668075</v>
      </c>
      <c r="F266" s="10">
        <f t="shared" si="4"/>
        <v>45059</v>
      </c>
    </row>
    <row r="267" spans="1:6" x14ac:dyDescent="0.3">
      <c r="A267" s="3" t="s">
        <v>2</v>
      </c>
      <c r="B267">
        <v>5</v>
      </c>
      <c r="C267" s="4">
        <v>13</v>
      </c>
      <c r="D267" s="3" t="s">
        <v>8</v>
      </c>
      <c r="E267" s="6">
        <v>39044.397463002111</v>
      </c>
      <c r="F267" s="10">
        <f t="shared" si="4"/>
        <v>45059</v>
      </c>
    </row>
    <row r="268" spans="1:6" x14ac:dyDescent="0.3">
      <c r="A268" s="3" t="s">
        <v>2</v>
      </c>
      <c r="B268">
        <v>5</v>
      </c>
      <c r="C268" s="4">
        <v>14</v>
      </c>
      <c r="D268" s="3" t="s">
        <v>7</v>
      </c>
      <c r="E268" s="6">
        <v>26029.598308668075</v>
      </c>
      <c r="F268" s="10">
        <f t="shared" si="4"/>
        <v>45060</v>
      </c>
    </row>
    <row r="269" spans="1:6" x14ac:dyDescent="0.3">
      <c r="A269" s="3" t="s">
        <v>2</v>
      </c>
      <c r="B269">
        <v>5</v>
      </c>
      <c r="C269" s="4">
        <v>14</v>
      </c>
      <c r="D269" s="3" t="s">
        <v>8</v>
      </c>
      <c r="E269" s="6">
        <v>39044.397463002111</v>
      </c>
      <c r="F269" s="10">
        <f t="shared" si="4"/>
        <v>45060</v>
      </c>
    </row>
    <row r="270" spans="1:6" x14ac:dyDescent="0.3">
      <c r="A270" s="3" t="s">
        <v>2</v>
      </c>
      <c r="B270">
        <v>5</v>
      </c>
      <c r="C270" s="4">
        <v>15</v>
      </c>
      <c r="D270" s="3" t="s">
        <v>7</v>
      </c>
      <c r="E270" s="6">
        <v>26029.598308668075</v>
      </c>
      <c r="F270" s="10">
        <f t="shared" si="4"/>
        <v>45061</v>
      </c>
    </row>
    <row r="271" spans="1:6" x14ac:dyDescent="0.3">
      <c r="A271" s="3" t="s">
        <v>2</v>
      </c>
      <c r="B271">
        <v>5</v>
      </c>
      <c r="C271" s="4">
        <v>15</v>
      </c>
      <c r="D271" s="3" t="s">
        <v>8</v>
      </c>
      <c r="E271" s="6">
        <v>39044.397463002111</v>
      </c>
      <c r="F271" s="10">
        <f t="shared" si="4"/>
        <v>45061</v>
      </c>
    </row>
    <row r="272" spans="1:6" x14ac:dyDescent="0.3">
      <c r="A272" s="3" t="s">
        <v>2</v>
      </c>
      <c r="B272">
        <v>5</v>
      </c>
      <c r="C272" s="4">
        <v>16</v>
      </c>
      <c r="D272" s="3" t="s">
        <v>7</v>
      </c>
      <c r="E272" s="6">
        <v>26029.598308668075</v>
      </c>
      <c r="F272" s="10">
        <f t="shared" si="4"/>
        <v>45062</v>
      </c>
    </row>
    <row r="273" spans="1:6" x14ac:dyDescent="0.3">
      <c r="A273" s="3" t="s">
        <v>2</v>
      </c>
      <c r="B273">
        <v>5</v>
      </c>
      <c r="C273" s="4">
        <v>16</v>
      </c>
      <c r="D273" s="3" t="s">
        <v>8</v>
      </c>
      <c r="E273" s="6">
        <v>39044.397463002111</v>
      </c>
      <c r="F273" s="10">
        <f t="shared" si="4"/>
        <v>45062</v>
      </c>
    </row>
    <row r="274" spans="1:6" x14ac:dyDescent="0.3">
      <c r="A274" s="3" t="s">
        <v>2</v>
      </c>
      <c r="B274">
        <v>5</v>
      </c>
      <c r="C274" s="4">
        <v>17</v>
      </c>
      <c r="D274" s="3" t="s">
        <v>7</v>
      </c>
      <c r="E274" s="6">
        <v>26029.598308668075</v>
      </c>
      <c r="F274" s="10">
        <f t="shared" si="4"/>
        <v>45063</v>
      </c>
    </row>
    <row r="275" spans="1:6" x14ac:dyDescent="0.3">
      <c r="A275" s="3" t="s">
        <v>2</v>
      </c>
      <c r="B275">
        <v>5</v>
      </c>
      <c r="C275" s="4">
        <v>17</v>
      </c>
      <c r="D275" s="3" t="s">
        <v>8</v>
      </c>
      <c r="E275" s="6">
        <v>39044.397463002111</v>
      </c>
      <c r="F275" s="10">
        <f t="shared" si="4"/>
        <v>45063</v>
      </c>
    </row>
    <row r="276" spans="1:6" x14ac:dyDescent="0.3">
      <c r="A276" s="3" t="s">
        <v>2</v>
      </c>
      <c r="B276">
        <v>5</v>
      </c>
      <c r="C276" s="4">
        <v>18</v>
      </c>
      <c r="D276" s="3" t="s">
        <v>7</v>
      </c>
      <c r="E276" s="6">
        <v>26029.598308668075</v>
      </c>
      <c r="F276" s="10">
        <f t="shared" si="4"/>
        <v>45064</v>
      </c>
    </row>
    <row r="277" spans="1:6" x14ac:dyDescent="0.3">
      <c r="A277" s="3" t="s">
        <v>2</v>
      </c>
      <c r="B277">
        <v>5</v>
      </c>
      <c r="C277" s="4">
        <v>18</v>
      </c>
      <c r="D277" s="3" t="s">
        <v>8</v>
      </c>
      <c r="E277" s="6">
        <v>39044.397463002111</v>
      </c>
      <c r="F277" s="10">
        <f t="shared" si="4"/>
        <v>45064</v>
      </c>
    </row>
    <row r="278" spans="1:6" x14ac:dyDescent="0.3">
      <c r="A278" s="3" t="s">
        <v>2</v>
      </c>
      <c r="B278">
        <v>5</v>
      </c>
      <c r="C278" s="4">
        <v>19</v>
      </c>
      <c r="D278" s="3" t="s">
        <v>7</v>
      </c>
      <c r="E278" s="6">
        <v>26029.598308668075</v>
      </c>
      <c r="F278" s="10">
        <f t="shared" si="4"/>
        <v>45065</v>
      </c>
    </row>
    <row r="279" spans="1:6" x14ac:dyDescent="0.3">
      <c r="A279" s="3" t="s">
        <v>2</v>
      </c>
      <c r="B279">
        <v>5</v>
      </c>
      <c r="C279" s="4">
        <v>19</v>
      </c>
      <c r="D279" s="3" t="s">
        <v>8</v>
      </c>
      <c r="E279" s="6">
        <v>34706.131078224098</v>
      </c>
      <c r="F279" s="10">
        <f t="shared" si="4"/>
        <v>45065</v>
      </c>
    </row>
    <row r="280" spans="1:6" x14ac:dyDescent="0.3">
      <c r="A280" s="3" t="s">
        <v>2</v>
      </c>
      <c r="B280">
        <v>5</v>
      </c>
      <c r="C280" s="4">
        <v>20</v>
      </c>
      <c r="D280" s="3" t="s">
        <v>7</v>
      </c>
      <c r="E280" s="6">
        <v>26029.598308668075</v>
      </c>
      <c r="F280" s="10">
        <f t="shared" si="4"/>
        <v>45066</v>
      </c>
    </row>
    <row r="281" spans="1:6" x14ac:dyDescent="0.3">
      <c r="A281" s="3" t="s">
        <v>2</v>
      </c>
      <c r="B281">
        <v>5</v>
      </c>
      <c r="C281" s="4">
        <v>20</v>
      </c>
      <c r="D281" s="3" t="s">
        <v>8</v>
      </c>
      <c r="E281" s="6">
        <v>39044.397463002111</v>
      </c>
      <c r="F281" s="10">
        <f t="shared" si="4"/>
        <v>45066</v>
      </c>
    </row>
    <row r="282" spans="1:6" x14ac:dyDescent="0.3">
      <c r="A282" s="3" t="s">
        <v>2</v>
      </c>
      <c r="B282">
        <v>5</v>
      </c>
      <c r="C282" s="4">
        <v>21</v>
      </c>
      <c r="D282" s="3" t="s">
        <v>7</v>
      </c>
      <c r="E282" s="6">
        <v>26029.598308668075</v>
      </c>
      <c r="F282" s="10">
        <f t="shared" si="4"/>
        <v>45067</v>
      </c>
    </row>
    <row r="283" spans="1:6" x14ac:dyDescent="0.3">
      <c r="A283" s="3" t="s">
        <v>2</v>
      </c>
      <c r="B283">
        <v>5</v>
      </c>
      <c r="C283" s="4">
        <v>21</v>
      </c>
      <c r="D283" s="3" t="s">
        <v>8</v>
      </c>
      <c r="E283" s="6">
        <v>39044.397463002111</v>
      </c>
      <c r="F283" s="10">
        <f t="shared" si="4"/>
        <v>45067</v>
      </c>
    </row>
    <row r="284" spans="1:6" x14ac:dyDescent="0.3">
      <c r="A284" s="3" t="s">
        <v>2</v>
      </c>
      <c r="B284">
        <v>5</v>
      </c>
      <c r="C284" s="4">
        <v>22</v>
      </c>
      <c r="D284" s="3" t="s">
        <v>7</v>
      </c>
      <c r="E284" s="6">
        <v>26029.598308668075</v>
      </c>
      <c r="F284" s="10">
        <f t="shared" si="4"/>
        <v>45068</v>
      </c>
    </row>
    <row r="285" spans="1:6" x14ac:dyDescent="0.3">
      <c r="A285" s="3" t="s">
        <v>2</v>
      </c>
      <c r="B285">
        <v>5</v>
      </c>
      <c r="C285" s="4">
        <v>22</v>
      </c>
      <c r="D285" s="3" t="s">
        <v>8</v>
      </c>
      <c r="E285" s="6">
        <v>43382.663847780124</v>
      </c>
      <c r="F285" s="10">
        <f t="shared" si="4"/>
        <v>45068</v>
      </c>
    </row>
    <row r="286" spans="1:6" x14ac:dyDescent="0.3">
      <c r="A286" s="3" t="s">
        <v>2</v>
      </c>
      <c r="B286">
        <v>5</v>
      </c>
      <c r="C286" s="4">
        <v>23</v>
      </c>
      <c r="D286" s="3" t="s">
        <v>7</v>
      </c>
      <c r="E286" s="6">
        <v>26029.598308668075</v>
      </c>
      <c r="F286" s="10">
        <f t="shared" si="4"/>
        <v>45069</v>
      </c>
    </row>
    <row r="287" spans="1:6" x14ac:dyDescent="0.3">
      <c r="A287" s="3" t="s">
        <v>2</v>
      </c>
      <c r="B287">
        <v>5</v>
      </c>
      <c r="C287" s="4">
        <v>23</v>
      </c>
      <c r="D287" s="3" t="s">
        <v>8</v>
      </c>
      <c r="E287" s="6">
        <v>43382.663847780124</v>
      </c>
      <c r="F287" s="10">
        <f t="shared" si="4"/>
        <v>45069</v>
      </c>
    </row>
    <row r="288" spans="1:6" x14ac:dyDescent="0.3">
      <c r="A288" s="3" t="s">
        <v>2</v>
      </c>
      <c r="B288">
        <v>5</v>
      </c>
      <c r="C288" s="4">
        <v>24</v>
      </c>
      <c r="D288" s="3" t="s">
        <v>7</v>
      </c>
      <c r="E288" s="6">
        <v>26029.598308668075</v>
      </c>
      <c r="F288" s="10">
        <f t="shared" si="4"/>
        <v>45070</v>
      </c>
    </row>
    <row r="289" spans="1:6" x14ac:dyDescent="0.3">
      <c r="A289" s="3" t="s">
        <v>2</v>
      </c>
      <c r="B289">
        <v>5</v>
      </c>
      <c r="C289" s="4">
        <v>24</v>
      </c>
      <c r="D289" s="3" t="s">
        <v>8</v>
      </c>
      <c r="E289" s="6">
        <v>43382.663847780124</v>
      </c>
      <c r="F289" s="10">
        <f t="shared" si="4"/>
        <v>45070</v>
      </c>
    </row>
    <row r="290" spans="1:6" x14ac:dyDescent="0.3">
      <c r="A290" s="3" t="s">
        <v>2</v>
      </c>
      <c r="B290">
        <v>5</v>
      </c>
      <c r="C290" s="4">
        <v>25</v>
      </c>
      <c r="D290" s="3" t="s">
        <v>7</v>
      </c>
      <c r="E290" s="6">
        <v>30367.864693446088</v>
      </c>
      <c r="F290" s="10">
        <f t="shared" si="4"/>
        <v>45071</v>
      </c>
    </row>
    <row r="291" spans="1:6" x14ac:dyDescent="0.3">
      <c r="A291" s="3" t="s">
        <v>2</v>
      </c>
      <c r="B291">
        <v>5</v>
      </c>
      <c r="C291" s="4">
        <v>25</v>
      </c>
      <c r="D291" s="3" t="s">
        <v>8</v>
      </c>
      <c r="E291" s="6">
        <v>43382.663847780124</v>
      </c>
      <c r="F291" s="10">
        <f t="shared" si="4"/>
        <v>45071</v>
      </c>
    </row>
    <row r="292" spans="1:6" x14ac:dyDescent="0.3">
      <c r="A292" s="3" t="s">
        <v>2</v>
      </c>
      <c r="B292">
        <v>5</v>
      </c>
      <c r="C292" s="4">
        <v>26</v>
      </c>
      <c r="D292" s="3" t="s">
        <v>7</v>
      </c>
      <c r="E292" s="6">
        <v>26029.598308668075</v>
      </c>
      <c r="F292" s="10">
        <f t="shared" si="4"/>
        <v>45072</v>
      </c>
    </row>
    <row r="293" spans="1:6" x14ac:dyDescent="0.3">
      <c r="A293" s="3" t="s">
        <v>2</v>
      </c>
      <c r="B293">
        <v>5</v>
      </c>
      <c r="C293" s="4">
        <v>26</v>
      </c>
      <c r="D293" s="3" t="s">
        <v>8</v>
      </c>
      <c r="E293" s="6">
        <v>39044.397463002111</v>
      </c>
      <c r="F293" s="10">
        <f t="shared" si="4"/>
        <v>45072</v>
      </c>
    </row>
    <row r="294" spans="1:6" x14ac:dyDescent="0.3">
      <c r="A294" s="3" t="s">
        <v>2</v>
      </c>
      <c r="B294">
        <v>5</v>
      </c>
      <c r="C294" s="4">
        <v>27</v>
      </c>
      <c r="D294" s="3" t="s">
        <v>7</v>
      </c>
      <c r="E294" s="6">
        <v>26029.598308668075</v>
      </c>
      <c r="F294" s="10">
        <f t="shared" si="4"/>
        <v>45073</v>
      </c>
    </row>
    <row r="295" spans="1:6" x14ac:dyDescent="0.3">
      <c r="A295" s="3" t="s">
        <v>2</v>
      </c>
      <c r="B295">
        <v>5</v>
      </c>
      <c r="C295" s="4">
        <v>27</v>
      </c>
      <c r="D295" s="3" t="s">
        <v>8</v>
      </c>
      <c r="E295" s="6">
        <v>39044.397463002111</v>
      </c>
      <c r="F295" s="10">
        <f t="shared" si="4"/>
        <v>45073</v>
      </c>
    </row>
    <row r="296" spans="1:6" x14ac:dyDescent="0.3">
      <c r="A296" s="3" t="s">
        <v>2</v>
      </c>
      <c r="B296">
        <v>5</v>
      </c>
      <c r="C296" s="4">
        <v>28</v>
      </c>
      <c r="D296" s="3" t="s">
        <v>7</v>
      </c>
      <c r="E296" s="6">
        <v>26029.598308668075</v>
      </c>
      <c r="F296" s="10">
        <f t="shared" si="4"/>
        <v>45074</v>
      </c>
    </row>
    <row r="297" spans="1:6" x14ac:dyDescent="0.3">
      <c r="A297" s="3" t="s">
        <v>2</v>
      </c>
      <c r="B297">
        <v>5</v>
      </c>
      <c r="C297" s="4">
        <v>28</v>
      </c>
      <c r="D297" s="3" t="s">
        <v>8</v>
      </c>
      <c r="E297" s="6">
        <v>43382.663847780124</v>
      </c>
      <c r="F297" s="10">
        <f t="shared" si="4"/>
        <v>45074</v>
      </c>
    </row>
    <row r="298" spans="1:6" x14ac:dyDescent="0.3">
      <c r="A298" s="3" t="s">
        <v>2</v>
      </c>
      <c r="B298">
        <v>5</v>
      </c>
      <c r="C298" s="4">
        <v>29</v>
      </c>
      <c r="D298" s="3" t="s">
        <v>7</v>
      </c>
      <c r="E298" s="6">
        <v>26029.598308668075</v>
      </c>
      <c r="F298" s="10">
        <f t="shared" si="4"/>
        <v>45075</v>
      </c>
    </row>
    <row r="299" spans="1:6" x14ac:dyDescent="0.3">
      <c r="A299" s="3" t="s">
        <v>2</v>
      </c>
      <c r="B299">
        <v>5</v>
      </c>
      <c r="C299" s="4">
        <v>29</v>
      </c>
      <c r="D299" s="3" t="s">
        <v>8</v>
      </c>
      <c r="E299" s="6">
        <v>43382.663847780124</v>
      </c>
      <c r="F299" s="10">
        <f t="shared" si="4"/>
        <v>45075</v>
      </c>
    </row>
    <row r="300" spans="1:6" x14ac:dyDescent="0.3">
      <c r="A300" s="3" t="s">
        <v>2</v>
      </c>
      <c r="B300">
        <v>5</v>
      </c>
      <c r="C300" s="4">
        <v>30</v>
      </c>
      <c r="D300" s="3" t="s">
        <v>7</v>
      </c>
      <c r="E300" s="6">
        <v>26029.598308668075</v>
      </c>
      <c r="F300" s="10">
        <f t="shared" si="4"/>
        <v>45076</v>
      </c>
    </row>
    <row r="301" spans="1:6" x14ac:dyDescent="0.3">
      <c r="A301" s="3" t="s">
        <v>2</v>
      </c>
      <c r="B301">
        <v>5</v>
      </c>
      <c r="C301" s="4">
        <v>30</v>
      </c>
      <c r="D301" s="3" t="s">
        <v>8</v>
      </c>
      <c r="E301" s="6">
        <v>43382.663847780124</v>
      </c>
      <c r="F301" s="10">
        <f t="shared" si="4"/>
        <v>45076</v>
      </c>
    </row>
    <row r="302" spans="1:6" x14ac:dyDescent="0.3">
      <c r="A302" s="3" t="s">
        <v>2</v>
      </c>
      <c r="B302">
        <v>5</v>
      </c>
      <c r="C302" s="4">
        <v>31</v>
      </c>
      <c r="D302" s="3" t="s">
        <v>7</v>
      </c>
      <c r="E302" s="6">
        <v>26029.598308668075</v>
      </c>
      <c r="F302" s="10">
        <f t="shared" si="4"/>
        <v>45077</v>
      </c>
    </row>
    <row r="303" spans="1:6" x14ac:dyDescent="0.3">
      <c r="A303" s="3" t="s">
        <v>2</v>
      </c>
      <c r="B303">
        <v>5</v>
      </c>
      <c r="C303" s="4">
        <v>31</v>
      </c>
      <c r="D303" s="3" t="s">
        <v>8</v>
      </c>
      <c r="E303" s="6">
        <v>43382.663847780124</v>
      </c>
      <c r="F303" s="10">
        <f t="shared" si="4"/>
        <v>45077</v>
      </c>
    </row>
    <row r="304" spans="1:6" x14ac:dyDescent="0.3">
      <c r="A304" s="3" t="s">
        <v>2</v>
      </c>
      <c r="B304">
        <v>6</v>
      </c>
      <c r="C304" s="4">
        <v>1</v>
      </c>
      <c r="D304" s="3" t="s">
        <v>7</v>
      </c>
      <c r="E304" s="6">
        <v>26700</v>
      </c>
      <c r="F304" s="10">
        <f t="shared" si="4"/>
        <v>45078</v>
      </c>
    </row>
    <row r="305" spans="1:6" x14ac:dyDescent="0.3">
      <c r="A305" s="3" t="s">
        <v>2</v>
      </c>
      <c r="B305">
        <v>6</v>
      </c>
      <c r="C305" s="4">
        <v>1</v>
      </c>
      <c r="D305" s="3" t="s">
        <v>8</v>
      </c>
      <c r="E305" s="6">
        <v>40050</v>
      </c>
      <c r="F305" s="10">
        <f t="shared" si="4"/>
        <v>45078</v>
      </c>
    </row>
    <row r="306" spans="1:6" x14ac:dyDescent="0.3">
      <c r="A306" s="3" t="s">
        <v>2</v>
      </c>
      <c r="B306">
        <v>6</v>
      </c>
      <c r="C306" s="4">
        <v>2</v>
      </c>
      <c r="D306" s="3" t="s">
        <v>7</v>
      </c>
      <c r="E306" s="6">
        <v>26700</v>
      </c>
      <c r="F306" s="10">
        <f t="shared" si="4"/>
        <v>45079</v>
      </c>
    </row>
    <row r="307" spans="1:6" x14ac:dyDescent="0.3">
      <c r="A307" s="3" t="s">
        <v>2</v>
      </c>
      <c r="B307">
        <v>6</v>
      </c>
      <c r="C307" s="4">
        <v>2</v>
      </c>
      <c r="D307" s="3" t="s">
        <v>8</v>
      </c>
      <c r="E307" s="6">
        <v>35600</v>
      </c>
      <c r="F307" s="10">
        <f t="shared" si="4"/>
        <v>45079</v>
      </c>
    </row>
    <row r="308" spans="1:6" x14ac:dyDescent="0.3">
      <c r="A308" s="3" t="s">
        <v>2</v>
      </c>
      <c r="B308">
        <v>6</v>
      </c>
      <c r="C308" s="4">
        <v>3</v>
      </c>
      <c r="D308" s="3" t="s">
        <v>7</v>
      </c>
      <c r="E308" s="6">
        <v>26700</v>
      </c>
      <c r="F308" s="10">
        <f t="shared" si="4"/>
        <v>45080</v>
      </c>
    </row>
    <row r="309" spans="1:6" x14ac:dyDescent="0.3">
      <c r="A309" s="3" t="s">
        <v>2</v>
      </c>
      <c r="B309">
        <v>6</v>
      </c>
      <c r="C309" s="4">
        <v>3</v>
      </c>
      <c r="D309" s="3" t="s">
        <v>8</v>
      </c>
      <c r="E309" s="6">
        <v>40050</v>
      </c>
      <c r="F309" s="10">
        <f t="shared" si="4"/>
        <v>45080</v>
      </c>
    </row>
    <row r="310" spans="1:6" x14ac:dyDescent="0.3">
      <c r="A310" s="3" t="s">
        <v>2</v>
      </c>
      <c r="B310">
        <v>6</v>
      </c>
      <c r="C310" s="4">
        <v>4</v>
      </c>
      <c r="D310" s="3" t="s">
        <v>7</v>
      </c>
      <c r="E310" s="6">
        <v>26700</v>
      </c>
      <c r="F310" s="10">
        <f t="shared" si="4"/>
        <v>45081</v>
      </c>
    </row>
    <row r="311" spans="1:6" x14ac:dyDescent="0.3">
      <c r="A311" s="3" t="s">
        <v>2</v>
      </c>
      <c r="B311">
        <v>6</v>
      </c>
      <c r="C311" s="4">
        <v>4</v>
      </c>
      <c r="D311" s="3" t="s">
        <v>8</v>
      </c>
      <c r="E311" s="6">
        <v>35600</v>
      </c>
      <c r="F311" s="10">
        <f t="shared" si="4"/>
        <v>45081</v>
      </c>
    </row>
    <row r="312" spans="1:6" x14ac:dyDescent="0.3">
      <c r="A312" s="3" t="s">
        <v>2</v>
      </c>
      <c r="B312">
        <v>6</v>
      </c>
      <c r="C312" s="4">
        <v>5</v>
      </c>
      <c r="D312" s="3" t="s">
        <v>7</v>
      </c>
      <c r="E312" s="6">
        <v>26700</v>
      </c>
      <c r="F312" s="10">
        <f t="shared" si="4"/>
        <v>45082</v>
      </c>
    </row>
    <row r="313" spans="1:6" x14ac:dyDescent="0.3">
      <c r="A313" s="3" t="s">
        <v>2</v>
      </c>
      <c r="B313">
        <v>6</v>
      </c>
      <c r="C313" s="4">
        <v>5</v>
      </c>
      <c r="D313" s="3" t="s">
        <v>8</v>
      </c>
      <c r="E313" s="6">
        <v>40050</v>
      </c>
      <c r="F313" s="10">
        <f t="shared" si="4"/>
        <v>45082</v>
      </c>
    </row>
    <row r="314" spans="1:6" x14ac:dyDescent="0.3">
      <c r="A314" s="3" t="s">
        <v>2</v>
      </c>
      <c r="B314">
        <v>6</v>
      </c>
      <c r="C314" s="4">
        <v>6</v>
      </c>
      <c r="D314" s="3" t="s">
        <v>7</v>
      </c>
      <c r="E314" s="6">
        <v>26700</v>
      </c>
      <c r="F314" s="10">
        <f t="shared" si="4"/>
        <v>45083</v>
      </c>
    </row>
    <row r="315" spans="1:6" x14ac:dyDescent="0.3">
      <c r="A315" s="3" t="s">
        <v>2</v>
      </c>
      <c r="B315">
        <v>6</v>
      </c>
      <c r="C315" s="4">
        <v>6</v>
      </c>
      <c r="D315" s="3" t="s">
        <v>8</v>
      </c>
      <c r="E315" s="6">
        <v>44500</v>
      </c>
      <c r="F315" s="10">
        <f t="shared" si="4"/>
        <v>45083</v>
      </c>
    </row>
    <row r="316" spans="1:6" x14ac:dyDescent="0.3">
      <c r="A316" s="3" t="s">
        <v>2</v>
      </c>
      <c r="B316">
        <v>6</v>
      </c>
      <c r="C316" s="4">
        <v>7</v>
      </c>
      <c r="D316" s="3" t="s">
        <v>7</v>
      </c>
      <c r="E316" s="6">
        <v>26700</v>
      </c>
      <c r="F316" s="10">
        <f t="shared" si="4"/>
        <v>45084</v>
      </c>
    </row>
    <row r="317" spans="1:6" x14ac:dyDescent="0.3">
      <c r="A317" s="3" t="s">
        <v>2</v>
      </c>
      <c r="B317">
        <v>6</v>
      </c>
      <c r="C317" s="4">
        <v>7</v>
      </c>
      <c r="D317" s="3" t="s">
        <v>8</v>
      </c>
      <c r="E317" s="6">
        <v>40050</v>
      </c>
      <c r="F317" s="10">
        <f t="shared" si="4"/>
        <v>45084</v>
      </c>
    </row>
    <row r="318" spans="1:6" x14ac:dyDescent="0.3">
      <c r="A318" s="3" t="s">
        <v>2</v>
      </c>
      <c r="B318">
        <v>6</v>
      </c>
      <c r="C318" s="4">
        <v>8</v>
      </c>
      <c r="D318" s="3" t="s">
        <v>7</v>
      </c>
      <c r="E318" s="6">
        <v>26700</v>
      </c>
      <c r="F318" s="10">
        <f t="shared" si="4"/>
        <v>45085</v>
      </c>
    </row>
    <row r="319" spans="1:6" x14ac:dyDescent="0.3">
      <c r="A319" s="3" t="s">
        <v>2</v>
      </c>
      <c r="B319">
        <v>6</v>
      </c>
      <c r="C319" s="4">
        <v>8</v>
      </c>
      <c r="D319" s="3" t="s">
        <v>8</v>
      </c>
      <c r="E319" s="6">
        <v>40050</v>
      </c>
      <c r="F319" s="10">
        <f t="shared" si="4"/>
        <v>45085</v>
      </c>
    </row>
    <row r="320" spans="1:6" x14ac:dyDescent="0.3">
      <c r="A320" s="3" t="s">
        <v>2</v>
      </c>
      <c r="B320">
        <v>6</v>
      </c>
      <c r="C320" s="4">
        <v>9</v>
      </c>
      <c r="D320" s="3" t="s">
        <v>7</v>
      </c>
      <c r="E320" s="6">
        <v>26700</v>
      </c>
      <c r="F320" s="10">
        <f t="shared" si="4"/>
        <v>45086</v>
      </c>
    </row>
    <row r="321" spans="1:6" x14ac:dyDescent="0.3">
      <c r="A321" s="3" t="s">
        <v>2</v>
      </c>
      <c r="B321">
        <v>6</v>
      </c>
      <c r="C321" s="4">
        <v>9</v>
      </c>
      <c r="D321" s="3" t="s">
        <v>8</v>
      </c>
      <c r="E321" s="6">
        <v>40050</v>
      </c>
      <c r="F321" s="10">
        <f t="shared" si="4"/>
        <v>45086</v>
      </c>
    </row>
    <row r="322" spans="1:6" x14ac:dyDescent="0.3">
      <c r="A322" s="3" t="s">
        <v>2</v>
      </c>
      <c r="B322">
        <v>6</v>
      </c>
      <c r="C322" s="4">
        <v>10</v>
      </c>
      <c r="D322" s="3" t="s">
        <v>7</v>
      </c>
      <c r="E322" s="6">
        <v>26700</v>
      </c>
      <c r="F322" s="10">
        <f t="shared" si="4"/>
        <v>45087</v>
      </c>
    </row>
    <row r="323" spans="1:6" x14ac:dyDescent="0.3">
      <c r="A323" s="3" t="s">
        <v>2</v>
      </c>
      <c r="B323">
        <v>6</v>
      </c>
      <c r="C323" s="4">
        <v>10</v>
      </c>
      <c r="D323" s="3" t="s">
        <v>8</v>
      </c>
      <c r="E323" s="6">
        <v>40050</v>
      </c>
      <c r="F323" s="10">
        <f t="shared" ref="F323:F386" si="5">DATE(A323,B323,C323)</f>
        <v>45087</v>
      </c>
    </row>
    <row r="324" spans="1:6" x14ac:dyDescent="0.3">
      <c r="A324" s="3" t="s">
        <v>2</v>
      </c>
      <c r="B324">
        <v>6</v>
      </c>
      <c r="C324" s="4">
        <v>11</v>
      </c>
      <c r="D324" s="3" t="s">
        <v>7</v>
      </c>
      <c r="E324" s="6">
        <v>26700</v>
      </c>
      <c r="F324" s="10">
        <f t="shared" si="5"/>
        <v>45088</v>
      </c>
    </row>
    <row r="325" spans="1:6" x14ac:dyDescent="0.3">
      <c r="A325" s="3" t="s">
        <v>2</v>
      </c>
      <c r="B325">
        <v>6</v>
      </c>
      <c r="C325" s="4">
        <v>11</v>
      </c>
      <c r="D325" s="3" t="s">
        <v>8</v>
      </c>
      <c r="E325" s="6">
        <v>44500</v>
      </c>
      <c r="F325" s="10">
        <f t="shared" si="5"/>
        <v>45088</v>
      </c>
    </row>
    <row r="326" spans="1:6" x14ac:dyDescent="0.3">
      <c r="A326" s="3" t="s">
        <v>2</v>
      </c>
      <c r="B326">
        <v>6</v>
      </c>
      <c r="C326" s="4">
        <v>12</v>
      </c>
      <c r="D326" s="3" t="s">
        <v>7</v>
      </c>
      <c r="E326" s="6">
        <v>26700</v>
      </c>
      <c r="F326" s="10">
        <f t="shared" si="5"/>
        <v>45089</v>
      </c>
    </row>
    <row r="327" spans="1:6" x14ac:dyDescent="0.3">
      <c r="A327" s="3" t="s">
        <v>2</v>
      </c>
      <c r="B327">
        <v>6</v>
      </c>
      <c r="C327" s="4">
        <v>12</v>
      </c>
      <c r="D327" s="3" t="s">
        <v>8</v>
      </c>
      <c r="E327" s="6">
        <v>44500</v>
      </c>
      <c r="F327" s="10">
        <f t="shared" si="5"/>
        <v>45089</v>
      </c>
    </row>
    <row r="328" spans="1:6" x14ac:dyDescent="0.3">
      <c r="A328" s="3" t="s">
        <v>2</v>
      </c>
      <c r="B328">
        <v>6</v>
      </c>
      <c r="C328" s="4">
        <v>13</v>
      </c>
      <c r="D328" s="3" t="s">
        <v>7</v>
      </c>
      <c r="E328" s="6">
        <v>26700</v>
      </c>
      <c r="F328" s="10">
        <f t="shared" si="5"/>
        <v>45090</v>
      </c>
    </row>
    <row r="329" spans="1:6" x14ac:dyDescent="0.3">
      <c r="A329" s="3" t="s">
        <v>2</v>
      </c>
      <c r="B329">
        <v>6</v>
      </c>
      <c r="C329" s="4">
        <v>13</v>
      </c>
      <c r="D329" s="3" t="s">
        <v>8</v>
      </c>
      <c r="E329" s="6">
        <v>40050</v>
      </c>
      <c r="F329" s="10">
        <f t="shared" si="5"/>
        <v>45090</v>
      </c>
    </row>
    <row r="330" spans="1:6" x14ac:dyDescent="0.3">
      <c r="A330" s="3" t="s">
        <v>2</v>
      </c>
      <c r="B330">
        <v>6</v>
      </c>
      <c r="C330" s="4">
        <v>14</v>
      </c>
      <c r="D330" s="3" t="s">
        <v>7</v>
      </c>
      <c r="E330" s="6">
        <v>26700</v>
      </c>
      <c r="F330" s="10">
        <f t="shared" si="5"/>
        <v>45091</v>
      </c>
    </row>
    <row r="331" spans="1:6" x14ac:dyDescent="0.3">
      <c r="A331" s="3" t="s">
        <v>2</v>
      </c>
      <c r="B331">
        <v>6</v>
      </c>
      <c r="C331" s="4">
        <v>14</v>
      </c>
      <c r="D331" s="3" t="s">
        <v>8</v>
      </c>
      <c r="E331" s="6">
        <v>44500</v>
      </c>
      <c r="F331" s="10">
        <f t="shared" si="5"/>
        <v>45091</v>
      </c>
    </row>
    <row r="332" spans="1:6" x14ac:dyDescent="0.3">
      <c r="A332" s="3" t="s">
        <v>2</v>
      </c>
      <c r="B332">
        <v>6</v>
      </c>
      <c r="C332" s="4">
        <v>15</v>
      </c>
      <c r="D332" s="3" t="s">
        <v>7</v>
      </c>
      <c r="E332" s="6">
        <v>26700</v>
      </c>
      <c r="F332" s="10">
        <f t="shared" si="5"/>
        <v>45092</v>
      </c>
    </row>
    <row r="333" spans="1:6" x14ac:dyDescent="0.3">
      <c r="A333" s="3" t="s">
        <v>2</v>
      </c>
      <c r="B333">
        <v>6</v>
      </c>
      <c r="C333" s="4">
        <v>15</v>
      </c>
      <c r="D333" s="3" t="s">
        <v>8</v>
      </c>
      <c r="E333" s="6">
        <v>40050</v>
      </c>
      <c r="F333" s="10">
        <f t="shared" si="5"/>
        <v>45092</v>
      </c>
    </row>
    <row r="334" spans="1:6" x14ac:dyDescent="0.3">
      <c r="A334" s="3" t="s">
        <v>2</v>
      </c>
      <c r="B334">
        <v>6</v>
      </c>
      <c r="C334" s="4">
        <v>16</v>
      </c>
      <c r="D334" s="3" t="s">
        <v>7</v>
      </c>
      <c r="E334" s="6">
        <v>26700</v>
      </c>
      <c r="F334" s="10">
        <f t="shared" si="5"/>
        <v>45093</v>
      </c>
    </row>
    <row r="335" spans="1:6" x14ac:dyDescent="0.3">
      <c r="A335" s="3" t="s">
        <v>2</v>
      </c>
      <c r="B335">
        <v>6</v>
      </c>
      <c r="C335" s="4">
        <v>16</v>
      </c>
      <c r="D335" s="3" t="s">
        <v>8</v>
      </c>
      <c r="E335" s="6">
        <v>35600</v>
      </c>
      <c r="F335" s="10">
        <f t="shared" si="5"/>
        <v>45093</v>
      </c>
    </row>
    <row r="336" spans="1:6" x14ac:dyDescent="0.3">
      <c r="A336" s="3" t="s">
        <v>2</v>
      </c>
      <c r="B336">
        <v>6</v>
      </c>
      <c r="C336" s="4">
        <v>17</v>
      </c>
      <c r="D336" s="3" t="s">
        <v>7</v>
      </c>
      <c r="E336" s="6">
        <v>22250</v>
      </c>
      <c r="F336" s="10">
        <f t="shared" si="5"/>
        <v>45094</v>
      </c>
    </row>
    <row r="337" spans="1:6" x14ac:dyDescent="0.3">
      <c r="A337" s="3" t="s">
        <v>2</v>
      </c>
      <c r="B337">
        <v>6</v>
      </c>
      <c r="C337" s="4">
        <v>17</v>
      </c>
      <c r="D337" s="3" t="s">
        <v>8</v>
      </c>
      <c r="E337" s="6">
        <v>35600</v>
      </c>
      <c r="F337" s="10">
        <f t="shared" si="5"/>
        <v>45094</v>
      </c>
    </row>
    <row r="338" spans="1:6" x14ac:dyDescent="0.3">
      <c r="A338" s="3" t="s">
        <v>2</v>
      </c>
      <c r="B338">
        <v>6</v>
      </c>
      <c r="C338" s="4">
        <v>18</v>
      </c>
      <c r="D338" s="3" t="s">
        <v>7</v>
      </c>
      <c r="E338" s="6">
        <v>26700</v>
      </c>
      <c r="F338" s="10">
        <f t="shared" si="5"/>
        <v>45095</v>
      </c>
    </row>
    <row r="339" spans="1:6" x14ac:dyDescent="0.3">
      <c r="A339" s="3" t="s">
        <v>2</v>
      </c>
      <c r="B339">
        <v>6</v>
      </c>
      <c r="C339" s="4">
        <v>18</v>
      </c>
      <c r="D339" s="3" t="s">
        <v>8</v>
      </c>
      <c r="E339" s="6">
        <v>40050</v>
      </c>
      <c r="F339" s="10">
        <f t="shared" si="5"/>
        <v>45095</v>
      </c>
    </row>
    <row r="340" spans="1:6" x14ac:dyDescent="0.3">
      <c r="A340" s="3" t="s">
        <v>2</v>
      </c>
      <c r="B340">
        <v>6</v>
      </c>
      <c r="C340" s="4">
        <v>19</v>
      </c>
      <c r="D340" s="3" t="s">
        <v>7</v>
      </c>
      <c r="E340" s="6">
        <v>26700</v>
      </c>
      <c r="F340" s="10">
        <f t="shared" si="5"/>
        <v>45096</v>
      </c>
    </row>
    <row r="341" spans="1:6" x14ac:dyDescent="0.3">
      <c r="A341" s="3" t="s">
        <v>2</v>
      </c>
      <c r="B341">
        <v>6</v>
      </c>
      <c r="C341" s="4">
        <v>19</v>
      </c>
      <c r="D341" s="3" t="s">
        <v>8</v>
      </c>
      <c r="E341" s="6">
        <v>44500</v>
      </c>
      <c r="F341" s="10">
        <f t="shared" si="5"/>
        <v>45096</v>
      </c>
    </row>
    <row r="342" spans="1:6" x14ac:dyDescent="0.3">
      <c r="A342" s="3" t="s">
        <v>2</v>
      </c>
      <c r="B342">
        <v>6</v>
      </c>
      <c r="C342" s="4">
        <v>20</v>
      </c>
      <c r="D342" s="3" t="s">
        <v>7</v>
      </c>
      <c r="E342" s="6">
        <v>26700</v>
      </c>
      <c r="F342" s="10">
        <f t="shared" si="5"/>
        <v>45097</v>
      </c>
    </row>
    <row r="343" spans="1:6" x14ac:dyDescent="0.3">
      <c r="A343" s="3" t="s">
        <v>2</v>
      </c>
      <c r="B343">
        <v>6</v>
      </c>
      <c r="C343" s="4">
        <v>20</v>
      </c>
      <c r="D343" s="3" t="s">
        <v>8</v>
      </c>
      <c r="E343" s="6">
        <v>44500</v>
      </c>
      <c r="F343" s="10">
        <f t="shared" si="5"/>
        <v>45097</v>
      </c>
    </row>
    <row r="344" spans="1:6" x14ac:dyDescent="0.3">
      <c r="A344" s="3" t="s">
        <v>2</v>
      </c>
      <c r="B344">
        <v>6</v>
      </c>
      <c r="C344" s="4">
        <v>21</v>
      </c>
      <c r="D344" s="3" t="s">
        <v>7</v>
      </c>
      <c r="E344" s="6">
        <v>26700</v>
      </c>
      <c r="F344" s="10">
        <f t="shared" si="5"/>
        <v>45098</v>
      </c>
    </row>
    <row r="345" spans="1:6" x14ac:dyDescent="0.3">
      <c r="A345" s="3" t="s">
        <v>2</v>
      </c>
      <c r="B345">
        <v>6</v>
      </c>
      <c r="C345" s="4">
        <v>21</v>
      </c>
      <c r="D345" s="3" t="s">
        <v>8</v>
      </c>
      <c r="E345" s="6">
        <v>44500</v>
      </c>
      <c r="F345" s="10">
        <f t="shared" si="5"/>
        <v>45098</v>
      </c>
    </row>
    <row r="346" spans="1:6" x14ac:dyDescent="0.3">
      <c r="A346" s="3" t="s">
        <v>2</v>
      </c>
      <c r="B346">
        <v>6</v>
      </c>
      <c r="C346" s="4">
        <v>22</v>
      </c>
      <c r="D346" s="3" t="s">
        <v>7</v>
      </c>
      <c r="E346" s="6">
        <v>31150</v>
      </c>
      <c r="F346" s="10">
        <f t="shared" si="5"/>
        <v>45099</v>
      </c>
    </row>
    <row r="347" spans="1:6" x14ac:dyDescent="0.3">
      <c r="A347" s="3" t="s">
        <v>2</v>
      </c>
      <c r="B347">
        <v>6</v>
      </c>
      <c r="C347" s="4">
        <v>22</v>
      </c>
      <c r="D347" s="3" t="s">
        <v>8</v>
      </c>
      <c r="E347" s="6">
        <v>44500</v>
      </c>
      <c r="F347" s="10">
        <f t="shared" si="5"/>
        <v>45099</v>
      </c>
    </row>
    <row r="348" spans="1:6" x14ac:dyDescent="0.3">
      <c r="A348" s="3" t="s">
        <v>2</v>
      </c>
      <c r="B348">
        <v>6</v>
      </c>
      <c r="C348" s="4">
        <v>23</v>
      </c>
      <c r="D348" s="3" t="s">
        <v>7</v>
      </c>
      <c r="E348" s="6">
        <v>31150</v>
      </c>
      <c r="F348" s="10">
        <f t="shared" si="5"/>
        <v>45100</v>
      </c>
    </row>
    <row r="349" spans="1:6" x14ac:dyDescent="0.3">
      <c r="A349" s="3" t="s">
        <v>2</v>
      </c>
      <c r="B349">
        <v>6</v>
      </c>
      <c r="C349" s="4">
        <v>23</v>
      </c>
      <c r="D349" s="3" t="s">
        <v>8</v>
      </c>
      <c r="E349" s="6">
        <v>40050</v>
      </c>
      <c r="F349" s="10">
        <f t="shared" si="5"/>
        <v>45100</v>
      </c>
    </row>
    <row r="350" spans="1:6" x14ac:dyDescent="0.3">
      <c r="A350" s="3" t="s">
        <v>2</v>
      </c>
      <c r="B350">
        <v>6</v>
      </c>
      <c r="C350" s="4">
        <v>24</v>
      </c>
      <c r="D350" s="3" t="s">
        <v>7</v>
      </c>
      <c r="E350" s="6">
        <v>26700</v>
      </c>
      <c r="F350" s="10">
        <f t="shared" si="5"/>
        <v>45101</v>
      </c>
    </row>
    <row r="351" spans="1:6" x14ac:dyDescent="0.3">
      <c r="A351" s="3" t="s">
        <v>2</v>
      </c>
      <c r="B351">
        <v>6</v>
      </c>
      <c r="C351" s="4">
        <v>24</v>
      </c>
      <c r="D351" s="3" t="s">
        <v>8</v>
      </c>
      <c r="E351" s="6">
        <v>44500</v>
      </c>
      <c r="F351" s="10">
        <f t="shared" si="5"/>
        <v>45101</v>
      </c>
    </row>
    <row r="352" spans="1:6" x14ac:dyDescent="0.3">
      <c r="A352" s="3" t="s">
        <v>2</v>
      </c>
      <c r="B352">
        <v>6</v>
      </c>
      <c r="C352" s="4">
        <v>25</v>
      </c>
      <c r="D352" s="3" t="s">
        <v>7</v>
      </c>
      <c r="E352" s="6">
        <v>26700</v>
      </c>
      <c r="F352" s="10">
        <f t="shared" si="5"/>
        <v>45102</v>
      </c>
    </row>
    <row r="353" spans="1:6" x14ac:dyDescent="0.3">
      <c r="A353" s="3" t="s">
        <v>2</v>
      </c>
      <c r="B353">
        <v>6</v>
      </c>
      <c r="C353" s="4">
        <v>25</v>
      </c>
      <c r="D353" s="3" t="s">
        <v>8</v>
      </c>
      <c r="E353" s="6">
        <v>44500</v>
      </c>
      <c r="F353" s="10">
        <f t="shared" si="5"/>
        <v>45102</v>
      </c>
    </row>
    <row r="354" spans="1:6" x14ac:dyDescent="0.3">
      <c r="A354" s="3" t="s">
        <v>2</v>
      </c>
      <c r="B354">
        <v>6</v>
      </c>
      <c r="C354" s="4">
        <v>26</v>
      </c>
      <c r="D354" s="3" t="s">
        <v>7</v>
      </c>
      <c r="E354" s="6">
        <v>26700</v>
      </c>
      <c r="F354" s="10">
        <f t="shared" si="5"/>
        <v>45103</v>
      </c>
    </row>
    <row r="355" spans="1:6" x14ac:dyDescent="0.3">
      <c r="A355" s="3" t="s">
        <v>2</v>
      </c>
      <c r="B355">
        <v>6</v>
      </c>
      <c r="C355" s="4">
        <v>26</v>
      </c>
      <c r="D355" s="3" t="s">
        <v>8</v>
      </c>
      <c r="E355" s="6">
        <v>40050</v>
      </c>
      <c r="F355" s="10">
        <f t="shared" si="5"/>
        <v>45103</v>
      </c>
    </row>
    <row r="356" spans="1:6" x14ac:dyDescent="0.3">
      <c r="A356" s="3" t="s">
        <v>2</v>
      </c>
      <c r="B356">
        <v>6</v>
      </c>
      <c r="C356" s="4">
        <v>27</v>
      </c>
      <c r="D356" s="3" t="s">
        <v>7</v>
      </c>
      <c r="E356" s="6">
        <v>26700</v>
      </c>
      <c r="F356" s="10">
        <f t="shared" si="5"/>
        <v>45104</v>
      </c>
    </row>
    <row r="357" spans="1:6" x14ac:dyDescent="0.3">
      <c r="A357" s="3" t="s">
        <v>2</v>
      </c>
      <c r="B357">
        <v>6</v>
      </c>
      <c r="C357" s="4">
        <v>27</v>
      </c>
      <c r="D357" s="3" t="s">
        <v>8</v>
      </c>
      <c r="E357" s="6">
        <v>44500</v>
      </c>
      <c r="F357" s="10">
        <f t="shared" si="5"/>
        <v>45104</v>
      </c>
    </row>
    <row r="358" spans="1:6" x14ac:dyDescent="0.3">
      <c r="A358" s="3" t="s">
        <v>2</v>
      </c>
      <c r="B358">
        <v>6</v>
      </c>
      <c r="C358" s="4">
        <v>28</v>
      </c>
      <c r="D358" s="3" t="s">
        <v>7</v>
      </c>
      <c r="E358" s="6">
        <v>31150</v>
      </c>
      <c r="F358" s="10">
        <f t="shared" si="5"/>
        <v>45105</v>
      </c>
    </row>
    <row r="359" spans="1:6" x14ac:dyDescent="0.3">
      <c r="A359" s="3" t="s">
        <v>2</v>
      </c>
      <c r="B359">
        <v>6</v>
      </c>
      <c r="C359" s="4">
        <v>28</v>
      </c>
      <c r="D359" s="3" t="s">
        <v>8</v>
      </c>
      <c r="E359" s="6">
        <v>44500</v>
      </c>
      <c r="F359" s="10">
        <f t="shared" si="5"/>
        <v>45105</v>
      </c>
    </row>
    <row r="360" spans="1:6" x14ac:dyDescent="0.3">
      <c r="A360" s="3" t="s">
        <v>2</v>
      </c>
      <c r="B360">
        <v>6</v>
      </c>
      <c r="C360" s="4">
        <v>29</v>
      </c>
      <c r="D360" s="3" t="s">
        <v>7</v>
      </c>
      <c r="E360" s="6">
        <v>26700</v>
      </c>
      <c r="F360" s="10">
        <f t="shared" si="5"/>
        <v>45106</v>
      </c>
    </row>
    <row r="361" spans="1:6" x14ac:dyDescent="0.3">
      <c r="A361" s="3" t="s">
        <v>2</v>
      </c>
      <c r="B361">
        <v>6</v>
      </c>
      <c r="C361" s="4">
        <v>29</v>
      </c>
      <c r="D361" s="3" t="s">
        <v>8</v>
      </c>
      <c r="E361" s="6">
        <v>40050</v>
      </c>
      <c r="F361" s="10">
        <f t="shared" si="5"/>
        <v>45106</v>
      </c>
    </row>
    <row r="362" spans="1:6" x14ac:dyDescent="0.3">
      <c r="A362" s="3" t="s">
        <v>2</v>
      </c>
      <c r="B362">
        <v>6</v>
      </c>
      <c r="C362" s="4">
        <v>30</v>
      </c>
      <c r="D362" s="3" t="s">
        <v>7</v>
      </c>
      <c r="E362" s="6">
        <v>26700</v>
      </c>
      <c r="F362" s="10">
        <f t="shared" si="5"/>
        <v>45107</v>
      </c>
    </row>
    <row r="363" spans="1:6" x14ac:dyDescent="0.3">
      <c r="A363" s="3" t="s">
        <v>2</v>
      </c>
      <c r="B363">
        <v>6</v>
      </c>
      <c r="C363" s="4">
        <v>30</v>
      </c>
      <c r="D363" s="3" t="s">
        <v>8</v>
      </c>
      <c r="E363" s="6">
        <v>40050</v>
      </c>
      <c r="F363" s="10">
        <f t="shared" si="5"/>
        <v>45107</v>
      </c>
    </row>
    <row r="364" spans="1:6" x14ac:dyDescent="0.3">
      <c r="A364" s="3" t="s">
        <v>2</v>
      </c>
      <c r="B364">
        <v>7</v>
      </c>
      <c r="C364" s="4">
        <v>1</v>
      </c>
      <c r="D364" s="3" t="s">
        <v>7</v>
      </c>
      <c r="E364" s="6">
        <v>22073.434125269978</v>
      </c>
      <c r="F364" s="10">
        <f t="shared" si="5"/>
        <v>45108</v>
      </c>
    </row>
    <row r="365" spans="1:6" x14ac:dyDescent="0.3">
      <c r="A365" s="3" t="s">
        <v>2</v>
      </c>
      <c r="B365">
        <v>7</v>
      </c>
      <c r="C365" s="4">
        <v>1</v>
      </c>
      <c r="D365" s="3" t="s">
        <v>8</v>
      </c>
      <c r="E365" s="6">
        <v>35317.494600431964</v>
      </c>
      <c r="F365" s="10">
        <f t="shared" si="5"/>
        <v>45108</v>
      </c>
    </row>
    <row r="366" spans="1:6" x14ac:dyDescent="0.3">
      <c r="A366" s="3" t="s">
        <v>2</v>
      </c>
      <c r="B366">
        <v>7</v>
      </c>
      <c r="C366" s="4">
        <v>2</v>
      </c>
      <c r="D366" s="3" t="s">
        <v>7</v>
      </c>
      <c r="E366" s="6">
        <v>26488.120950323973</v>
      </c>
      <c r="F366" s="10">
        <f t="shared" si="5"/>
        <v>45109</v>
      </c>
    </row>
    <row r="367" spans="1:6" x14ac:dyDescent="0.3">
      <c r="A367" s="3" t="s">
        <v>2</v>
      </c>
      <c r="B367">
        <v>7</v>
      </c>
      <c r="C367" s="4">
        <v>2</v>
      </c>
      <c r="D367" s="3" t="s">
        <v>8</v>
      </c>
      <c r="E367" s="6">
        <v>39732.181425485964</v>
      </c>
      <c r="F367" s="10">
        <f t="shared" si="5"/>
        <v>45109</v>
      </c>
    </row>
    <row r="368" spans="1:6" x14ac:dyDescent="0.3">
      <c r="A368" s="3" t="s">
        <v>2</v>
      </c>
      <c r="B368">
        <v>7</v>
      </c>
      <c r="C368" s="4">
        <v>3</v>
      </c>
      <c r="D368" s="3" t="s">
        <v>7</v>
      </c>
      <c r="E368" s="6">
        <v>26488.120950323973</v>
      </c>
      <c r="F368" s="10">
        <f t="shared" si="5"/>
        <v>45110</v>
      </c>
    </row>
    <row r="369" spans="1:6" x14ac:dyDescent="0.3">
      <c r="A369" s="3" t="s">
        <v>2</v>
      </c>
      <c r="B369">
        <v>7</v>
      </c>
      <c r="C369" s="4">
        <v>3</v>
      </c>
      <c r="D369" s="3" t="s">
        <v>8</v>
      </c>
      <c r="E369" s="6">
        <v>35317.494600431964</v>
      </c>
      <c r="F369" s="10">
        <f t="shared" si="5"/>
        <v>45110</v>
      </c>
    </row>
    <row r="370" spans="1:6" x14ac:dyDescent="0.3">
      <c r="A370" s="3" t="s">
        <v>2</v>
      </c>
      <c r="B370">
        <v>7</v>
      </c>
      <c r="C370" s="4">
        <v>4</v>
      </c>
      <c r="D370" s="3" t="s">
        <v>7</v>
      </c>
      <c r="E370" s="6">
        <v>26488.120950323973</v>
      </c>
      <c r="F370" s="10">
        <f t="shared" si="5"/>
        <v>45111</v>
      </c>
    </row>
    <row r="371" spans="1:6" x14ac:dyDescent="0.3">
      <c r="A371" s="3" t="s">
        <v>2</v>
      </c>
      <c r="B371">
        <v>7</v>
      </c>
      <c r="C371" s="4">
        <v>4</v>
      </c>
      <c r="D371" s="3" t="s">
        <v>8</v>
      </c>
      <c r="E371" s="6">
        <v>44146.868250539956</v>
      </c>
      <c r="F371" s="10">
        <f t="shared" si="5"/>
        <v>45111</v>
      </c>
    </row>
    <row r="372" spans="1:6" x14ac:dyDescent="0.3">
      <c r="A372" s="3" t="s">
        <v>2</v>
      </c>
      <c r="B372">
        <v>7</v>
      </c>
      <c r="C372" s="4">
        <v>5</v>
      </c>
      <c r="D372" s="3" t="s">
        <v>7</v>
      </c>
      <c r="E372" s="6">
        <v>26488.120950323973</v>
      </c>
      <c r="F372" s="10">
        <f t="shared" si="5"/>
        <v>45112</v>
      </c>
    </row>
    <row r="373" spans="1:6" x14ac:dyDescent="0.3">
      <c r="A373" s="3" t="s">
        <v>2</v>
      </c>
      <c r="B373">
        <v>7</v>
      </c>
      <c r="C373" s="4">
        <v>5</v>
      </c>
      <c r="D373" s="3" t="s">
        <v>8</v>
      </c>
      <c r="E373" s="6">
        <v>44146.868250539956</v>
      </c>
      <c r="F373" s="10">
        <f t="shared" si="5"/>
        <v>45112</v>
      </c>
    </row>
    <row r="374" spans="1:6" x14ac:dyDescent="0.3">
      <c r="A374" s="3" t="s">
        <v>2</v>
      </c>
      <c r="B374">
        <v>7</v>
      </c>
      <c r="C374" s="4">
        <v>6</v>
      </c>
      <c r="D374" s="3" t="s">
        <v>7</v>
      </c>
      <c r="E374" s="6">
        <v>26488.120950323973</v>
      </c>
      <c r="F374" s="10">
        <f t="shared" si="5"/>
        <v>45113</v>
      </c>
    </row>
    <row r="375" spans="1:6" x14ac:dyDescent="0.3">
      <c r="A375" s="3" t="s">
        <v>2</v>
      </c>
      <c r="B375">
        <v>7</v>
      </c>
      <c r="C375" s="4">
        <v>6</v>
      </c>
      <c r="D375" s="3" t="s">
        <v>8</v>
      </c>
      <c r="E375" s="6">
        <v>44146.868250539956</v>
      </c>
      <c r="F375" s="10">
        <f t="shared" si="5"/>
        <v>45113</v>
      </c>
    </row>
    <row r="376" spans="1:6" x14ac:dyDescent="0.3">
      <c r="A376" s="3" t="s">
        <v>2</v>
      </c>
      <c r="B376">
        <v>7</v>
      </c>
      <c r="C376" s="4">
        <v>7</v>
      </c>
      <c r="D376" s="3" t="s">
        <v>7</v>
      </c>
      <c r="E376" s="6">
        <v>26488.120950323973</v>
      </c>
      <c r="F376" s="10">
        <f t="shared" si="5"/>
        <v>45114</v>
      </c>
    </row>
    <row r="377" spans="1:6" x14ac:dyDescent="0.3">
      <c r="A377" s="3" t="s">
        <v>2</v>
      </c>
      <c r="B377">
        <v>7</v>
      </c>
      <c r="C377" s="4">
        <v>7</v>
      </c>
      <c r="D377" s="3" t="s">
        <v>8</v>
      </c>
      <c r="E377" s="6">
        <v>39732.181425485964</v>
      </c>
      <c r="F377" s="10">
        <f t="shared" si="5"/>
        <v>45114</v>
      </c>
    </row>
    <row r="378" spans="1:6" x14ac:dyDescent="0.3">
      <c r="A378" s="3" t="s">
        <v>2</v>
      </c>
      <c r="B378">
        <v>7</v>
      </c>
      <c r="C378" s="4">
        <v>8</v>
      </c>
      <c r="D378" s="3" t="s">
        <v>7</v>
      </c>
      <c r="E378" s="6">
        <v>26488.120950323973</v>
      </c>
      <c r="F378" s="10">
        <f t="shared" si="5"/>
        <v>45115</v>
      </c>
    </row>
    <row r="379" spans="1:6" x14ac:dyDescent="0.3">
      <c r="A379" s="3" t="s">
        <v>2</v>
      </c>
      <c r="B379">
        <v>7</v>
      </c>
      <c r="C379" s="4">
        <v>8</v>
      </c>
      <c r="D379" s="3" t="s">
        <v>8</v>
      </c>
      <c r="E379" s="6">
        <v>39732.181425485964</v>
      </c>
      <c r="F379" s="10">
        <f t="shared" si="5"/>
        <v>45115</v>
      </c>
    </row>
    <row r="380" spans="1:6" x14ac:dyDescent="0.3">
      <c r="A380" s="3" t="s">
        <v>2</v>
      </c>
      <c r="B380">
        <v>7</v>
      </c>
      <c r="C380" s="4">
        <v>9</v>
      </c>
      <c r="D380" s="3" t="s">
        <v>7</v>
      </c>
      <c r="E380" s="6">
        <v>26488.120950323973</v>
      </c>
      <c r="F380" s="10">
        <f t="shared" si="5"/>
        <v>45116</v>
      </c>
    </row>
    <row r="381" spans="1:6" x14ac:dyDescent="0.3">
      <c r="A381" s="3" t="s">
        <v>2</v>
      </c>
      <c r="B381">
        <v>7</v>
      </c>
      <c r="C381" s="4">
        <v>9</v>
      </c>
      <c r="D381" s="3" t="s">
        <v>8</v>
      </c>
      <c r="E381" s="6">
        <v>39732.181425485964</v>
      </c>
      <c r="F381" s="10">
        <f t="shared" si="5"/>
        <v>45116</v>
      </c>
    </row>
    <row r="382" spans="1:6" x14ac:dyDescent="0.3">
      <c r="A382" s="3" t="s">
        <v>2</v>
      </c>
      <c r="B382">
        <v>7</v>
      </c>
      <c r="C382" s="4">
        <v>10</v>
      </c>
      <c r="D382" s="3" t="s">
        <v>7</v>
      </c>
      <c r="E382" s="6">
        <v>22073.434125269978</v>
      </c>
      <c r="F382" s="10">
        <f t="shared" si="5"/>
        <v>45117</v>
      </c>
    </row>
    <row r="383" spans="1:6" x14ac:dyDescent="0.3">
      <c r="A383" s="3" t="s">
        <v>2</v>
      </c>
      <c r="B383">
        <v>7</v>
      </c>
      <c r="C383" s="4">
        <v>10</v>
      </c>
      <c r="D383" s="3" t="s">
        <v>8</v>
      </c>
      <c r="E383" s="6">
        <v>17658.747300215982</v>
      </c>
      <c r="F383" s="10">
        <f t="shared" si="5"/>
        <v>45117</v>
      </c>
    </row>
    <row r="384" spans="1:6" x14ac:dyDescent="0.3">
      <c r="A384" s="3" t="s">
        <v>2</v>
      </c>
      <c r="B384">
        <v>7</v>
      </c>
      <c r="C384" s="4">
        <v>11</v>
      </c>
      <c r="D384" s="3" t="s">
        <v>7</v>
      </c>
      <c r="E384" s="6">
        <v>26488.120950323973</v>
      </c>
      <c r="F384" s="10">
        <f t="shared" si="5"/>
        <v>45118</v>
      </c>
    </row>
    <row r="385" spans="1:6" x14ac:dyDescent="0.3">
      <c r="A385" s="3" t="s">
        <v>2</v>
      </c>
      <c r="B385">
        <v>7</v>
      </c>
      <c r="C385" s="4">
        <v>11</v>
      </c>
      <c r="D385" s="3" t="s">
        <v>8</v>
      </c>
      <c r="E385" s="6">
        <v>39732.181425485964</v>
      </c>
      <c r="F385" s="10">
        <f t="shared" si="5"/>
        <v>45118</v>
      </c>
    </row>
    <row r="386" spans="1:6" x14ac:dyDescent="0.3">
      <c r="A386" s="3" t="s">
        <v>2</v>
      </c>
      <c r="B386">
        <v>7</v>
      </c>
      <c r="C386" s="4">
        <v>12</v>
      </c>
      <c r="D386" s="3" t="s">
        <v>7</v>
      </c>
      <c r="E386" s="6">
        <v>26488.120950323973</v>
      </c>
      <c r="F386" s="10">
        <f t="shared" si="5"/>
        <v>45119</v>
      </c>
    </row>
    <row r="387" spans="1:6" x14ac:dyDescent="0.3">
      <c r="A387" s="3" t="s">
        <v>2</v>
      </c>
      <c r="B387">
        <v>7</v>
      </c>
      <c r="C387" s="4">
        <v>12</v>
      </c>
      <c r="D387" s="3" t="s">
        <v>8</v>
      </c>
      <c r="E387" s="6">
        <v>44146.868250539956</v>
      </c>
      <c r="F387" s="10">
        <f t="shared" ref="F387:F450" si="6">DATE(A387,B387,C387)</f>
        <v>45119</v>
      </c>
    </row>
    <row r="388" spans="1:6" x14ac:dyDescent="0.3">
      <c r="A388" s="3" t="s">
        <v>2</v>
      </c>
      <c r="B388">
        <v>7</v>
      </c>
      <c r="C388" s="4">
        <v>13</v>
      </c>
      <c r="D388" s="3" t="s">
        <v>7</v>
      </c>
      <c r="E388" s="6">
        <v>26488.120950323973</v>
      </c>
      <c r="F388" s="10">
        <f t="shared" si="6"/>
        <v>45120</v>
      </c>
    </row>
    <row r="389" spans="1:6" x14ac:dyDescent="0.3">
      <c r="A389" s="3" t="s">
        <v>2</v>
      </c>
      <c r="B389">
        <v>7</v>
      </c>
      <c r="C389" s="4">
        <v>13</v>
      </c>
      <c r="D389" s="3" t="s">
        <v>8</v>
      </c>
      <c r="E389" s="6">
        <v>44146.868250539956</v>
      </c>
      <c r="F389" s="10">
        <f t="shared" si="6"/>
        <v>45120</v>
      </c>
    </row>
    <row r="390" spans="1:6" x14ac:dyDescent="0.3">
      <c r="A390" s="3" t="s">
        <v>2</v>
      </c>
      <c r="B390">
        <v>7</v>
      </c>
      <c r="C390" s="4">
        <v>14</v>
      </c>
      <c r="D390" s="3" t="s">
        <v>7</v>
      </c>
      <c r="E390" s="6">
        <v>26488.120950323973</v>
      </c>
      <c r="F390" s="10">
        <f t="shared" si="6"/>
        <v>45121</v>
      </c>
    </row>
    <row r="391" spans="1:6" x14ac:dyDescent="0.3">
      <c r="A391" s="3" t="s">
        <v>2</v>
      </c>
      <c r="B391">
        <v>7</v>
      </c>
      <c r="C391" s="4">
        <v>14</v>
      </c>
      <c r="D391" s="3" t="s">
        <v>8</v>
      </c>
      <c r="E391" s="6">
        <v>39732.181425485964</v>
      </c>
      <c r="F391" s="10">
        <f t="shared" si="6"/>
        <v>45121</v>
      </c>
    </row>
    <row r="392" spans="1:6" x14ac:dyDescent="0.3">
      <c r="A392" s="3" t="s">
        <v>2</v>
      </c>
      <c r="B392">
        <v>7</v>
      </c>
      <c r="C392" s="4">
        <v>15</v>
      </c>
      <c r="D392" s="3" t="s">
        <v>7</v>
      </c>
      <c r="E392" s="6">
        <v>26488.120950323973</v>
      </c>
      <c r="F392" s="10">
        <f t="shared" si="6"/>
        <v>45122</v>
      </c>
    </row>
    <row r="393" spans="1:6" x14ac:dyDescent="0.3">
      <c r="A393" s="3" t="s">
        <v>2</v>
      </c>
      <c r="B393">
        <v>7</v>
      </c>
      <c r="C393" s="4">
        <v>15</v>
      </c>
      <c r="D393" s="3" t="s">
        <v>8</v>
      </c>
      <c r="E393" s="6">
        <v>39732.181425485964</v>
      </c>
      <c r="F393" s="10">
        <f t="shared" si="6"/>
        <v>45122</v>
      </c>
    </row>
    <row r="394" spans="1:6" x14ac:dyDescent="0.3">
      <c r="A394" s="3" t="s">
        <v>2</v>
      </c>
      <c r="B394">
        <v>7</v>
      </c>
      <c r="C394" s="4">
        <v>16</v>
      </c>
      <c r="D394" s="3" t="s">
        <v>7</v>
      </c>
      <c r="E394" s="6">
        <v>26488.120950323973</v>
      </c>
      <c r="F394" s="10">
        <f t="shared" si="6"/>
        <v>45123</v>
      </c>
    </row>
    <row r="395" spans="1:6" x14ac:dyDescent="0.3">
      <c r="A395" s="3" t="s">
        <v>2</v>
      </c>
      <c r="B395">
        <v>7</v>
      </c>
      <c r="C395" s="4">
        <v>16</v>
      </c>
      <c r="D395" s="3" t="s">
        <v>8</v>
      </c>
      <c r="E395" s="6">
        <v>44146.868250539956</v>
      </c>
      <c r="F395" s="10">
        <f t="shared" si="6"/>
        <v>45123</v>
      </c>
    </row>
    <row r="396" spans="1:6" x14ac:dyDescent="0.3">
      <c r="A396" s="3" t="s">
        <v>2</v>
      </c>
      <c r="B396">
        <v>7</v>
      </c>
      <c r="C396" s="4">
        <v>17</v>
      </c>
      <c r="D396" s="3" t="s">
        <v>7</v>
      </c>
      <c r="E396" s="6">
        <v>26488.120950323973</v>
      </c>
      <c r="F396" s="10">
        <f t="shared" si="6"/>
        <v>45124</v>
      </c>
    </row>
    <row r="397" spans="1:6" x14ac:dyDescent="0.3">
      <c r="A397" s="3" t="s">
        <v>2</v>
      </c>
      <c r="B397">
        <v>7</v>
      </c>
      <c r="C397" s="4">
        <v>17</v>
      </c>
      <c r="D397" s="3" t="s">
        <v>8</v>
      </c>
      <c r="E397" s="6">
        <v>44146.868250539956</v>
      </c>
      <c r="F397" s="10">
        <f t="shared" si="6"/>
        <v>45124</v>
      </c>
    </row>
    <row r="398" spans="1:6" x14ac:dyDescent="0.3">
      <c r="A398" s="3" t="s">
        <v>2</v>
      </c>
      <c r="B398">
        <v>7</v>
      </c>
      <c r="C398" s="4">
        <v>18</v>
      </c>
      <c r="D398" s="3" t="s">
        <v>7</v>
      </c>
      <c r="E398" s="6">
        <v>26488.120950323973</v>
      </c>
      <c r="F398" s="10">
        <f t="shared" si="6"/>
        <v>45125</v>
      </c>
    </row>
    <row r="399" spans="1:6" x14ac:dyDescent="0.3">
      <c r="A399" s="3" t="s">
        <v>2</v>
      </c>
      <c r="B399">
        <v>7</v>
      </c>
      <c r="C399" s="4">
        <v>18</v>
      </c>
      <c r="D399" s="3" t="s">
        <v>8</v>
      </c>
      <c r="E399" s="6">
        <v>44146.868250539956</v>
      </c>
      <c r="F399" s="10">
        <f t="shared" si="6"/>
        <v>45125</v>
      </c>
    </row>
    <row r="400" spans="1:6" x14ac:dyDescent="0.3">
      <c r="A400" s="3" t="s">
        <v>2</v>
      </c>
      <c r="B400">
        <v>7</v>
      </c>
      <c r="C400" s="4">
        <v>19</v>
      </c>
      <c r="D400" s="3" t="s">
        <v>7</v>
      </c>
      <c r="E400" s="6">
        <v>26488.120950323973</v>
      </c>
      <c r="F400" s="10">
        <f t="shared" si="6"/>
        <v>45126</v>
      </c>
    </row>
    <row r="401" spans="1:6" x14ac:dyDescent="0.3">
      <c r="A401" s="3" t="s">
        <v>2</v>
      </c>
      <c r="B401">
        <v>7</v>
      </c>
      <c r="C401" s="4">
        <v>19</v>
      </c>
      <c r="D401" s="3" t="s">
        <v>8</v>
      </c>
      <c r="E401" s="6">
        <v>39732.181425485964</v>
      </c>
      <c r="F401" s="10">
        <f t="shared" si="6"/>
        <v>45126</v>
      </c>
    </row>
    <row r="402" spans="1:6" x14ac:dyDescent="0.3">
      <c r="A402" s="3" t="s">
        <v>2</v>
      </c>
      <c r="B402">
        <v>7</v>
      </c>
      <c r="C402" s="4">
        <v>20</v>
      </c>
      <c r="D402" s="3" t="s">
        <v>7</v>
      </c>
      <c r="E402" s="6">
        <v>30902.807775377969</v>
      </c>
      <c r="F402" s="10">
        <f t="shared" si="6"/>
        <v>45127</v>
      </c>
    </row>
    <row r="403" spans="1:6" x14ac:dyDescent="0.3">
      <c r="A403" s="3" t="s">
        <v>2</v>
      </c>
      <c r="B403">
        <v>7</v>
      </c>
      <c r="C403" s="4">
        <v>20</v>
      </c>
      <c r="D403" s="3" t="s">
        <v>8</v>
      </c>
      <c r="E403" s="6">
        <v>44146.868250539956</v>
      </c>
      <c r="F403" s="10">
        <f t="shared" si="6"/>
        <v>45127</v>
      </c>
    </row>
    <row r="404" spans="1:6" x14ac:dyDescent="0.3">
      <c r="A404" s="3" t="s">
        <v>2</v>
      </c>
      <c r="B404">
        <v>7</v>
      </c>
      <c r="C404" s="4">
        <v>21</v>
      </c>
      <c r="D404" s="3" t="s">
        <v>7</v>
      </c>
      <c r="E404" s="6">
        <v>30902.807775377969</v>
      </c>
      <c r="F404" s="10">
        <f t="shared" si="6"/>
        <v>45128</v>
      </c>
    </row>
    <row r="405" spans="1:6" x14ac:dyDescent="0.3">
      <c r="A405" s="3" t="s">
        <v>2</v>
      </c>
      <c r="B405">
        <v>7</v>
      </c>
      <c r="C405" s="4">
        <v>21</v>
      </c>
      <c r="D405" s="3" t="s">
        <v>8</v>
      </c>
      <c r="E405" s="6">
        <v>39732.181425485964</v>
      </c>
      <c r="F405" s="10">
        <f t="shared" si="6"/>
        <v>45128</v>
      </c>
    </row>
    <row r="406" spans="1:6" x14ac:dyDescent="0.3">
      <c r="A406" s="3" t="s">
        <v>2</v>
      </c>
      <c r="B406">
        <v>7</v>
      </c>
      <c r="C406" s="4">
        <v>22</v>
      </c>
      <c r="D406" s="3" t="s">
        <v>7</v>
      </c>
      <c r="E406" s="6">
        <v>26488.120950323973</v>
      </c>
      <c r="F406" s="10">
        <f t="shared" si="6"/>
        <v>45129</v>
      </c>
    </row>
    <row r="407" spans="1:6" x14ac:dyDescent="0.3">
      <c r="A407" s="3" t="s">
        <v>2</v>
      </c>
      <c r="B407">
        <v>7</v>
      </c>
      <c r="C407" s="4">
        <v>22</v>
      </c>
      <c r="D407" s="3" t="s">
        <v>8</v>
      </c>
      <c r="E407" s="6">
        <v>39732.181425485964</v>
      </c>
      <c r="F407" s="10">
        <f t="shared" si="6"/>
        <v>45129</v>
      </c>
    </row>
    <row r="408" spans="1:6" x14ac:dyDescent="0.3">
      <c r="A408" s="3" t="s">
        <v>2</v>
      </c>
      <c r="B408">
        <v>7</v>
      </c>
      <c r="C408" s="4">
        <v>23</v>
      </c>
      <c r="D408" s="3" t="s">
        <v>7</v>
      </c>
      <c r="E408" s="6">
        <v>26488.120950323973</v>
      </c>
      <c r="F408" s="10">
        <f t="shared" si="6"/>
        <v>45130</v>
      </c>
    </row>
    <row r="409" spans="1:6" x14ac:dyDescent="0.3">
      <c r="A409" s="3" t="s">
        <v>2</v>
      </c>
      <c r="B409">
        <v>7</v>
      </c>
      <c r="C409" s="4">
        <v>23</v>
      </c>
      <c r="D409" s="3" t="s">
        <v>8</v>
      </c>
      <c r="E409" s="6">
        <v>44146.868250539956</v>
      </c>
      <c r="F409" s="10">
        <f t="shared" si="6"/>
        <v>45130</v>
      </c>
    </row>
    <row r="410" spans="1:6" x14ac:dyDescent="0.3">
      <c r="A410" s="3" t="s">
        <v>2</v>
      </c>
      <c r="B410">
        <v>7</v>
      </c>
      <c r="C410" s="4">
        <v>24</v>
      </c>
      <c r="D410" s="3" t="s">
        <v>7</v>
      </c>
      <c r="E410" s="6">
        <v>26488.120950323973</v>
      </c>
      <c r="F410" s="10">
        <f t="shared" si="6"/>
        <v>45131</v>
      </c>
    </row>
    <row r="411" spans="1:6" x14ac:dyDescent="0.3">
      <c r="A411" s="3" t="s">
        <v>2</v>
      </c>
      <c r="B411">
        <v>7</v>
      </c>
      <c r="C411" s="4">
        <v>24</v>
      </c>
      <c r="D411" s="3" t="s">
        <v>8</v>
      </c>
      <c r="E411" s="6">
        <v>44146.868250539956</v>
      </c>
      <c r="F411" s="10">
        <f t="shared" si="6"/>
        <v>45131</v>
      </c>
    </row>
    <row r="412" spans="1:6" x14ac:dyDescent="0.3">
      <c r="A412" s="3" t="s">
        <v>2</v>
      </c>
      <c r="B412">
        <v>7</v>
      </c>
      <c r="C412" s="4">
        <v>25</v>
      </c>
      <c r="D412" s="3" t="s">
        <v>7</v>
      </c>
      <c r="E412" s="6">
        <v>26488.120950323973</v>
      </c>
      <c r="F412" s="10">
        <f t="shared" si="6"/>
        <v>45132</v>
      </c>
    </row>
    <row r="413" spans="1:6" x14ac:dyDescent="0.3">
      <c r="A413" s="3" t="s">
        <v>2</v>
      </c>
      <c r="B413">
        <v>7</v>
      </c>
      <c r="C413" s="4">
        <v>25</v>
      </c>
      <c r="D413" s="3" t="s">
        <v>8</v>
      </c>
      <c r="E413" s="6">
        <v>44146.868250539956</v>
      </c>
      <c r="F413" s="10">
        <f t="shared" si="6"/>
        <v>45132</v>
      </c>
    </row>
    <row r="414" spans="1:6" x14ac:dyDescent="0.3">
      <c r="A414" s="3" t="s">
        <v>2</v>
      </c>
      <c r="B414">
        <v>7</v>
      </c>
      <c r="C414" s="4">
        <v>26</v>
      </c>
      <c r="D414" s="3" t="s">
        <v>7</v>
      </c>
      <c r="E414" s="6">
        <v>30902.807775377969</v>
      </c>
      <c r="F414" s="10">
        <f t="shared" si="6"/>
        <v>45133</v>
      </c>
    </row>
    <row r="415" spans="1:6" x14ac:dyDescent="0.3">
      <c r="A415" s="3" t="s">
        <v>2</v>
      </c>
      <c r="B415">
        <v>7</v>
      </c>
      <c r="C415" s="4">
        <v>26</v>
      </c>
      <c r="D415" s="3" t="s">
        <v>8</v>
      </c>
      <c r="E415" s="6">
        <v>39732.181425485964</v>
      </c>
      <c r="F415" s="10">
        <f t="shared" si="6"/>
        <v>45133</v>
      </c>
    </row>
    <row r="416" spans="1:6" x14ac:dyDescent="0.3">
      <c r="A416" s="3" t="s">
        <v>2</v>
      </c>
      <c r="B416">
        <v>7</v>
      </c>
      <c r="C416" s="4">
        <v>27</v>
      </c>
      <c r="D416" s="3" t="s">
        <v>7</v>
      </c>
      <c r="E416" s="6">
        <v>22073.434125269978</v>
      </c>
      <c r="F416" s="10">
        <f t="shared" si="6"/>
        <v>45134</v>
      </c>
    </row>
    <row r="417" spans="1:6" x14ac:dyDescent="0.3">
      <c r="A417" s="3" t="s">
        <v>2</v>
      </c>
      <c r="B417">
        <v>7</v>
      </c>
      <c r="C417" s="4">
        <v>27</v>
      </c>
      <c r="D417" s="3" t="s">
        <v>8</v>
      </c>
      <c r="E417" s="6">
        <v>30902.807775377969</v>
      </c>
      <c r="F417" s="10">
        <f t="shared" si="6"/>
        <v>45134</v>
      </c>
    </row>
    <row r="418" spans="1:6" x14ac:dyDescent="0.3">
      <c r="A418" s="3" t="s">
        <v>2</v>
      </c>
      <c r="B418">
        <v>7</v>
      </c>
      <c r="C418" s="4">
        <v>28</v>
      </c>
      <c r="D418" s="3" t="s">
        <v>7</v>
      </c>
      <c r="E418" s="6">
        <v>17658.747300215982</v>
      </c>
      <c r="F418" s="10">
        <f t="shared" si="6"/>
        <v>45135</v>
      </c>
    </row>
    <row r="419" spans="1:6" x14ac:dyDescent="0.3">
      <c r="A419" s="3" t="s">
        <v>2</v>
      </c>
      <c r="B419">
        <v>7</v>
      </c>
      <c r="C419" s="4">
        <v>28</v>
      </c>
      <c r="D419" s="3" t="s">
        <v>8</v>
      </c>
      <c r="E419" s="6">
        <v>26488.120950323973</v>
      </c>
      <c r="F419" s="10">
        <f t="shared" si="6"/>
        <v>45135</v>
      </c>
    </row>
    <row r="420" spans="1:6" x14ac:dyDescent="0.3">
      <c r="A420" s="3" t="s">
        <v>2</v>
      </c>
      <c r="B420">
        <v>7</v>
      </c>
      <c r="C420" s="4">
        <v>29</v>
      </c>
      <c r="D420" s="3" t="s">
        <v>7</v>
      </c>
      <c r="E420" s="6">
        <v>26488.120950323973</v>
      </c>
      <c r="F420" s="10">
        <f t="shared" si="6"/>
        <v>45136</v>
      </c>
    </row>
    <row r="421" spans="1:6" x14ac:dyDescent="0.3">
      <c r="A421" s="3" t="s">
        <v>2</v>
      </c>
      <c r="B421">
        <v>7</v>
      </c>
      <c r="C421" s="4">
        <v>29</v>
      </c>
      <c r="D421" s="3" t="s">
        <v>8</v>
      </c>
      <c r="E421" s="6">
        <v>39732.181425485964</v>
      </c>
      <c r="F421" s="10">
        <f t="shared" si="6"/>
        <v>45136</v>
      </c>
    </row>
    <row r="422" spans="1:6" x14ac:dyDescent="0.3">
      <c r="A422" s="3" t="s">
        <v>2</v>
      </c>
      <c r="B422">
        <v>7</v>
      </c>
      <c r="C422" s="4">
        <v>30</v>
      </c>
      <c r="D422" s="3" t="s">
        <v>7</v>
      </c>
      <c r="E422" s="6">
        <v>26488.120950323973</v>
      </c>
      <c r="F422" s="10">
        <f t="shared" si="6"/>
        <v>45137</v>
      </c>
    </row>
    <row r="423" spans="1:6" x14ac:dyDescent="0.3">
      <c r="A423" s="3" t="s">
        <v>2</v>
      </c>
      <c r="B423">
        <v>7</v>
      </c>
      <c r="C423" s="4">
        <v>30</v>
      </c>
      <c r="D423" s="3" t="s">
        <v>8</v>
      </c>
      <c r="E423" s="6">
        <v>35317.494600431964</v>
      </c>
      <c r="F423" s="10">
        <f t="shared" si="6"/>
        <v>45137</v>
      </c>
    </row>
    <row r="424" spans="1:6" x14ac:dyDescent="0.3">
      <c r="A424" s="3" t="s">
        <v>2</v>
      </c>
      <c r="B424">
        <v>7</v>
      </c>
      <c r="C424" s="4">
        <v>31</v>
      </c>
      <c r="D424" s="3" t="s">
        <v>7</v>
      </c>
      <c r="E424" s="6">
        <v>26488.120950323973</v>
      </c>
      <c r="F424" s="10">
        <f t="shared" si="6"/>
        <v>45138</v>
      </c>
    </row>
    <row r="425" spans="1:6" x14ac:dyDescent="0.3">
      <c r="A425" s="3" t="s">
        <v>2</v>
      </c>
      <c r="B425">
        <v>7</v>
      </c>
      <c r="C425" s="4">
        <v>31</v>
      </c>
      <c r="D425" s="3" t="s">
        <v>8</v>
      </c>
      <c r="E425" s="6">
        <v>44146.868250539956</v>
      </c>
      <c r="F425" s="10">
        <f t="shared" si="6"/>
        <v>45138</v>
      </c>
    </row>
    <row r="426" spans="1:6" x14ac:dyDescent="0.3">
      <c r="A426" s="3" t="s">
        <v>2</v>
      </c>
      <c r="B426">
        <v>8</v>
      </c>
      <c r="C426" s="4">
        <v>1</v>
      </c>
      <c r="D426" s="3" t="s">
        <v>7</v>
      </c>
      <c r="E426" s="6">
        <v>25500</v>
      </c>
      <c r="F426" s="10">
        <f t="shared" si="6"/>
        <v>45139</v>
      </c>
    </row>
    <row r="427" spans="1:6" x14ac:dyDescent="0.3">
      <c r="A427" s="3" t="s">
        <v>2</v>
      </c>
      <c r="B427">
        <v>8</v>
      </c>
      <c r="C427" s="4">
        <v>1</v>
      </c>
      <c r="D427" s="3" t="s">
        <v>8</v>
      </c>
      <c r="E427" s="6">
        <v>42500</v>
      </c>
      <c r="F427" s="10">
        <f t="shared" si="6"/>
        <v>45139</v>
      </c>
    </row>
    <row r="428" spans="1:6" x14ac:dyDescent="0.3">
      <c r="A428" s="3" t="s">
        <v>2</v>
      </c>
      <c r="B428">
        <v>8</v>
      </c>
      <c r="C428" s="4">
        <v>2</v>
      </c>
      <c r="D428" s="3" t="s">
        <v>7</v>
      </c>
      <c r="E428" s="6">
        <v>25500</v>
      </c>
      <c r="F428" s="10">
        <f t="shared" si="6"/>
        <v>45140</v>
      </c>
    </row>
    <row r="429" spans="1:6" x14ac:dyDescent="0.3">
      <c r="A429" s="3" t="s">
        <v>2</v>
      </c>
      <c r="B429">
        <v>8</v>
      </c>
      <c r="C429" s="4">
        <v>2</v>
      </c>
      <c r="D429" s="3" t="s">
        <v>8</v>
      </c>
      <c r="E429" s="6">
        <v>42500</v>
      </c>
      <c r="F429" s="10">
        <f t="shared" si="6"/>
        <v>45140</v>
      </c>
    </row>
    <row r="430" spans="1:6" x14ac:dyDescent="0.3">
      <c r="A430" s="3" t="s">
        <v>2</v>
      </c>
      <c r="B430">
        <v>8</v>
      </c>
      <c r="C430" s="4">
        <v>3</v>
      </c>
      <c r="D430" s="3" t="s">
        <v>7</v>
      </c>
      <c r="E430" s="6">
        <v>25500</v>
      </c>
      <c r="F430" s="10">
        <f t="shared" si="6"/>
        <v>45141</v>
      </c>
    </row>
    <row r="431" spans="1:6" x14ac:dyDescent="0.3">
      <c r="A431" s="3" t="s">
        <v>2</v>
      </c>
      <c r="B431">
        <v>8</v>
      </c>
      <c r="C431" s="4">
        <v>3</v>
      </c>
      <c r="D431" s="3" t="s">
        <v>8</v>
      </c>
      <c r="E431" s="6">
        <v>34000</v>
      </c>
      <c r="F431" s="10">
        <f t="shared" si="6"/>
        <v>45141</v>
      </c>
    </row>
    <row r="432" spans="1:6" x14ac:dyDescent="0.3">
      <c r="A432" s="3" t="s">
        <v>2</v>
      </c>
      <c r="B432">
        <v>8</v>
      </c>
      <c r="C432" s="4">
        <v>4</v>
      </c>
      <c r="D432" s="3" t="s">
        <v>7</v>
      </c>
      <c r="E432" s="6">
        <v>25500</v>
      </c>
      <c r="F432" s="10">
        <f t="shared" si="6"/>
        <v>45142</v>
      </c>
    </row>
    <row r="433" spans="1:6" x14ac:dyDescent="0.3">
      <c r="A433" s="3" t="s">
        <v>2</v>
      </c>
      <c r="B433">
        <v>8</v>
      </c>
      <c r="C433" s="4">
        <v>4</v>
      </c>
      <c r="D433" s="3" t="s">
        <v>8</v>
      </c>
      <c r="E433" s="6">
        <v>34000</v>
      </c>
      <c r="F433" s="10">
        <f t="shared" si="6"/>
        <v>45142</v>
      </c>
    </row>
    <row r="434" spans="1:6" x14ac:dyDescent="0.3">
      <c r="A434" s="3" t="s">
        <v>2</v>
      </c>
      <c r="B434">
        <v>8</v>
      </c>
      <c r="C434" s="4">
        <v>5</v>
      </c>
      <c r="D434" s="3" t="s">
        <v>7</v>
      </c>
      <c r="E434" s="6">
        <v>25500</v>
      </c>
      <c r="F434" s="10">
        <f t="shared" si="6"/>
        <v>45143</v>
      </c>
    </row>
    <row r="435" spans="1:6" x14ac:dyDescent="0.3">
      <c r="A435" s="3" t="s">
        <v>2</v>
      </c>
      <c r="B435">
        <v>8</v>
      </c>
      <c r="C435" s="4">
        <v>5</v>
      </c>
      <c r="D435" s="3" t="s">
        <v>8</v>
      </c>
      <c r="E435" s="6">
        <v>38250</v>
      </c>
      <c r="F435" s="10">
        <f t="shared" si="6"/>
        <v>45143</v>
      </c>
    </row>
    <row r="436" spans="1:6" x14ac:dyDescent="0.3">
      <c r="A436" s="3" t="s">
        <v>2</v>
      </c>
      <c r="B436">
        <v>8</v>
      </c>
      <c r="C436" s="4">
        <v>6</v>
      </c>
      <c r="D436" s="3" t="s">
        <v>7</v>
      </c>
      <c r="E436" s="6">
        <v>25500</v>
      </c>
      <c r="F436" s="10">
        <f t="shared" si="6"/>
        <v>45144</v>
      </c>
    </row>
    <row r="437" spans="1:6" x14ac:dyDescent="0.3">
      <c r="A437" s="3" t="s">
        <v>2</v>
      </c>
      <c r="B437">
        <v>8</v>
      </c>
      <c r="C437" s="4">
        <v>6</v>
      </c>
      <c r="D437" s="3" t="s">
        <v>8</v>
      </c>
      <c r="E437" s="6">
        <v>34000</v>
      </c>
      <c r="F437" s="10">
        <f t="shared" si="6"/>
        <v>45144</v>
      </c>
    </row>
    <row r="438" spans="1:6" x14ac:dyDescent="0.3">
      <c r="A438" s="3" t="s">
        <v>2</v>
      </c>
      <c r="B438">
        <v>8</v>
      </c>
      <c r="C438" s="4">
        <v>7</v>
      </c>
      <c r="D438" s="3" t="s">
        <v>7</v>
      </c>
      <c r="E438" s="6">
        <v>25500</v>
      </c>
      <c r="F438" s="10">
        <f t="shared" si="6"/>
        <v>45145</v>
      </c>
    </row>
    <row r="439" spans="1:6" x14ac:dyDescent="0.3">
      <c r="A439" s="3" t="s">
        <v>2</v>
      </c>
      <c r="B439">
        <v>8</v>
      </c>
      <c r="C439" s="4">
        <v>7</v>
      </c>
      <c r="D439" s="3" t="s">
        <v>8</v>
      </c>
      <c r="E439" s="6">
        <v>38250</v>
      </c>
      <c r="F439" s="10">
        <f t="shared" si="6"/>
        <v>45145</v>
      </c>
    </row>
    <row r="440" spans="1:6" x14ac:dyDescent="0.3">
      <c r="A440" s="3" t="s">
        <v>2</v>
      </c>
      <c r="B440">
        <v>8</v>
      </c>
      <c r="C440" s="4">
        <v>8</v>
      </c>
      <c r="D440" s="3" t="s">
        <v>7</v>
      </c>
      <c r="E440" s="6">
        <v>25500</v>
      </c>
      <c r="F440" s="10">
        <f t="shared" si="6"/>
        <v>45146</v>
      </c>
    </row>
    <row r="441" spans="1:6" x14ac:dyDescent="0.3">
      <c r="A441" s="3" t="s">
        <v>2</v>
      </c>
      <c r="B441">
        <v>8</v>
      </c>
      <c r="C441" s="4">
        <v>8</v>
      </c>
      <c r="D441" s="3" t="s">
        <v>8</v>
      </c>
      <c r="E441" s="6">
        <v>42500</v>
      </c>
      <c r="F441" s="10">
        <f t="shared" si="6"/>
        <v>45146</v>
      </c>
    </row>
    <row r="442" spans="1:6" x14ac:dyDescent="0.3">
      <c r="A442" s="3" t="s">
        <v>2</v>
      </c>
      <c r="B442">
        <v>8</v>
      </c>
      <c r="C442" s="4">
        <v>9</v>
      </c>
      <c r="D442" s="3" t="s">
        <v>7</v>
      </c>
      <c r="E442" s="6">
        <v>25500</v>
      </c>
      <c r="F442" s="10">
        <f t="shared" si="6"/>
        <v>45147</v>
      </c>
    </row>
    <row r="443" spans="1:6" x14ac:dyDescent="0.3">
      <c r="A443" s="3" t="s">
        <v>2</v>
      </c>
      <c r="B443">
        <v>8</v>
      </c>
      <c r="C443" s="4">
        <v>9</v>
      </c>
      <c r="D443" s="3" t="s">
        <v>8</v>
      </c>
      <c r="E443" s="6">
        <v>42500</v>
      </c>
      <c r="F443" s="10">
        <f t="shared" si="6"/>
        <v>45147</v>
      </c>
    </row>
    <row r="444" spans="1:6" x14ac:dyDescent="0.3">
      <c r="A444" s="3" t="s">
        <v>2</v>
      </c>
      <c r="B444">
        <v>8</v>
      </c>
      <c r="C444" s="4">
        <v>10</v>
      </c>
      <c r="D444" s="3" t="s">
        <v>7</v>
      </c>
      <c r="E444" s="6">
        <v>25500</v>
      </c>
      <c r="F444" s="10">
        <f t="shared" si="6"/>
        <v>45148</v>
      </c>
    </row>
    <row r="445" spans="1:6" x14ac:dyDescent="0.3">
      <c r="A445" s="3" t="s">
        <v>2</v>
      </c>
      <c r="B445">
        <v>8</v>
      </c>
      <c r="C445" s="4">
        <v>10</v>
      </c>
      <c r="D445" s="3" t="s">
        <v>8</v>
      </c>
      <c r="E445" s="6">
        <v>42500</v>
      </c>
      <c r="F445" s="10">
        <f t="shared" si="6"/>
        <v>45148</v>
      </c>
    </row>
    <row r="446" spans="1:6" x14ac:dyDescent="0.3">
      <c r="A446" s="3" t="s">
        <v>2</v>
      </c>
      <c r="B446">
        <v>8</v>
      </c>
      <c r="C446" s="4">
        <v>11</v>
      </c>
      <c r="D446" s="3" t="s">
        <v>7</v>
      </c>
      <c r="E446" s="6">
        <v>25500</v>
      </c>
      <c r="F446" s="10">
        <f t="shared" si="6"/>
        <v>45149</v>
      </c>
    </row>
    <row r="447" spans="1:6" x14ac:dyDescent="0.3">
      <c r="A447" s="3" t="s">
        <v>2</v>
      </c>
      <c r="B447">
        <v>8</v>
      </c>
      <c r="C447" s="4">
        <v>11</v>
      </c>
      <c r="D447" s="3" t="s">
        <v>8</v>
      </c>
      <c r="E447" s="6">
        <v>38250</v>
      </c>
      <c r="F447" s="10">
        <f t="shared" si="6"/>
        <v>45149</v>
      </c>
    </row>
    <row r="448" spans="1:6" x14ac:dyDescent="0.3">
      <c r="A448" s="3" t="s">
        <v>2</v>
      </c>
      <c r="B448">
        <v>8</v>
      </c>
      <c r="C448" s="4">
        <v>12</v>
      </c>
      <c r="D448" s="3" t="s">
        <v>7</v>
      </c>
      <c r="E448" s="6">
        <v>25500</v>
      </c>
      <c r="F448" s="10">
        <f t="shared" si="6"/>
        <v>45150</v>
      </c>
    </row>
    <row r="449" spans="1:6" x14ac:dyDescent="0.3">
      <c r="A449" s="3" t="s">
        <v>2</v>
      </c>
      <c r="B449">
        <v>8</v>
      </c>
      <c r="C449" s="4">
        <v>12</v>
      </c>
      <c r="D449" s="3" t="s">
        <v>8</v>
      </c>
      <c r="E449" s="6">
        <v>38250</v>
      </c>
      <c r="F449" s="10">
        <f t="shared" si="6"/>
        <v>45150</v>
      </c>
    </row>
    <row r="450" spans="1:6" x14ac:dyDescent="0.3">
      <c r="A450" s="3" t="s">
        <v>2</v>
      </c>
      <c r="B450">
        <v>8</v>
      </c>
      <c r="C450" s="4">
        <v>13</v>
      </c>
      <c r="D450" s="3" t="s">
        <v>7</v>
      </c>
      <c r="E450" s="6">
        <v>25500</v>
      </c>
      <c r="F450" s="10">
        <f t="shared" si="6"/>
        <v>45151</v>
      </c>
    </row>
    <row r="451" spans="1:6" x14ac:dyDescent="0.3">
      <c r="A451" s="3" t="s">
        <v>2</v>
      </c>
      <c r="B451">
        <v>8</v>
      </c>
      <c r="C451" s="4">
        <v>13</v>
      </c>
      <c r="D451" s="3" t="s">
        <v>8</v>
      </c>
      <c r="E451" s="6">
        <v>38250</v>
      </c>
      <c r="F451" s="10">
        <f t="shared" ref="F451:F514" si="7">DATE(A451,B451,C451)</f>
        <v>45151</v>
      </c>
    </row>
    <row r="452" spans="1:6" x14ac:dyDescent="0.3">
      <c r="A452" s="3" t="s">
        <v>2</v>
      </c>
      <c r="B452">
        <v>8</v>
      </c>
      <c r="C452" s="4">
        <v>14</v>
      </c>
      <c r="D452" s="3" t="s">
        <v>7</v>
      </c>
      <c r="E452" s="6">
        <v>25500</v>
      </c>
      <c r="F452" s="10">
        <f t="shared" si="7"/>
        <v>45152</v>
      </c>
    </row>
    <row r="453" spans="1:6" x14ac:dyDescent="0.3">
      <c r="A453" s="3" t="s">
        <v>2</v>
      </c>
      <c r="B453">
        <v>8</v>
      </c>
      <c r="C453" s="4">
        <v>14</v>
      </c>
      <c r="D453" s="3" t="s">
        <v>8</v>
      </c>
      <c r="E453" s="6">
        <v>38250</v>
      </c>
      <c r="F453" s="10">
        <f t="shared" si="7"/>
        <v>45152</v>
      </c>
    </row>
    <row r="454" spans="1:6" x14ac:dyDescent="0.3">
      <c r="A454" s="3" t="s">
        <v>2</v>
      </c>
      <c r="B454">
        <v>8</v>
      </c>
      <c r="C454" s="4">
        <v>15</v>
      </c>
      <c r="D454" s="3" t="s">
        <v>7</v>
      </c>
      <c r="E454" s="6">
        <v>25500</v>
      </c>
      <c r="F454" s="10">
        <f t="shared" si="7"/>
        <v>45153</v>
      </c>
    </row>
    <row r="455" spans="1:6" x14ac:dyDescent="0.3">
      <c r="A455" s="3" t="s">
        <v>2</v>
      </c>
      <c r="B455">
        <v>8</v>
      </c>
      <c r="C455" s="4">
        <v>15</v>
      </c>
      <c r="D455" s="3" t="s">
        <v>8</v>
      </c>
      <c r="E455" s="6">
        <v>42500</v>
      </c>
      <c r="F455" s="10">
        <f t="shared" si="7"/>
        <v>45153</v>
      </c>
    </row>
    <row r="456" spans="1:6" x14ac:dyDescent="0.3">
      <c r="A456" s="3" t="s">
        <v>2</v>
      </c>
      <c r="B456">
        <v>8</v>
      </c>
      <c r="C456" s="4">
        <v>16</v>
      </c>
      <c r="D456" s="3" t="s">
        <v>7</v>
      </c>
      <c r="E456" s="6">
        <v>25500</v>
      </c>
      <c r="F456" s="10">
        <f t="shared" si="7"/>
        <v>45154</v>
      </c>
    </row>
    <row r="457" spans="1:6" x14ac:dyDescent="0.3">
      <c r="A457" s="3" t="s">
        <v>2</v>
      </c>
      <c r="B457">
        <v>8</v>
      </c>
      <c r="C457" s="4">
        <v>16</v>
      </c>
      <c r="D457" s="3" t="s">
        <v>8</v>
      </c>
      <c r="E457" s="6">
        <v>42500</v>
      </c>
      <c r="F457" s="10">
        <f t="shared" si="7"/>
        <v>45154</v>
      </c>
    </row>
    <row r="458" spans="1:6" x14ac:dyDescent="0.3">
      <c r="A458" s="3" t="s">
        <v>2</v>
      </c>
      <c r="B458">
        <v>8</v>
      </c>
      <c r="C458" s="4">
        <v>17</v>
      </c>
      <c r="D458" s="3" t="s">
        <v>7</v>
      </c>
      <c r="E458" s="6">
        <v>29750</v>
      </c>
      <c r="F458" s="10">
        <f t="shared" si="7"/>
        <v>45155</v>
      </c>
    </row>
    <row r="459" spans="1:6" x14ac:dyDescent="0.3">
      <c r="A459" s="3" t="s">
        <v>2</v>
      </c>
      <c r="B459">
        <v>8</v>
      </c>
      <c r="C459" s="4">
        <v>17</v>
      </c>
      <c r="D459" s="3" t="s">
        <v>8</v>
      </c>
      <c r="E459" s="6">
        <v>42500</v>
      </c>
      <c r="F459" s="10">
        <f t="shared" si="7"/>
        <v>45155</v>
      </c>
    </row>
    <row r="460" spans="1:6" x14ac:dyDescent="0.3">
      <c r="A460" s="3" t="s">
        <v>2</v>
      </c>
      <c r="B460">
        <v>8</v>
      </c>
      <c r="C460" s="4">
        <v>18</v>
      </c>
      <c r="D460" s="3" t="s">
        <v>7</v>
      </c>
      <c r="E460" s="6">
        <v>25500</v>
      </c>
      <c r="F460" s="10">
        <f t="shared" si="7"/>
        <v>45156</v>
      </c>
    </row>
    <row r="461" spans="1:6" x14ac:dyDescent="0.3">
      <c r="A461" s="3" t="s">
        <v>2</v>
      </c>
      <c r="B461">
        <v>8</v>
      </c>
      <c r="C461" s="4">
        <v>18</v>
      </c>
      <c r="D461" s="3" t="s">
        <v>8</v>
      </c>
      <c r="E461" s="6">
        <v>38250</v>
      </c>
      <c r="F461" s="10">
        <f t="shared" si="7"/>
        <v>45156</v>
      </c>
    </row>
    <row r="462" spans="1:6" x14ac:dyDescent="0.3">
      <c r="A462" s="3" t="s">
        <v>2</v>
      </c>
      <c r="B462">
        <v>8</v>
      </c>
      <c r="C462" s="4">
        <v>19</v>
      </c>
      <c r="D462" s="3" t="s">
        <v>7</v>
      </c>
      <c r="E462" s="6">
        <v>25500</v>
      </c>
      <c r="F462" s="10">
        <f t="shared" si="7"/>
        <v>45157</v>
      </c>
    </row>
    <row r="463" spans="1:6" x14ac:dyDescent="0.3">
      <c r="A463" s="3" t="s">
        <v>2</v>
      </c>
      <c r="B463">
        <v>8</v>
      </c>
      <c r="C463" s="4">
        <v>19</v>
      </c>
      <c r="D463" s="3" t="s">
        <v>8</v>
      </c>
      <c r="E463" s="6">
        <v>38250</v>
      </c>
      <c r="F463" s="10">
        <f t="shared" si="7"/>
        <v>45157</v>
      </c>
    </row>
    <row r="464" spans="1:6" x14ac:dyDescent="0.3">
      <c r="A464" s="3" t="s">
        <v>2</v>
      </c>
      <c r="B464">
        <v>8</v>
      </c>
      <c r="C464" s="4">
        <v>20</v>
      </c>
      <c r="D464" s="3" t="s">
        <v>7</v>
      </c>
      <c r="E464" s="6">
        <v>25500</v>
      </c>
      <c r="F464" s="10">
        <f t="shared" si="7"/>
        <v>45158</v>
      </c>
    </row>
    <row r="465" spans="1:6" x14ac:dyDescent="0.3">
      <c r="A465" s="3" t="s">
        <v>2</v>
      </c>
      <c r="B465">
        <v>8</v>
      </c>
      <c r="C465" s="4">
        <v>20</v>
      </c>
      <c r="D465" s="3" t="s">
        <v>8</v>
      </c>
      <c r="E465" s="6">
        <v>42500</v>
      </c>
      <c r="F465" s="10">
        <f t="shared" si="7"/>
        <v>45158</v>
      </c>
    </row>
    <row r="466" spans="1:6" x14ac:dyDescent="0.3">
      <c r="A466" s="3" t="s">
        <v>2</v>
      </c>
      <c r="B466">
        <v>8</v>
      </c>
      <c r="C466" s="4">
        <v>21</v>
      </c>
      <c r="D466" s="3" t="s">
        <v>7</v>
      </c>
      <c r="E466" s="6">
        <v>25500</v>
      </c>
      <c r="F466" s="10">
        <f t="shared" si="7"/>
        <v>45159</v>
      </c>
    </row>
    <row r="467" spans="1:6" x14ac:dyDescent="0.3">
      <c r="A467" s="3" t="s">
        <v>2</v>
      </c>
      <c r="B467">
        <v>8</v>
      </c>
      <c r="C467" s="4">
        <v>21</v>
      </c>
      <c r="D467" s="3" t="s">
        <v>8</v>
      </c>
      <c r="E467" s="6">
        <v>42500</v>
      </c>
      <c r="F467" s="10">
        <f t="shared" si="7"/>
        <v>45159</v>
      </c>
    </row>
    <row r="468" spans="1:6" x14ac:dyDescent="0.3">
      <c r="A468" s="3" t="s">
        <v>2</v>
      </c>
      <c r="B468">
        <v>8</v>
      </c>
      <c r="C468" s="4">
        <v>22</v>
      </c>
      <c r="D468" s="3" t="s">
        <v>7</v>
      </c>
      <c r="E468" s="6">
        <v>29750</v>
      </c>
      <c r="F468" s="10">
        <f t="shared" si="7"/>
        <v>45160</v>
      </c>
    </row>
    <row r="469" spans="1:6" x14ac:dyDescent="0.3">
      <c r="A469" s="3" t="s">
        <v>2</v>
      </c>
      <c r="B469">
        <v>8</v>
      </c>
      <c r="C469" s="4">
        <v>22</v>
      </c>
      <c r="D469" s="3" t="s">
        <v>8</v>
      </c>
      <c r="E469" s="6">
        <v>42500</v>
      </c>
      <c r="F469" s="10">
        <f t="shared" si="7"/>
        <v>45160</v>
      </c>
    </row>
    <row r="470" spans="1:6" x14ac:dyDescent="0.3">
      <c r="A470" s="3" t="s">
        <v>2</v>
      </c>
      <c r="B470">
        <v>8</v>
      </c>
      <c r="C470" s="4">
        <v>23</v>
      </c>
      <c r="D470" s="3" t="s">
        <v>7</v>
      </c>
      <c r="E470" s="6">
        <v>25500</v>
      </c>
      <c r="F470" s="10">
        <f t="shared" si="7"/>
        <v>45161</v>
      </c>
    </row>
    <row r="471" spans="1:6" x14ac:dyDescent="0.3">
      <c r="A471" s="3" t="s">
        <v>2</v>
      </c>
      <c r="B471">
        <v>8</v>
      </c>
      <c r="C471" s="4">
        <v>23</v>
      </c>
      <c r="D471" s="3" t="s">
        <v>8</v>
      </c>
      <c r="E471" s="6">
        <v>46750</v>
      </c>
      <c r="F471" s="10">
        <f t="shared" si="7"/>
        <v>45161</v>
      </c>
    </row>
    <row r="472" spans="1:6" x14ac:dyDescent="0.3">
      <c r="A472" s="3" t="s">
        <v>2</v>
      </c>
      <c r="B472">
        <v>8</v>
      </c>
      <c r="C472" s="4">
        <v>24</v>
      </c>
      <c r="D472" s="3" t="s">
        <v>7</v>
      </c>
      <c r="E472" s="6">
        <v>29750</v>
      </c>
      <c r="F472" s="10">
        <f t="shared" si="7"/>
        <v>45162</v>
      </c>
    </row>
    <row r="473" spans="1:6" x14ac:dyDescent="0.3">
      <c r="A473" s="3" t="s">
        <v>2</v>
      </c>
      <c r="B473">
        <v>8</v>
      </c>
      <c r="C473" s="4">
        <v>24</v>
      </c>
      <c r="D473" s="3" t="s">
        <v>8</v>
      </c>
      <c r="E473" s="6">
        <v>42500</v>
      </c>
      <c r="F473" s="10">
        <f t="shared" si="7"/>
        <v>45162</v>
      </c>
    </row>
    <row r="474" spans="1:6" x14ac:dyDescent="0.3">
      <c r="A474" s="3" t="s">
        <v>2</v>
      </c>
      <c r="B474">
        <v>8</v>
      </c>
      <c r="C474" s="4">
        <v>25</v>
      </c>
      <c r="D474" s="3" t="s">
        <v>7</v>
      </c>
      <c r="E474" s="6">
        <v>29750</v>
      </c>
      <c r="F474" s="10">
        <f t="shared" si="7"/>
        <v>45163</v>
      </c>
    </row>
    <row r="475" spans="1:6" x14ac:dyDescent="0.3">
      <c r="A475" s="3" t="s">
        <v>2</v>
      </c>
      <c r="B475">
        <v>8</v>
      </c>
      <c r="C475" s="4">
        <v>25</v>
      </c>
      <c r="D475" s="3" t="s">
        <v>8</v>
      </c>
      <c r="E475" s="6">
        <v>38250</v>
      </c>
      <c r="F475" s="10">
        <f t="shared" si="7"/>
        <v>45163</v>
      </c>
    </row>
    <row r="476" spans="1:6" x14ac:dyDescent="0.3">
      <c r="A476" s="3" t="s">
        <v>2</v>
      </c>
      <c r="B476">
        <v>8</v>
      </c>
      <c r="C476" s="4">
        <v>26</v>
      </c>
      <c r="D476" s="3" t="s">
        <v>7</v>
      </c>
      <c r="E476" s="6">
        <v>25500</v>
      </c>
      <c r="F476" s="10">
        <f t="shared" si="7"/>
        <v>45164</v>
      </c>
    </row>
    <row r="477" spans="1:6" x14ac:dyDescent="0.3">
      <c r="A477" s="3" t="s">
        <v>2</v>
      </c>
      <c r="B477">
        <v>8</v>
      </c>
      <c r="C477" s="4">
        <v>26</v>
      </c>
      <c r="D477" s="3" t="s">
        <v>8</v>
      </c>
      <c r="E477" s="6">
        <v>42500</v>
      </c>
      <c r="F477" s="10">
        <f t="shared" si="7"/>
        <v>45164</v>
      </c>
    </row>
    <row r="478" spans="1:6" x14ac:dyDescent="0.3">
      <c r="A478" s="3" t="s">
        <v>2</v>
      </c>
      <c r="B478">
        <v>8</v>
      </c>
      <c r="C478" s="4">
        <v>27</v>
      </c>
      <c r="D478" s="3" t="s">
        <v>7</v>
      </c>
      <c r="E478" s="6">
        <v>25500</v>
      </c>
      <c r="F478" s="10">
        <f t="shared" si="7"/>
        <v>45165</v>
      </c>
    </row>
    <row r="479" spans="1:6" x14ac:dyDescent="0.3">
      <c r="A479" s="3" t="s">
        <v>2</v>
      </c>
      <c r="B479">
        <v>8</v>
      </c>
      <c r="C479" s="4">
        <v>27</v>
      </c>
      <c r="D479" s="3" t="s">
        <v>8</v>
      </c>
      <c r="E479" s="6">
        <v>42500</v>
      </c>
      <c r="F479" s="10">
        <f t="shared" si="7"/>
        <v>45165</v>
      </c>
    </row>
    <row r="480" spans="1:6" x14ac:dyDescent="0.3">
      <c r="A480" s="3" t="s">
        <v>2</v>
      </c>
      <c r="B480">
        <v>8</v>
      </c>
      <c r="C480" s="4">
        <v>28</v>
      </c>
      <c r="D480" s="3" t="s">
        <v>7</v>
      </c>
      <c r="E480" s="6">
        <v>25500</v>
      </c>
      <c r="F480" s="10">
        <f t="shared" si="7"/>
        <v>45166</v>
      </c>
    </row>
    <row r="481" spans="1:6" x14ac:dyDescent="0.3">
      <c r="A481" s="3" t="s">
        <v>2</v>
      </c>
      <c r="B481">
        <v>8</v>
      </c>
      <c r="C481" s="4">
        <v>28</v>
      </c>
      <c r="D481" s="3" t="s">
        <v>8</v>
      </c>
      <c r="E481" s="6">
        <v>42500</v>
      </c>
      <c r="F481" s="10">
        <f t="shared" si="7"/>
        <v>45166</v>
      </c>
    </row>
    <row r="482" spans="1:6" x14ac:dyDescent="0.3">
      <c r="A482" s="3" t="s">
        <v>2</v>
      </c>
      <c r="B482">
        <v>8</v>
      </c>
      <c r="C482" s="4">
        <v>29</v>
      </c>
      <c r="D482" s="3" t="s">
        <v>7</v>
      </c>
      <c r="E482" s="6">
        <v>29750</v>
      </c>
      <c r="F482" s="10">
        <f t="shared" si="7"/>
        <v>45167</v>
      </c>
    </row>
    <row r="483" spans="1:6" x14ac:dyDescent="0.3">
      <c r="A483" s="3" t="s">
        <v>2</v>
      </c>
      <c r="B483">
        <v>8</v>
      </c>
      <c r="C483" s="4">
        <v>29</v>
      </c>
      <c r="D483" s="3" t="s">
        <v>8</v>
      </c>
      <c r="E483" s="6">
        <v>42500</v>
      </c>
      <c r="F483" s="10">
        <f t="shared" si="7"/>
        <v>45167</v>
      </c>
    </row>
    <row r="484" spans="1:6" x14ac:dyDescent="0.3">
      <c r="A484" s="3" t="s">
        <v>2</v>
      </c>
      <c r="B484">
        <v>8</v>
      </c>
      <c r="C484" s="4">
        <v>30</v>
      </c>
      <c r="D484" s="3" t="s">
        <v>7</v>
      </c>
      <c r="E484" s="6">
        <v>25500</v>
      </c>
      <c r="F484" s="10">
        <f t="shared" si="7"/>
        <v>45168</v>
      </c>
    </row>
    <row r="485" spans="1:6" x14ac:dyDescent="0.3">
      <c r="A485" s="3" t="s">
        <v>2</v>
      </c>
      <c r="B485">
        <v>8</v>
      </c>
      <c r="C485" s="4">
        <v>30</v>
      </c>
      <c r="D485" s="3" t="s">
        <v>8</v>
      </c>
      <c r="E485" s="6">
        <v>42500</v>
      </c>
      <c r="F485" s="10">
        <f t="shared" si="7"/>
        <v>45168</v>
      </c>
    </row>
    <row r="486" spans="1:6" x14ac:dyDescent="0.3">
      <c r="A486" s="3" t="s">
        <v>2</v>
      </c>
      <c r="B486">
        <v>8</v>
      </c>
      <c r="C486" s="4">
        <v>31</v>
      </c>
      <c r="D486" s="3" t="s">
        <v>7</v>
      </c>
      <c r="E486" s="6">
        <v>29750</v>
      </c>
      <c r="F486" s="10">
        <f t="shared" si="7"/>
        <v>45169</v>
      </c>
    </row>
    <row r="487" spans="1:6" x14ac:dyDescent="0.3">
      <c r="A487" s="3" t="s">
        <v>2</v>
      </c>
      <c r="B487">
        <v>8</v>
      </c>
      <c r="C487" s="4">
        <v>31</v>
      </c>
      <c r="D487" s="3" t="s">
        <v>8</v>
      </c>
      <c r="E487" s="6">
        <v>42500</v>
      </c>
      <c r="F487" s="10">
        <f t="shared" si="7"/>
        <v>45169</v>
      </c>
    </row>
    <row r="488" spans="1:6" x14ac:dyDescent="0.3">
      <c r="A488" s="3" t="s">
        <v>2</v>
      </c>
      <c r="B488">
        <v>9</v>
      </c>
      <c r="C488" s="4">
        <v>1</v>
      </c>
      <c r="D488" s="3" t="s">
        <v>7</v>
      </c>
      <c r="E488" s="6">
        <v>30869.09871244635</v>
      </c>
      <c r="F488" s="10">
        <f t="shared" si="7"/>
        <v>45170</v>
      </c>
    </row>
    <row r="489" spans="1:6" x14ac:dyDescent="0.3">
      <c r="A489" s="3" t="s">
        <v>2</v>
      </c>
      <c r="B489">
        <v>9</v>
      </c>
      <c r="C489" s="4">
        <v>1</v>
      </c>
      <c r="D489" s="3" t="s">
        <v>8</v>
      </c>
      <c r="E489" s="6">
        <v>39688.841201716736</v>
      </c>
      <c r="F489" s="10">
        <f t="shared" si="7"/>
        <v>45170</v>
      </c>
    </row>
    <row r="490" spans="1:6" x14ac:dyDescent="0.3">
      <c r="A490" s="3" t="s">
        <v>2</v>
      </c>
      <c r="B490">
        <v>9</v>
      </c>
      <c r="C490" s="4">
        <v>2</v>
      </c>
      <c r="D490" s="3" t="s">
        <v>7</v>
      </c>
      <c r="E490" s="6">
        <v>26459.227467811157</v>
      </c>
      <c r="F490" s="10">
        <f t="shared" si="7"/>
        <v>45171</v>
      </c>
    </row>
    <row r="491" spans="1:6" x14ac:dyDescent="0.3">
      <c r="A491" s="3" t="s">
        <v>2</v>
      </c>
      <c r="B491">
        <v>9</v>
      </c>
      <c r="C491" s="4">
        <v>2</v>
      </c>
      <c r="D491" s="3" t="s">
        <v>8</v>
      </c>
      <c r="E491" s="6">
        <v>39688.841201716736</v>
      </c>
      <c r="F491" s="10">
        <f t="shared" si="7"/>
        <v>45171</v>
      </c>
    </row>
    <row r="492" spans="1:6" x14ac:dyDescent="0.3">
      <c r="A492" s="3" t="s">
        <v>2</v>
      </c>
      <c r="B492">
        <v>9</v>
      </c>
      <c r="C492" s="4">
        <v>3</v>
      </c>
      <c r="D492" s="3" t="s">
        <v>7</v>
      </c>
      <c r="E492" s="6">
        <v>26459.227467811157</v>
      </c>
      <c r="F492" s="10">
        <f t="shared" si="7"/>
        <v>45172</v>
      </c>
    </row>
    <row r="493" spans="1:6" x14ac:dyDescent="0.3">
      <c r="A493" s="3" t="s">
        <v>2</v>
      </c>
      <c r="B493">
        <v>9</v>
      </c>
      <c r="C493" s="4">
        <v>3</v>
      </c>
      <c r="D493" s="3" t="s">
        <v>8</v>
      </c>
      <c r="E493" s="6">
        <v>39688.841201716736</v>
      </c>
      <c r="F493" s="10">
        <f t="shared" si="7"/>
        <v>45172</v>
      </c>
    </row>
    <row r="494" spans="1:6" x14ac:dyDescent="0.3">
      <c r="A494" s="3" t="s">
        <v>2</v>
      </c>
      <c r="B494">
        <v>9</v>
      </c>
      <c r="C494" s="4">
        <v>4</v>
      </c>
      <c r="D494" s="3" t="s">
        <v>7</v>
      </c>
      <c r="E494" s="6">
        <v>26459.227467811157</v>
      </c>
      <c r="F494" s="10">
        <f t="shared" si="7"/>
        <v>45173</v>
      </c>
    </row>
    <row r="495" spans="1:6" x14ac:dyDescent="0.3">
      <c r="A495" s="3" t="s">
        <v>2</v>
      </c>
      <c r="B495">
        <v>9</v>
      </c>
      <c r="C495" s="4">
        <v>4</v>
      </c>
      <c r="D495" s="3" t="s">
        <v>8</v>
      </c>
      <c r="E495" s="6">
        <v>44098.712446351929</v>
      </c>
      <c r="F495" s="10">
        <f t="shared" si="7"/>
        <v>45173</v>
      </c>
    </row>
    <row r="496" spans="1:6" x14ac:dyDescent="0.3">
      <c r="A496" s="3" t="s">
        <v>2</v>
      </c>
      <c r="B496">
        <v>9</v>
      </c>
      <c r="C496" s="4">
        <v>5</v>
      </c>
      <c r="D496" s="3" t="s">
        <v>7</v>
      </c>
      <c r="E496" s="6">
        <v>26459.227467811157</v>
      </c>
      <c r="F496" s="10">
        <f t="shared" si="7"/>
        <v>45174</v>
      </c>
    </row>
    <row r="497" spans="1:6" x14ac:dyDescent="0.3">
      <c r="A497" s="3" t="s">
        <v>2</v>
      </c>
      <c r="B497">
        <v>9</v>
      </c>
      <c r="C497" s="4">
        <v>5</v>
      </c>
      <c r="D497" s="3" t="s">
        <v>8</v>
      </c>
      <c r="E497" s="6">
        <v>44098.712446351929</v>
      </c>
      <c r="F497" s="10">
        <f t="shared" si="7"/>
        <v>45174</v>
      </c>
    </row>
    <row r="498" spans="1:6" x14ac:dyDescent="0.3">
      <c r="A498" s="3" t="s">
        <v>2</v>
      </c>
      <c r="B498">
        <v>9</v>
      </c>
      <c r="C498" s="4">
        <v>6</v>
      </c>
      <c r="D498" s="3" t="s">
        <v>7</v>
      </c>
      <c r="E498" s="6">
        <v>26459.227467811157</v>
      </c>
      <c r="F498" s="10">
        <f t="shared" si="7"/>
        <v>45175</v>
      </c>
    </row>
    <row r="499" spans="1:6" x14ac:dyDescent="0.3">
      <c r="A499" s="3" t="s">
        <v>2</v>
      </c>
      <c r="B499">
        <v>9</v>
      </c>
      <c r="C499" s="4">
        <v>6</v>
      </c>
      <c r="D499" s="3" t="s">
        <v>8</v>
      </c>
      <c r="E499" s="6">
        <v>35278.969957081543</v>
      </c>
      <c r="F499" s="10">
        <f t="shared" si="7"/>
        <v>45175</v>
      </c>
    </row>
    <row r="500" spans="1:6" x14ac:dyDescent="0.3">
      <c r="A500" s="3" t="s">
        <v>2</v>
      </c>
      <c r="B500">
        <v>9</v>
      </c>
      <c r="C500" s="4">
        <v>7</v>
      </c>
      <c r="D500" s="3" t="s">
        <v>7</v>
      </c>
      <c r="E500" s="6">
        <v>26459.227467811157</v>
      </c>
      <c r="F500" s="10">
        <f t="shared" si="7"/>
        <v>45176</v>
      </c>
    </row>
    <row r="501" spans="1:6" x14ac:dyDescent="0.3">
      <c r="A501" s="3" t="s">
        <v>2</v>
      </c>
      <c r="B501">
        <v>9</v>
      </c>
      <c r="C501" s="4">
        <v>7</v>
      </c>
      <c r="D501" s="3" t="s">
        <v>8</v>
      </c>
      <c r="E501" s="6">
        <v>39688.841201716736</v>
      </c>
      <c r="F501" s="10">
        <f t="shared" si="7"/>
        <v>45176</v>
      </c>
    </row>
    <row r="502" spans="1:6" x14ac:dyDescent="0.3">
      <c r="A502" s="3" t="s">
        <v>2</v>
      </c>
      <c r="B502">
        <v>9</v>
      </c>
      <c r="C502" s="4">
        <v>8</v>
      </c>
      <c r="D502" s="3" t="s">
        <v>7</v>
      </c>
      <c r="E502" s="6">
        <v>26459.227467811157</v>
      </c>
      <c r="F502" s="10">
        <f t="shared" si="7"/>
        <v>45177</v>
      </c>
    </row>
    <row r="503" spans="1:6" x14ac:dyDescent="0.3">
      <c r="A503" s="3" t="s">
        <v>2</v>
      </c>
      <c r="B503">
        <v>9</v>
      </c>
      <c r="C503" s="4">
        <v>8</v>
      </c>
      <c r="D503" s="3" t="s">
        <v>8</v>
      </c>
      <c r="E503" s="6">
        <v>39688.841201716736</v>
      </c>
      <c r="F503" s="10">
        <f t="shared" si="7"/>
        <v>45177</v>
      </c>
    </row>
    <row r="504" spans="1:6" x14ac:dyDescent="0.3">
      <c r="A504" s="3" t="s">
        <v>2</v>
      </c>
      <c r="B504">
        <v>9</v>
      </c>
      <c r="C504" s="4">
        <v>9</v>
      </c>
      <c r="D504" s="3" t="s">
        <v>7</v>
      </c>
      <c r="E504" s="6">
        <v>26459.227467811157</v>
      </c>
      <c r="F504" s="10">
        <f t="shared" si="7"/>
        <v>45178</v>
      </c>
    </row>
    <row r="505" spans="1:6" x14ac:dyDescent="0.3">
      <c r="A505" s="3" t="s">
        <v>2</v>
      </c>
      <c r="B505">
        <v>9</v>
      </c>
      <c r="C505" s="4">
        <v>9</v>
      </c>
      <c r="D505" s="3" t="s">
        <v>8</v>
      </c>
      <c r="E505" s="6">
        <v>39688.841201716736</v>
      </c>
      <c r="F505" s="10">
        <f t="shared" si="7"/>
        <v>45178</v>
      </c>
    </row>
    <row r="506" spans="1:6" x14ac:dyDescent="0.3">
      <c r="A506" s="3" t="s">
        <v>2</v>
      </c>
      <c r="B506">
        <v>9</v>
      </c>
      <c r="C506" s="4">
        <v>10</v>
      </c>
      <c r="D506" s="3" t="s">
        <v>7</v>
      </c>
      <c r="E506" s="6">
        <v>26459.227467811157</v>
      </c>
      <c r="F506" s="10">
        <f t="shared" si="7"/>
        <v>45179</v>
      </c>
    </row>
    <row r="507" spans="1:6" x14ac:dyDescent="0.3">
      <c r="A507" s="3" t="s">
        <v>2</v>
      </c>
      <c r="B507">
        <v>9</v>
      </c>
      <c r="C507" s="4">
        <v>10</v>
      </c>
      <c r="D507" s="3" t="s">
        <v>8</v>
      </c>
      <c r="E507" s="6">
        <v>39688.841201716736</v>
      </c>
      <c r="F507" s="10">
        <f t="shared" si="7"/>
        <v>45179</v>
      </c>
    </row>
    <row r="508" spans="1:6" x14ac:dyDescent="0.3">
      <c r="A508" s="3" t="s">
        <v>2</v>
      </c>
      <c r="B508">
        <v>9</v>
      </c>
      <c r="C508" s="4">
        <v>11</v>
      </c>
      <c r="D508" s="3" t="s">
        <v>7</v>
      </c>
      <c r="E508" s="6">
        <v>26459.227467811157</v>
      </c>
      <c r="F508" s="10">
        <f t="shared" si="7"/>
        <v>45180</v>
      </c>
    </row>
    <row r="509" spans="1:6" x14ac:dyDescent="0.3">
      <c r="A509" s="3" t="s">
        <v>2</v>
      </c>
      <c r="B509">
        <v>9</v>
      </c>
      <c r="C509" s="4">
        <v>11</v>
      </c>
      <c r="D509" s="3" t="s">
        <v>8</v>
      </c>
      <c r="E509" s="6">
        <v>44098.712446351929</v>
      </c>
      <c r="F509" s="10">
        <f t="shared" si="7"/>
        <v>45180</v>
      </c>
    </row>
    <row r="510" spans="1:6" x14ac:dyDescent="0.3">
      <c r="A510" s="3" t="s">
        <v>2</v>
      </c>
      <c r="B510">
        <v>9</v>
      </c>
      <c r="C510" s="4">
        <v>12</v>
      </c>
      <c r="D510" s="3" t="s">
        <v>7</v>
      </c>
      <c r="E510" s="6">
        <v>26459.227467811157</v>
      </c>
      <c r="F510" s="10">
        <f t="shared" si="7"/>
        <v>45181</v>
      </c>
    </row>
    <row r="511" spans="1:6" x14ac:dyDescent="0.3">
      <c r="A511" s="3" t="s">
        <v>2</v>
      </c>
      <c r="B511">
        <v>9</v>
      </c>
      <c r="C511" s="4">
        <v>12</v>
      </c>
      <c r="D511" s="3" t="s">
        <v>8</v>
      </c>
      <c r="E511" s="6">
        <v>44098.712446351929</v>
      </c>
      <c r="F511" s="10">
        <f t="shared" si="7"/>
        <v>45181</v>
      </c>
    </row>
    <row r="512" spans="1:6" x14ac:dyDescent="0.3">
      <c r="A512" s="3" t="s">
        <v>2</v>
      </c>
      <c r="B512">
        <v>9</v>
      </c>
      <c r="C512" s="4">
        <v>13</v>
      </c>
      <c r="D512" s="3" t="s">
        <v>7</v>
      </c>
      <c r="E512" s="6">
        <v>30869.09871244635</v>
      </c>
      <c r="F512" s="10">
        <f t="shared" si="7"/>
        <v>45182</v>
      </c>
    </row>
    <row r="513" spans="1:6" x14ac:dyDescent="0.3">
      <c r="A513" s="3" t="s">
        <v>2</v>
      </c>
      <c r="B513">
        <v>9</v>
      </c>
      <c r="C513" s="4">
        <v>13</v>
      </c>
      <c r="D513" s="3" t="s">
        <v>8</v>
      </c>
      <c r="E513" s="6">
        <v>44098.712446351929</v>
      </c>
      <c r="F513" s="10">
        <f t="shared" si="7"/>
        <v>45182</v>
      </c>
    </row>
    <row r="514" spans="1:6" x14ac:dyDescent="0.3">
      <c r="A514" s="3" t="s">
        <v>2</v>
      </c>
      <c r="B514">
        <v>9</v>
      </c>
      <c r="C514" s="4">
        <v>14</v>
      </c>
      <c r="D514" s="3" t="s">
        <v>7</v>
      </c>
      <c r="E514" s="6">
        <v>26459.227467811157</v>
      </c>
      <c r="F514" s="10">
        <f t="shared" si="7"/>
        <v>45183</v>
      </c>
    </row>
    <row r="515" spans="1:6" x14ac:dyDescent="0.3">
      <c r="A515" s="3" t="s">
        <v>2</v>
      </c>
      <c r="B515">
        <v>9</v>
      </c>
      <c r="C515" s="4">
        <v>14</v>
      </c>
      <c r="D515" s="3" t="s">
        <v>8</v>
      </c>
      <c r="E515" s="6">
        <v>35278.969957081543</v>
      </c>
      <c r="F515" s="10">
        <f t="shared" ref="F515:F578" si="8">DATE(A515,B515,C515)</f>
        <v>45183</v>
      </c>
    </row>
    <row r="516" spans="1:6" x14ac:dyDescent="0.3">
      <c r="A516" s="3" t="s">
        <v>2</v>
      </c>
      <c r="B516">
        <v>9</v>
      </c>
      <c r="C516" s="4">
        <v>15</v>
      </c>
      <c r="D516" s="3" t="s">
        <v>7</v>
      </c>
      <c r="E516" s="6">
        <v>26459.227467811157</v>
      </c>
      <c r="F516" s="10">
        <f t="shared" si="8"/>
        <v>45184</v>
      </c>
    </row>
    <row r="517" spans="1:6" x14ac:dyDescent="0.3">
      <c r="A517" s="3" t="s">
        <v>2</v>
      </c>
      <c r="B517">
        <v>9</v>
      </c>
      <c r="C517" s="4">
        <v>15</v>
      </c>
      <c r="D517" s="3" t="s">
        <v>8</v>
      </c>
      <c r="E517" s="6">
        <v>35278.969957081543</v>
      </c>
      <c r="F517" s="10">
        <f t="shared" si="8"/>
        <v>45184</v>
      </c>
    </row>
    <row r="518" spans="1:6" x14ac:dyDescent="0.3">
      <c r="A518" s="3" t="s">
        <v>2</v>
      </c>
      <c r="B518">
        <v>9</v>
      </c>
      <c r="C518" s="4">
        <v>16</v>
      </c>
      <c r="D518" s="3" t="s">
        <v>7</v>
      </c>
      <c r="E518" s="6">
        <v>26459.227467811157</v>
      </c>
      <c r="F518" s="10">
        <f t="shared" si="8"/>
        <v>45185</v>
      </c>
    </row>
    <row r="519" spans="1:6" x14ac:dyDescent="0.3">
      <c r="A519" s="3" t="s">
        <v>2</v>
      </c>
      <c r="B519">
        <v>9</v>
      </c>
      <c r="C519" s="4">
        <v>16</v>
      </c>
      <c r="D519" s="3" t="s">
        <v>8</v>
      </c>
      <c r="E519" s="6">
        <v>39688.841201716736</v>
      </c>
      <c r="F519" s="10">
        <f t="shared" si="8"/>
        <v>45185</v>
      </c>
    </row>
    <row r="520" spans="1:6" x14ac:dyDescent="0.3">
      <c r="A520" s="3" t="s">
        <v>2</v>
      </c>
      <c r="B520">
        <v>9</v>
      </c>
      <c r="C520" s="4">
        <v>17</v>
      </c>
      <c r="D520" s="3" t="s">
        <v>7</v>
      </c>
      <c r="E520" s="6">
        <v>26459.227467811157</v>
      </c>
      <c r="F520" s="10">
        <f t="shared" si="8"/>
        <v>45186</v>
      </c>
    </row>
    <row r="521" spans="1:6" x14ac:dyDescent="0.3">
      <c r="A521" s="3" t="s">
        <v>2</v>
      </c>
      <c r="B521">
        <v>9</v>
      </c>
      <c r="C521" s="4">
        <v>17</v>
      </c>
      <c r="D521" s="3" t="s">
        <v>8</v>
      </c>
      <c r="E521" s="6">
        <v>44098.712446351929</v>
      </c>
      <c r="F521" s="10">
        <f t="shared" si="8"/>
        <v>45186</v>
      </c>
    </row>
    <row r="522" spans="1:6" x14ac:dyDescent="0.3">
      <c r="A522" s="3" t="s">
        <v>2</v>
      </c>
      <c r="B522">
        <v>9</v>
      </c>
      <c r="C522" s="4">
        <v>18</v>
      </c>
      <c r="D522" s="3" t="s">
        <v>7</v>
      </c>
      <c r="E522" s="6">
        <v>26459.227467811157</v>
      </c>
      <c r="F522" s="10">
        <f t="shared" si="8"/>
        <v>45187</v>
      </c>
    </row>
    <row r="523" spans="1:6" x14ac:dyDescent="0.3">
      <c r="A523" s="3" t="s">
        <v>2</v>
      </c>
      <c r="B523">
        <v>9</v>
      </c>
      <c r="C523" s="4">
        <v>18</v>
      </c>
      <c r="D523" s="3" t="s">
        <v>8</v>
      </c>
      <c r="E523" s="6">
        <v>44098.712446351929</v>
      </c>
      <c r="F523" s="10">
        <f t="shared" si="8"/>
        <v>45187</v>
      </c>
    </row>
    <row r="524" spans="1:6" x14ac:dyDescent="0.3">
      <c r="A524" s="3" t="s">
        <v>2</v>
      </c>
      <c r="B524">
        <v>9</v>
      </c>
      <c r="C524" s="4">
        <v>19</v>
      </c>
      <c r="D524" s="3" t="s">
        <v>7</v>
      </c>
      <c r="E524" s="6">
        <v>26459.227467811157</v>
      </c>
      <c r="F524" s="10">
        <f t="shared" si="8"/>
        <v>45188</v>
      </c>
    </row>
    <row r="525" spans="1:6" x14ac:dyDescent="0.3">
      <c r="A525" s="3" t="s">
        <v>2</v>
      </c>
      <c r="B525">
        <v>9</v>
      </c>
      <c r="C525" s="4">
        <v>19</v>
      </c>
      <c r="D525" s="3" t="s">
        <v>8</v>
      </c>
      <c r="E525" s="6">
        <v>44098.712446351929</v>
      </c>
      <c r="F525" s="10">
        <f t="shared" si="8"/>
        <v>45188</v>
      </c>
    </row>
    <row r="526" spans="1:6" x14ac:dyDescent="0.3">
      <c r="A526" s="3" t="s">
        <v>2</v>
      </c>
      <c r="B526">
        <v>9</v>
      </c>
      <c r="C526" s="4">
        <v>20</v>
      </c>
      <c r="D526" s="3" t="s">
        <v>7</v>
      </c>
      <c r="E526" s="6">
        <v>26459.227467811157</v>
      </c>
      <c r="F526" s="10">
        <f t="shared" si="8"/>
        <v>45189</v>
      </c>
    </row>
    <row r="527" spans="1:6" x14ac:dyDescent="0.3">
      <c r="A527" s="3" t="s">
        <v>2</v>
      </c>
      <c r="B527">
        <v>9</v>
      </c>
      <c r="C527" s="4">
        <v>20</v>
      </c>
      <c r="D527" s="3" t="s">
        <v>8</v>
      </c>
      <c r="E527" s="6">
        <v>44098.712446351929</v>
      </c>
      <c r="F527" s="10">
        <f t="shared" si="8"/>
        <v>45189</v>
      </c>
    </row>
    <row r="528" spans="1:6" x14ac:dyDescent="0.3">
      <c r="A528" s="3" t="s">
        <v>2</v>
      </c>
      <c r="B528">
        <v>9</v>
      </c>
      <c r="C528" s="4">
        <v>21</v>
      </c>
      <c r="D528" s="3" t="s">
        <v>7</v>
      </c>
      <c r="E528" s="6">
        <v>30869.09871244635</v>
      </c>
      <c r="F528" s="10">
        <f t="shared" si="8"/>
        <v>45190</v>
      </c>
    </row>
    <row r="529" spans="1:6" x14ac:dyDescent="0.3">
      <c r="A529" s="3" t="s">
        <v>2</v>
      </c>
      <c r="B529">
        <v>9</v>
      </c>
      <c r="C529" s="4">
        <v>21</v>
      </c>
      <c r="D529" s="3" t="s">
        <v>8</v>
      </c>
      <c r="E529" s="6">
        <v>44098.712446351929</v>
      </c>
      <c r="F529" s="10">
        <f t="shared" si="8"/>
        <v>45190</v>
      </c>
    </row>
    <row r="530" spans="1:6" x14ac:dyDescent="0.3">
      <c r="A530" s="3" t="s">
        <v>2</v>
      </c>
      <c r="B530">
        <v>9</v>
      </c>
      <c r="C530" s="4">
        <v>22</v>
      </c>
      <c r="D530" s="3" t="s">
        <v>7</v>
      </c>
      <c r="E530" s="6">
        <v>26459.227467811157</v>
      </c>
      <c r="F530" s="10">
        <f t="shared" si="8"/>
        <v>45191</v>
      </c>
    </row>
    <row r="531" spans="1:6" x14ac:dyDescent="0.3">
      <c r="A531" s="3" t="s">
        <v>2</v>
      </c>
      <c r="B531">
        <v>9</v>
      </c>
      <c r="C531" s="4">
        <v>22</v>
      </c>
      <c r="D531" s="3" t="s">
        <v>8</v>
      </c>
      <c r="E531" s="6">
        <v>39688.841201716736</v>
      </c>
      <c r="F531" s="10">
        <f t="shared" si="8"/>
        <v>45191</v>
      </c>
    </row>
    <row r="532" spans="1:6" x14ac:dyDescent="0.3">
      <c r="A532" s="3" t="s">
        <v>2</v>
      </c>
      <c r="B532">
        <v>9</v>
      </c>
      <c r="C532" s="4">
        <v>23</v>
      </c>
      <c r="D532" s="3" t="s">
        <v>7</v>
      </c>
      <c r="E532" s="6">
        <v>26459.227467811157</v>
      </c>
      <c r="F532" s="10">
        <f t="shared" si="8"/>
        <v>45192</v>
      </c>
    </row>
    <row r="533" spans="1:6" x14ac:dyDescent="0.3">
      <c r="A533" s="3" t="s">
        <v>2</v>
      </c>
      <c r="B533">
        <v>9</v>
      </c>
      <c r="C533" s="4">
        <v>23</v>
      </c>
      <c r="D533" s="3" t="s">
        <v>8</v>
      </c>
      <c r="E533" s="6">
        <v>44098.712446351929</v>
      </c>
      <c r="F533" s="10">
        <f t="shared" si="8"/>
        <v>45192</v>
      </c>
    </row>
    <row r="534" spans="1:6" x14ac:dyDescent="0.3">
      <c r="A534" s="3" t="s">
        <v>2</v>
      </c>
      <c r="B534">
        <v>9</v>
      </c>
      <c r="C534" s="4">
        <v>24</v>
      </c>
      <c r="D534" s="3" t="s">
        <v>7</v>
      </c>
      <c r="E534" s="6">
        <v>26459.227467811157</v>
      </c>
      <c r="F534" s="10">
        <f t="shared" si="8"/>
        <v>45193</v>
      </c>
    </row>
    <row r="535" spans="1:6" x14ac:dyDescent="0.3">
      <c r="A535" s="3" t="s">
        <v>2</v>
      </c>
      <c r="B535">
        <v>9</v>
      </c>
      <c r="C535" s="4">
        <v>24</v>
      </c>
      <c r="D535" s="3" t="s">
        <v>8</v>
      </c>
      <c r="E535" s="6">
        <v>39688.841201716736</v>
      </c>
      <c r="F535" s="10">
        <f t="shared" si="8"/>
        <v>45193</v>
      </c>
    </row>
    <row r="536" spans="1:6" x14ac:dyDescent="0.3">
      <c r="A536" s="3" t="s">
        <v>2</v>
      </c>
      <c r="B536">
        <v>9</v>
      </c>
      <c r="C536" s="4">
        <v>25</v>
      </c>
      <c r="D536" s="3" t="s">
        <v>7</v>
      </c>
      <c r="E536" s="6">
        <v>26459.227467811157</v>
      </c>
      <c r="F536" s="10">
        <f t="shared" si="8"/>
        <v>45194</v>
      </c>
    </row>
    <row r="537" spans="1:6" x14ac:dyDescent="0.3">
      <c r="A537" s="3" t="s">
        <v>2</v>
      </c>
      <c r="B537">
        <v>9</v>
      </c>
      <c r="C537" s="4">
        <v>25</v>
      </c>
      <c r="D537" s="3" t="s">
        <v>8</v>
      </c>
      <c r="E537" s="6">
        <v>39688.841201716736</v>
      </c>
      <c r="F537" s="10">
        <f t="shared" si="8"/>
        <v>45194</v>
      </c>
    </row>
    <row r="538" spans="1:6" x14ac:dyDescent="0.3">
      <c r="A538" s="3" t="s">
        <v>2</v>
      </c>
      <c r="B538">
        <v>9</v>
      </c>
      <c r="C538" s="4">
        <v>26</v>
      </c>
      <c r="D538" s="3" t="s">
        <v>7</v>
      </c>
      <c r="E538" s="6">
        <v>26459.227467811157</v>
      </c>
      <c r="F538" s="10">
        <f t="shared" si="8"/>
        <v>45195</v>
      </c>
    </row>
    <row r="539" spans="1:6" x14ac:dyDescent="0.3">
      <c r="A539" s="3" t="s">
        <v>2</v>
      </c>
      <c r="B539">
        <v>9</v>
      </c>
      <c r="C539" s="4">
        <v>26</v>
      </c>
      <c r="D539" s="3" t="s">
        <v>8</v>
      </c>
      <c r="E539" s="6">
        <v>44098.712446351929</v>
      </c>
      <c r="F539" s="10">
        <f t="shared" si="8"/>
        <v>45195</v>
      </c>
    </row>
    <row r="540" spans="1:6" x14ac:dyDescent="0.3">
      <c r="A540" s="3" t="s">
        <v>2</v>
      </c>
      <c r="B540">
        <v>9</v>
      </c>
      <c r="C540" s="4">
        <v>27</v>
      </c>
      <c r="D540" s="3" t="s">
        <v>7</v>
      </c>
      <c r="E540" s="6">
        <v>30869.09871244635</v>
      </c>
      <c r="F540" s="10">
        <f t="shared" si="8"/>
        <v>45196</v>
      </c>
    </row>
    <row r="541" spans="1:6" x14ac:dyDescent="0.3">
      <c r="A541" s="3" t="s">
        <v>2</v>
      </c>
      <c r="B541">
        <v>9</v>
      </c>
      <c r="C541" s="4">
        <v>27</v>
      </c>
      <c r="D541" s="3" t="s">
        <v>8</v>
      </c>
      <c r="E541" s="6">
        <v>44098.712446351929</v>
      </c>
      <c r="F541" s="10">
        <f t="shared" si="8"/>
        <v>45196</v>
      </c>
    </row>
    <row r="542" spans="1:6" x14ac:dyDescent="0.3">
      <c r="A542" s="3" t="s">
        <v>2</v>
      </c>
      <c r="B542">
        <v>9</v>
      </c>
      <c r="C542" s="4">
        <v>28</v>
      </c>
      <c r="D542" s="3" t="s">
        <v>7</v>
      </c>
      <c r="E542" s="6">
        <v>30869.09871244635</v>
      </c>
      <c r="F542" s="10">
        <f t="shared" si="8"/>
        <v>45197</v>
      </c>
    </row>
    <row r="543" spans="1:6" x14ac:dyDescent="0.3">
      <c r="A543" s="3" t="s">
        <v>2</v>
      </c>
      <c r="B543">
        <v>9</v>
      </c>
      <c r="C543" s="4">
        <v>28</v>
      </c>
      <c r="D543" s="3" t="s">
        <v>8</v>
      </c>
      <c r="E543" s="6">
        <v>44098.712446351929</v>
      </c>
      <c r="F543" s="10">
        <f t="shared" si="8"/>
        <v>45197</v>
      </c>
    </row>
    <row r="544" spans="1:6" x14ac:dyDescent="0.3">
      <c r="A544" s="3" t="s">
        <v>2</v>
      </c>
      <c r="B544">
        <v>9</v>
      </c>
      <c r="C544" s="4">
        <v>29</v>
      </c>
      <c r="D544" s="3" t="s">
        <v>7</v>
      </c>
      <c r="E544" s="6">
        <v>26459.227467811157</v>
      </c>
      <c r="F544" s="10">
        <f t="shared" si="8"/>
        <v>45198</v>
      </c>
    </row>
    <row r="545" spans="1:6" x14ac:dyDescent="0.3">
      <c r="A545" s="3" t="s">
        <v>2</v>
      </c>
      <c r="B545">
        <v>9</v>
      </c>
      <c r="C545" s="4">
        <v>29</v>
      </c>
      <c r="D545" s="3" t="s">
        <v>8</v>
      </c>
      <c r="E545" s="6">
        <v>39688.841201716736</v>
      </c>
      <c r="F545" s="10">
        <f t="shared" si="8"/>
        <v>45198</v>
      </c>
    </row>
    <row r="546" spans="1:6" x14ac:dyDescent="0.3">
      <c r="A546" s="3" t="s">
        <v>2</v>
      </c>
      <c r="B546">
        <v>9</v>
      </c>
      <c r="C546" s="4">
        <v>30</v>
      </c>
      <c r="D546" s="3" t="s">
        <v>7</v>
      </c>
      <c r="E546" s="6">
        <v>26459.227467811157</v>
      </c>
      <c r="F546" s="10">
        <f t="shared" si="8"/>
        <v>45199</v>
      </c>
    </row>
    <row r="547" spans="1:6" x14ac:dyDescent="0.3">
      <c r="A547" s="3" t="s">
        <v>2</v>
      </c>
      <c r="B547">
        <v>9</v>
      </c>
      <c r="C547" s="4">
        <v>30</v>
      </c>
      <c r="D547" s="3" t="s">
        <v>8</v>
      </c>
      <c r="E547" s="6">
        <v>39688.841201716736</v>
      </c>
      <c r="F547" s="10">
        <f t="shared" si="8"/>
        <v>45199</v>
      </c>
    </row>
    <row r="548" spans="1:6" x14ac:dyDescent="0.3">
      <c r="A548" s="3" t="s">
        <v>2</v>
      </c>
      <c r="B548">
        <v>10</v>
      </c>
      <c r="C548" s="4">
        <v>1</v>
      </c>
      <c r="D548" s="3" t="s">
        <v>7</v>
      </c>
      <c r="E548" s="6">
        <v>24870.775347912524</v>
      </c>
      <c r="F548" s="10">
        <f t="shared" si="8"/>
        <v>45200</v>
      </c>
    </row>
    <row r="549" spans="1:6" x14ac:dyDescent="0.3">
      <c r="A549" s="3" t="s">
        <v>2</v>
      </c>
      <c r="B549">
        <v>10</v>
      </c>
      <c r="C549" s="4">
        <v>1</v>
      </c>
      <c r="D549" s="3" t="s">
        <v>8</v>
      </c>
      <c r="E549" s="6">
        <v>41451.292246520876</v>
      </c>
      <c r="F549" s="10">
        <f t="shared" si="8"/>
        <v>45200</v>
      </c>
    </row>
    <row r="550" spans="1:6" x14ac:dyDescent="0.3">
      <c r="A550" s="3" t="s">
        <v>2</v>
      </c>
      <c r="B550">
        <v>10</v>
      </c>
      <c r="C550" s="4">
        <v>2</v>
      </c>
      <c r="D550" s="3" t="s">
        <v>7</v>
      </c>
      <c r="E550" s="6">
        <v>29015.904572564614</v>
      </c>
      <c r="F550" s="10">
        <f t="shared" si="8"/>
        <v>45201</v>
      </c>
    </row>
    <row r="551" spans="1:6" x14ac:dyDescent="0.3">
      <c r="A551" s="3" t="s">
        <v>2</v>
      </c>
      <c r="B551">
        <v>10</v>
      </c>
      <c r="C551" s="4">
        <v>2</v>
      </c>
      <c r="D551" s="3" t="s">
        <v>8</v>
      </c>
      <c r="E551" s="6">
        <v>41451.292246520876</v>
      </c>
      <c r="F551" s="10">
        <f t="shared" si="8"/>
        <v>45201</v>
      </c>
    </row>
    <row r="552" spans="1:6" x14ac:dyDescent="0.3">
      <c r="A552" s="3" t="s">
        <v>2</v>
      </c>
      <c r="B552">
        <v>10</v>
      </c>
      <c r="C552" s="4">
        <v>3</v>
      </c>
      <c r="D552" s="3" t="s">
        <v>7</v>
      </c>
      <c r="E552" s="6">
        <v>29015.904572564614</v>
      </c>
      <c r="F552" s="10">
        <f t="shared" si="8"/>
        <v>45202</v>
      </c>
    </row>
    <row r="553" spans="1:6" x14ac:dyDescent="0.3">
      <c r="A553" s="3" t="s">
        <v>2</v>
      </c>
      <c r="B553">
        <v>10</v>
      </c>
      <c r="C553" s="4">
        <v>3</v>
      </c>
      <c r="D553" s="3" t="s">
        <v>8</v>
      </c>
      <c r="E553" s="6">
        <v>37306.163021868786</v>
      </c>
      <c r="F553" s="10">
        <f t="shared" si="8"/>
        <v>45202</v>
      </c>
    </row>
    <row r="554" spans="1:6" x14ac:dyDescent="0.3">
      <c r="A554" s="3" t="s">
        <v>2</v>
      </c>
      <c r="B554">
        <v>10</v>
      </c>
      <c r="C554" s="4">
        <v>4</v>
      </c>
      <c r="D554" s="3" t="s">
        <v>7</v>
      </c>
      <c r="E554" s="6">
        <v>24870.775347912524</v>
      </c>
      <c r="F554" s="10">
        <f t="shared" si="8"/>
        <v>45203</v>
      </c>
    </row>
    <row r="555" spans="1:6" x14ac:dyDescent="0.3">
      <c r="A555" s="3" t="s">
        <v>2</v>
      </c>
      <c r="B555">
        <v>10</v>
      </c>
      <c r="C555" s="4">
        <v>4</v>
      </c>
      <c r="D555" s="3" t="s">
        <v>8</v>
      </c>
      <c r="E555" s="6">
        <v>41451.292246520876</v>
      </c>
      <c r="F555" s="10">
        <f t="shared" si="8"/>
        <v>45203</v>
      </c>
    </row>
    <row r="556" spans="1:6" x14ac:dyDescent="0.3">
      <c r="A556" s="3" t="s">
        <v>2</v>
      </c>
      <c r="B556">
        <v>10</v>
      </c>
      <c r="C556" s="4">
        <v>5</v>
      </c>
      <c r="D556" s="3" t="s">
        <v>7</v>
      </c>
      <c r="E556" s="6">
        <v>29015.904572564614</v>
      </c>
      <c r="F556" s="10">
        <f t="shared" si="8"/>
        <v>45204</v>
      </c>
    </row>
    <row r="557" spans="1:6" x14ac:dyDescent="0.3">
      <c r="A557" s="3" t="s">
        <v>2</v>
      </c>
      <c r="B557">
        <v>10</v>
      </c>
      <c r="C557" s="4">
        <v>5</v>
      </c>
      <c r="D557" s="3" t="s">
        <v>8</v>
      </c>
      <c r="E557" s="6">
        <v>41451.292246520876</v>
      </c>
      <c r="F557" s="10">
        <f t="shared" si="8"/>
        <v>45204</v>
      </c>
    </row>
    <row r="558" spans="1:6" x14ac:dyDescent="0.3">
      <c r="A558" s="3" t="s">
        <v>2</v>
      </c>
      <c r="B558">
        <v>10</v>
      </c>
      <c r="C558" s="4">
        <v>6</v>
      </c>
      <c r="D558" s="3" t="s">
        <v>7</v>
      </c>
      <c r="E558" s="6">
        <v>29015.904572564614</v>
      </c>
      <c r="F558" s="10">
        <f t="shared" si="8"/>
        <v>45205</v>
      </c>
    </row>
    <row r="559" spans="1:6" x14ac:dyDescent="0.3">
      <c r="A559" s="3" t="s">
        <v>2</v>
      </c>
      <c r="B559">
        <v>10</v>
      </c>
      <c r="C559" s="4">
        <v>6</v>
      </c>
      <c r="D559" s="3" t="s">
        <v>8</v>
      </c>
      <c r="E559" s="6">
        <v>37306.163021868786</v>
      </c>
      <c r="F559" s="10">
        <f t="shared" si="8"/>
        <v>45205</v>
      </c>
    </row>
    <row r="560" spans="1:6" x14ac:dyDescent="0.3">
      <c r="A560" s="3" t="s">
        <v>2</v>
      </c>
      <c r="B560">
        <v>10</v>
      </c>
      <c r="C560" s="4">
        <v>7</v>
      </c>
      <c r="D560" s="3" t="s">
        <v>7</v>
      </c>
      <c r="E560" s="6">
        <v>24870.775347912524</v>
      </c>
      <c r="F560" s="10">
        <f t="shared" si="8"/>
        <v>45206</v>
      </c>
    </row>
    <row r="561" spans="1:6" x14ac:dyDescent="0.3">
      <c r="A561" s="3" t="s">
        <v>2</v>
      </c>
      <c r="B561">
        <v>10</v>
      </c>
      <c r="C561" s="4">
        <v>7</v>
      </c>
      <c r="D561" s="3" t="s">
        <v>8</v>
      </c>
      <c r="E561" s="6">
        <v>37306.163021868786</v>
      </c>
      <c r="F561" s="10">
        <f t="shared" si="8"/>
        <v>45206</v>
      </c>
    </row>
    <row r="562" spans="1:6" x14ac:dyDescent="0.3">
      <c r="A562" s="3" t="s">
        <v>2</v>
      </c>
      <c r="B562">
        <v>10</v>
      </c>
      <c r="C562" s="4">
        <v>8</v>
      </c>
      <c r="D562" s="3" t="s">
        <v>7</v>
      </c>
      <c r="E562" s="6">
        <v>20725.646123260438</v>
      </c>
      <c r="F562" s="10">
        <f t="shared" si="8"/>
        <v>45207</v>
      </c>
    </row>
    <row r="563" spans="1:6" x14ac:dyDescent="0.3">
      <c r="A563" s="3" t="s">
        <v>2</v>
      </c>
      <c r="B563">
        <v>10</v>
      </c>
      <c r="C563" s="4">
        <v>8</v>
      </c>
      <c r="D563" s="3" t="s">
        <v>8</v>
      </c>
      <c r="E563" s="6">
        <v>33161.033797216704</v>
      </c>
      <c r="F563" s="10">
        <f t="shared" si="8"/>
        <v>45207</v>
      </c>
    </row>
    <row r="564" spans="1:6" x14ac:dyDescent="0.3">
      <c r="A564" s="3" t="s">
        <v>2</v>
      </c>
      <c r="B564">
        <v>10</v>
      </c>
      <c r="C564" s="4">
        <v>9</v>
      </c>
      <c r="D564" s="3" t="s">
        <v>7</v>
      </c>
      <c r="E564" s="6">
        <v>24870.775347912524</v>
      </c>
      <c r="F564" s="10">
        <f t="shared" si="8"/>
        <v>45208</v>
      </c>
    </row>
    <row r="565" spans="1:6" x14ac:dyDescent="0.3">
      <c r="A565" s="3" t="s">
        <v>2</v>
      </c>
      <c r="B565">
        <v>10</v>
      </c>
      <c r="C565" s="4">
        <v>9</v>
      </c>
      <c r="D565" s="3" t="s">
        <v>8</v>
      </c>
      <c r="E565" s="6">
        <v>41451.292246520876</v>
      </c>
      <c r="F565" s="10">
        <f t="shared" si="8"/>
        <v>45208</v>
      </c>
    </row>
    <row r="566" spans="1:6" x14ac:dyDescent="0.3">
      <c r="A566" s="3" t="s">
        <v>2</v>
      </c>
      <c r="B566">
        <v>10</v>
      </c>
      <c r="C566" s="4">
        <v>10</v>
      </c>
      <c r="D566" s="3" t="s">
        <v>7</v>
      </c>
      <c r="E566" s="6">
        <v>24870.775347912524</v>
      </c>
      <c r="F566" s="10">
        <f t="shared" si="8"/>
        <v>45209</v>
      </c>
    </row>
    <row r="567" spans="1:6" x14ac:dyDescent="0.3">
      <c r="A567" s="3" t="s">
        <v>2</v>
      </c>
      <c r="B567">
        <v>10</v>
      </c>
      <c r="C567" s="4">
        <v>10</v>
      </c>
      <c r="D567" s="3" t="s">
        <v>8</v>
      </c>
      <c r="E567" s="6">
        <v>41451.292246520876</v>
      </c>
      <c r="F567" s="10">
        <f t="shared" si="8"/>
        <v>45209</v>
      </c>
    </row>
    <row r="568" spans="1:6" x14ac:dyDescent="0.3">
      <c r="A568" s="3" t="s">
        <v>2</v>
      </c>
      <c r="B568">
        <v>10</v>
      </c>
      <c r="C568" s="4">
        <v>11</v>
      </c>
      <c r="D568" s="3" t="s">
        <v>7</v>
      </c>
      <c r="E568" s="6">
        <v>29015.904572564614</v>
      </c>
      <c r="F568" s="10">
        <f t="shared" si="8"/>
        <v>45210</v>
      </c>
    </row>
    <row r="569" spans="1:6" x14ac:dyDescent="0.3">
      <c r="A569" s="3" t="s">
        <v>2</v>
      </c>
      <c r="B569">
        <v>10</v>
      </c>
      <c r="C569" s="4">
        <v>11</v>
      </c>
      <c r="D569" s="3" t="s">
        <v>8</v>
      </c>
      <c r="E569" s="6">
        <v>41451.292246520876</v>
      </c>
      <c r="F569" s="10">
        <f t="shared" si="8"/>
        <v>45210</v>
      </c>
    </row>
    <row r="570" spans="1:6" x14ac:dyDescent="0.3">
      <c r="A570" s="3" t="s">
        <v>2</v>
      </c>
      <c r="B570">
        <v>10</v>
      </c>
      <c r="C570" s="4">
        <v>12</v>
      </c>
      <c r="D570" s="3" t="s">
        <v>7</v>
      </c>
      <c r="E570" s="6">
        <v>29015.904572564614</v>
      </c>
      <c r="F570" s="10">
        <f t="shared" si="8"/>
        <v>45211</v>
      </c>
    </row>
    <row r="571" spans="1:6" x14ac:dyDescent="0.3">
      <c r="A571" s="3" t="s">
        <v>2</v>
      </c>
      <c r="B571">
        <v>10</v>
      </c>
      <c r="C571" s="4">
        <v>12</v>
      </c>
      <c r="D571" s="3" t="s">
        <v>8</v>
      </c>
      <c r="E571" s="6">
        <v>41451.292246520876</v>
      </c>
      <c r="F571" s="10">
        <f t="shared" si="8"/>
        <v>45211</v>
      </c>
    </row>
    <row r="572" spans="1:6" x14ac:dyDescent="0.3">
      <c r="A572" s="3" t="s">
        <v>2</v>
      </c>
      <c r="B572">
        <v>10</v>
      </c>
      <c r="C572" s="4">
        <v>13</v>
      </c>
      <c r="D572" s="3" t="s">
        <v>7</v>
      </c>
      <c r="E572" s="6">
        <v>24870.775347912524</v>
      </c>
      <c r="F572" s="10">
        <f t="shared" si="8"/>
        <v>45212</v>
      </c>
    </row>
    <row r="573" spans="1:6" x14ac:dyDescent="0.3">
      <c r="A573" s="3" t="s">
        <v>2</v>
      </c>
      <c r="B573">
        <v>10</v>
      </c>
      <c r="C573" s="4">
        <v>13</v>
      </c>
      <c r="D573" s="3" t="s">
        <v>8</v>
      </c>
      <c r="E573" s="6">
        <v>37306.163021868786</v>
      </c>
      <c r="F573" s="10">
        <f t="shared" si="8"/>
        <v>45212</v>
      </c>
    </row>
    <row r="574" spans="1:6" x14ac:dyDescent="0.3">
      <c r="A574" s="3" t="s">
        <v>2</v>
      </c>
      <c r="B574">
        <v>10</v>
      </c>
      <c r="C574" s="4">
        <v>14</v>
      </c>
      <c r="D574" s="3" t="s">
        <v>7</v>
      </c>
      <c r="E574" s="6">
        <v>24870.775347912524</v>
      </c>
      <c r="F574" s="10">
        <f t="shared" si="8"/>
        <v>45213</v>
      </c>
    </row>
    <row r="575" spans="1:6" x14ac:dyDescent="0.3">
      <c r="A575" s="3" t="s">
        <v>2</v>
      </c>
      <c r="B575">
        <v>10</v>
      </c>
      <c r="C575" s="4">
        <v>14</v>
      </c>
      <c r="D575" s="3" t="s">
        <v>8</v>
      </c>
      <c r="E575" s="6">
        <v>37306.163021868786</v>
      </c>
      <c r="F575" s="10">
        <f t="shared" si="8"/>
        <v>45213</v>
      </c>
    </row>
    <row r="576" spans="1:6" x14ac:dyDescent="0.3">
      <c r="A576" s="3" t="s">
        <v>2</v>
      </c>
      <c r="B576">
        <v>10</v>
      </c>
      <c r="C576" s="4">
        <v>15</v>
      </c>
      <c r="D576" s="3" t="s">
        <v>7</v>
      </c>
      <c r="E576" s="6">
        <v>24870.775347912524</v>
      </c>
      <c r="F576" s="10">
        <f t="shared" si="8"/>
        <v>45214</v>
      </c>
    </row>
    <row r="577" spans="1:6" x14ac:dyDescent="0.3">
      <c r="A577" s="3" t="s">
        <v>2</v>
      </c>
      <c r="B577">
        <v>10</v>
      </c>
      <c r="C577" s="4">
        <v>15</v>
      </c>
      <c r="D577" s="3" t="s">
        <v>8</v>
      </c>
      <c r="E577" s="6">
        <v>37306.163021868786</v>
      </c>
      <c r="F577" s="10">
        <f t="shared" si="8"/>
        <v>45214</v>
      </c>
    </row>
    <row r="578" spans="1:6" x14ac:dyDescent="0.3">
      <c r="A578" s="3" t="s">
        <v>2</v>
      </c>
      <c r="B578">
        <v>10</v>
      </c>
      <c r="C578" s="4">
        <v>16</v>
      </c>
      <c r="D578" s="3" t="s">
        <v>7</v>
      </c>
      <c r="E578" s="6">
        <v>24870.775347912524</v>
      </c>
      <c r="F578" s="10">
        <f t="shared" si="8"/>
        <v>45215</v>
      </c>
    </row>
    <row r="579" spans="1:6" x14ac:dyDescent="0.3">
      <c r="A579" s="3" t="s">
        <v>2</v>
      </c>
      <c r="B579">
        <v>10</v>
      </c>
      <c r="C579" s="4">
        <v>16</v>
      </c>
      <c r="D579" s="3" t="s">
        <v>8</v>
      </c>
      <c r="E579" s="6">
        <v>37306.163021868786</v>
      </c>
      <c r="F579" s="10">
        <f t="shared" ref="F579:F642" si="9">DATE(A579,B579,C579)</f>
        <v>45215</v>
      </c>
    </row>
    <row r="580" spans="1:6" x14ac:dyDescent="0.3">
      <c r="A580" s="3" t="s">
        <v>2</v>
      </c>
      <c r="B580">
        <v>10</v>
      </c>
      <c r="C580" s="4">
        <v>17</v>
      </c>
      <c r="D580" s="3" t="s">
        <v>7</v>
      </c>
      <c r="E580" s="6">
        <v>29015.904572564614</v>
      </c>
      <c r="F580" s="10">
        <f t="shared" si="9"/>
        <v>45216</v>
      </c>
    </row>
    <row r="581" spans="1:6" x14ac:dyDescent="0.3">
      <c r="A581" s="3" t="s">
        <v>2</v>
      </c>
      <c r="B581">
        <v>10</v>
      </c>
      <c r="C581" s="4">
        <v>17</v>
      </c>
      <c r="D581" s="3" t="s">
        <v>8</v>
      </c>
      <c r="E581" s="6">
        <v>41451.292246520876</v>
      </c>
      <c r="F581" s="10">
        <f t="shared" si="9"/>
        <v>45216</v>
      </c>
    </row>
    <row r="582" spans="1:6" x14ac:dyDescent="0.3">
      <c r="A582" s="3" t="s">
        <v>2</v>
      </c>
      <c r="B582">
        <v>10</v>
      </c>
      <c r="C582" s="4">
        <v>18</v>
      </c>
      <c r="D582" s="3" t="s">
        <v>7</v>
      </c>
      <c r="E582" s="6">
        <v>29015.904572564614</v>
      </c>
      <c r="F582" s="10">
        <f t="shared" si="9"/>
        <v>45217</v>
      </c>
    </row>
    <row r="583" spans="1:6" x14ac:dyDescent="0.3">
      <c r="A583" s="3" t="s">
        <v>2</v>
      </c>
      <c r="B583">
        <v>10</v>
      </c>
      <c r="C583" s="4">
        <v>18</v>
      </c>
      <c r="D583" s="3" t="s">
        <v>8</v>
      </c>
      <c r="E583" s="6">
        <v>41451.292246520876</v>
      </c>
      <c r="F583" s="10">
        <f t="shared" si="9"/>
        <v>45217</v>
      </c>
    </row>
    <row r="584" spans="1:6" x14ac:dyDescent="0.3">
      <c r="A584" s="3" t="s">
        <v>2</v>
      </c>
      <c r="B584">
        <v>10</v>
      </c>
      <c r="C584" s="4">
        <v>19</v>
      </c>
      <c r="D584" s="3" t="s">
        <v>7</v>
      </c>
      <c r="E584" s="6">
        <v>29015.904572564614</v>
      </c>
      <c r="F584" s="10">
        <f t="shared" si="9"/>
        <v>45218</v>
      </c>
    </row>
    <row r="585" spans="1:6" x14ac:dyDescent="0.3">
      <c r="A585" s="3" t="s">
        <v>2</v>
      </c>
      <c r="B585">
        <v>10</v>
      </c>
      <c r="C585" s="4">
        <v>19</v>
      </c>
      <c r="D585" s="3" t="s">
        <v>8</v>
      </c>
      <c r="E585" s="6">
        <v>41451.292246520876</v>
      </c>
      <c r="F585" s="10">
        <f t="shared" si="9"/>
        <v>45218</v>
      </c>
    </row>
    <row r="586" spans="1:6" x14ac:dyDescent="0.3">
      <c r="A586" s="3" t="s">
        <v>2</v>
      </c>
      <c r="B586">
        <v>10</v>
      </c>
      <c r="C586" s="4">
        <v>20</v>
      </c>
      <c r="D586" s="3" t="s">
        <v>7</v>
      </c>
      <c r="E586" s="6">
        <v>29015.904572564614</v>
      </c>
      <c r="F586" s="10">
        <f t="shared" si="9"/>
        <v>45219</v>
      </c>
    </row>
    <row r="587" spans="1:6" x14ac:dyDescent="0.3">
      <c r="A587" s="3" t="s">
        <v>2</v>
      </c>
      <c r="B587">
        <v>10</v>
      </c>
      <c r="C587" s="4">
        <v>20</v>
      </c>
      <c r="D587" s="3" t="s">
        <v>8</v>
      </c>
      <c r="E587" s="6">
        <v>37306.163021868786</v>
      </c>
      <c r="F587" s="10">
        <f t="shared" si="9"/>
        <v>45219</v>
      </c>
    </row>
    <row r="588" spans="1:6" x14ac:dyDescent="0.3">
      <c r="A588" s="3" t="s">
        <v>2</v>
      </c>
      <c r="B588">
        <v>10</v>
      </c>
      <c r="C588" s="4">
        <v>21</v>
      </c>
      <c r="D588" s="3" t="s">
        <v>7</v>
      </c>
      <c r="E588" s="6">
        <v>24870.775347912524</v>
      </c>
      <c r="F588" s="10">
        <f t="shared" si="9"/>
        <v>45220</v>
      </c>
    </row>
    <row r="589" spans="1:6" x14ac:dyDescent="0.3">
      <c r="A589" s="3" t="s">
        <v>2</v>
      </c>
      <c r="B589">
        <v>10</v>
      </c>
      <c r="C589" s="4">
        <v>21</v>
      </c>
      <c r="D589" s="3" t="s">
        <v>8</v>
      </c>
      <c r="E589" s="6">
        <v>37306.163021868786</v>
      </c>
      <c r="F589" s="10">
        <f t="shared" si="9"/>
        <v>45220</v>
      </c>
    </row>
    <row r="590" spans="1:6" x14ac:dyDescent="0.3">
      <c r="A590" s="3" t="s">
        <v>2</v>
      </c>
      <c r="B590">
        <v>10</v>
      </c>
      <c r="C590" s="4">
        <v>22</v>
      </c>
      <c r="D590" s="3" t="s">
        <v>7</v>
      </c>
      <c r="E590" s="6">
        <v>24870.775347912524</v>
      </c>
      <c r="F590" s="10">
        <f t="shared" si="9"/>
        <v>45221</v>
      </c>
    </row>
    <row r="591" spans="1:6" x14ac:dyDescent="0.3">
      <c r="A591" s="3" t="s">
        <v>2</v>
      </c>
      <c r="B591">
        <v>10</v>
      </c>
      <c r="C591" s="4">
        <v>22</v>
      </c>
      <c r="D591" s="3" t="s">
        <v>8</v>
      </c>
      <c r="E591" s="6">
        <v>41451.292246520876</v>
      </c>
      <c r="F591" s="10">
        <f t="shared" si="9"/>
        <v>45221</v>
      </c>
    </row>
    <row r="592" spans="1:6" x14ac:dyDescent="0.3">
      <c r="A592" s="3" t="s">
        <v>2</v>
      </c>
      <c r="B592">
        <v>10</v>
      </c>
      <c r="C592" s="4">
        <v>23</v>
      </c>
      <c r="D592" s="3" t="s">
        <v>7</v>
      </c>
      <c r="E592" s="6">
        <v>24870.775347912524</v>
      </c>
      <c r="F592" s="10">
        <f t="shared" si="9"/>
        <v>45222</v>
      </c>
    </row>
    <row r="593" spans="1:6" x14ac:dyDescent="0.3">
      <c r="A593" s="3" t="s">
        <v>2</v>
      </c>
      <c r="B593">
        <v>10</v>
      </c>
      <c r="C593" s="4">
        <v>23</v>
      </c>
      <c r="D593" s="3" t="s">
        <v>8</v>
      </c>
      <c r="E593" s="6">
        <v>41451.292246520876</v>
      </c>
      <c r="F593" s="10">
        <f t="shared" si="9"/>
        <v>45222</v>
      </c>
    </row>
    <row r="594" spans="1:6" x14ac:dyDescent="0.3">
      <c r="A594" s="3" t="s">
        <v>2</v>
      </c>
      <c r="B594">
        <v>10</v>
      </c>
      <c r="C594" s="4">
        <v>24</v>
      </c>
      <c r="D594" s="3" t="s">
        <v>7</v>
      </c>
      <c r="E594" s="6">
        <v>29015.904572564614</v>
      </c>
      <c r="F594" s="10">
        <f t="shared" si="9"/>
        <v>45223</v>
      </c>
    </row>
    <row r="595" spans="1:6" x14ac:dyDescent="0.3">
      <c r="A595" s="3" t="s">
        <v>2</v>
      </c>
      <c r="B595">
        <v>10</v>
      </c>
      <c r="C595" s="4">
        <v>24</v>
      </c>
      <c r="D595" s="3" t="s">
        <v>8</v>
      </c>
      <c r="E595" s="6">
        <v>41451.292246520876</v>
      </c>
      <c r="F595" s="10">
        <f t="shared" si="9"/>
        <v>45223</v>
      </c>
    </row>
    <row r="596" spans="1:6" x14ac:dyDescent="0.3">
      <c r="A596" s="3" t="s">
        <v>2</v>
      </c>
      <c r="B596">
        <v>10</v>
      </c>
      <c r="C596" s="4">
        <v>25</v>
      </c>
      <c r="D596" s="3" t="s">
        <v>7</v>
      </c>
      <c r="E596" s="6">
        <v>29015.904572564614</v>
      </c>
      <c r="F596" s="10">
        <f t="shared" si="9"/>
        <v>45224</v>
      </c>
    </row>
    <row r="597" spans="1:6" x14ac:dyDescent="0.3">
      <c r="A597" s="3" t="s">
        <v>2</v>
      </c>
      <c r="B597">
        <v>10</v>
      </c>
      <c r="C597" s="4">
        <v>25</v>
      </c>
      <c r="D597" s="3" t="s">
        <v>8</v>
      </c>
      <c r="E597" s="6">
        <v>45596.421471172966</v>
      </c>
      <c r="F597" s="10">
        <f t="shared" si="9"/>
        <v>45224</v>
      </c>
    </row>
    <row r="598" spans="1:6" x14ac:dyDescent="0.3">
      <c r="A598" s="3" t="s">
        <v>2</v>
      </c>
      <c r="B598">
        <v>10</v>
      </c>
      <c r="C598" s="4">
        <v>26</v>
      </c>
      <c r="D598" s="3" t="s">
        <v>7</v>
      </c>
      <c r="E598" s="6">
        <v>33161.033797216704</v>
      </c>
      <c r="F598" s="10">
        <f t="shared" si="9"/>
        <v>45225</v>
      </c>
    </row>
    <row r="599" spans="1:6" x14ac:dyDescent="0.3">
      <c r="A599" s="3" t="s">
        <v>2</v>
      </c>
      <c r="B599">
        <v>10</v>
      </c>
      <c r="C599" s="4">
        <v>26</v>
      </c>
      <c r="D599" s="3" t="s">
        <v>8</v>
      </c>
      <c r="E599" s="6">
        <v>45596.421471172966</v>
      </c>
      <c r="F599" s="10">
        <f t="shared" si="9"/>
        <v>45225</v>
      </c>
    </row>
    <row r="600" spans="1:6" x14ac:dyDescent="0.3">
      <c r="A600" s="3" t="s">
        <v>2</v>
      </c>
      <c r="B600">
        <v>10</v>
      </c>
      <c r="C600" s="4">
        <v>27</v>
      </c>
      <c r="D600" s="3" t="s">
        <v>7</v>
      </c>
      <c r="E600" s="6">
        <v>29015.904572564614</v>
      </c>
      <c r="F600" s="10">
        <f t="shared" si="9"/>
        <v>45226</v>
      </c>
    </row>
    <row r="601" spans="1:6" x14ac:dyDescent="0.3">
      <c r="A601" s="3" t="s">
        <v>2</v>
      </c>
      <c r="B601">
        <v>10</v>
      </c>
      <c r="C601" s="4">
        <v>27</v>
      </c>
      <c r="D601" s="3" t="s">
        <v>8</v>
      </c>
      <c r="E601" s="6">
        <v>37306.163021868786</v>
      </c>
      <c r="F601" s="10">
        <f t="shared" si="9"/>
        <v>45226</v>
      </c>
    </row>
    <row r="602" spans="1:6" x14ac:dyDescent="0.3">
      <c r="A602" s="3" t="s">
        <v>2</v>
      </c>
      <c r="B602">
        <v>10</v>
      </c>
      <c r="C602" s="4">
        <v>28</v>
      </c>
      <c r="D602" s="3" t="s">
        <v>7</v>
      </c>
      <c r="E602" s="6">
        <v>29015.904572564614</v>
      </c>
      <c r="F602" s="10">
        <f t="shared" si="9"/>
        <v>45227</v>
      </c>
    </row>
    <row r="603" spans="1:6" x14ac:dyDescent="0.3">
      <c r="A603" s="3" t="s">
        <v>2</v>
      </c>
      <c r="B603">
        <v>10</v>
      </c>
      <c r="C603" s="4">
        <v>28</v>
      </c>
      <c r="D603" s="3" t="s">
        <v>8</v>
      </c>
      <c r="E603" s="6">
        <v>41451.292246520876</v>
      </c>
      <c r="F603" s="10">
        <f t="shared" si="9"/>
        <v>45227</v>
      </c>
    </row>
    <row r="604" spans="1:6" x14ac:dyDescent="0.3">
      <c r="A604" s="3" t="s">
        <v>2</v>
      </c>
      <c r="B604">
        <v>10</v>
      </c>
      <c r="C604" s="4">
        <v>29</v>
      </c>
      <c r="D604" s="3" t="s">
        <v>7</v>
      </c>
      <c r="E604" s="6">
        <v>24870.775347912524</v>
      </c>
      <c r="F604" s="10">
        <f t="shared" si="9"/>
        <v>45228</v>
      </c>
    </row>
    <row r="605" spans="1:6" x14ac:dyDescent="0.3">
      <c r="A605" s="3" t="s">
        <v>2</v>
      </c>
      <c r="B605">
        <v>10</v>
      </c>
      <c r="C605" s="4">
        <v>29</v>
      </c>
      <c r="D605" s="3" t="s">
        <v>8</v>
      </c>
      <c r="E605" s="6">
        <v>41451.292246520876</v>
      </c>
      <c r="F605" s="10">
        <f t="shared" si="9"/>
        <v>45228</v>
      </c>
    </row>
    <row r="606" spans="1:6" x14ac:dyDescent="0.3">
      <c r="A606" s="3" t="s">
        <v>2</v>
      </c>
      <c r="B606">
        <v>10</v>
      </c>
      <c r="C606" s="4">
        <v>30</v>
      </c>
      <c r="D606" s="3" t="s">
        <v>7</v>
      </c>
      <c r="E606" s="6">
        <v>29015.904572564614</v>
      </c>
      <c r="F606" s="10">
        <f t="shared" si="9"/>
        <v>45229</v>
      </c>
    </row>
    <row r="607" spans="1:6" x14ac:dyDescent="0.3">
      <c r="A607" s="3" t="s">
        <v>2</v>
      </c>
      <c r="B607">
        <v>10</v>
      </c>
      <c r="C607" s="4">
        <v>30</v>
      </c>
      <c r="D607" s="3" t="s">
        <v>8</v>
      </c>
      <c r="E607" s="6">
        <v>41451.292246520876</v>
      </c>
      <c r="F607" s="10">
        <f t="shared" si="9"/>
        <v>45229</v>
      </c>
    </row>
    <row r="608" spans="1:6" x14ac:dyDescent="0.3">
      <c r="A608" s="3" t="s">
        <v>2</v>
      </c>
      <c r="B608">
        <v>10</v>
      </c>
      <c r="C608" s="4">
        <v>31</v>
      </c>
      <c r="D608" s="3" t="s">
        <v>7</v>
      </c>
      <c r="E608" s="6">
        <v>29015.904572564614</v>
      </c>
      <c r="F608" s="10">
        <f t="shared" si="9"/>
        <v>45230</v>
      </c>
    </row>
    <row r="609" spans="1:6" x14ac:dyDescent="0.3">
      <c r="A609" s="3" t="s">
        <v>2</v>
      </c>
      <c r="B609">
        <v>10</v>
      </c>
      <c r="C609" s="4">
        <v>31</v>
      </c>
      <c r="D609" s="3" t="s">
        <v>8</v>
      </c>
      <c r="E609" s="6">
        <v>41451.292246520876</v>
      </c>
      <c r="F609" s="10">
        <f t="shared" si="9"/>
        <v>45230</v>
      </c>
    </row>
    <row r="610" spans="1:6" x14ac:dyDescent="0.3">
      <c r="A610" s="3" t="s">
        <v>2</v>
      </c>
      <c r="B610">
        <v>11</v>
      </c>
      <c r="C610" s="4">
        <v>1</v>
      </c>
      <c r="D610" s="3" t="s">
        <v>7</v>
      </c>
      <c r="E610" s="6">
        <v>29425.403225806451</v>
      </c>
      <c r="F610" s="10">
        <f t="shared" si="9"/>
        <v>45231</v>
      </c>
    </row>
    <row r="611" spans="1:6" x14ac:dyDescent="0.3">
      <c r="A611" s="3" t="s">
        <v>2</v>
      </c>
      <c r="B611">
        <v>11</v>
      </c>
      <c r="C611" s="4">
        <v>1</v>
      </c>
      <c r="D611" s="3" t="s">
        <v>8</v>
      </c>
      <c r="E611" s="6">
        <v>46239.919354838705</v>
      </c>
      <c r="F611" s="10">
        <f t="shared" si="9"/>
        <v>45231</v>
      </c>
    </row>
    <row r="612" spans="1:6" x14ac:dyDescent="0.3">
      <c r="A612" s="3" t="s">
        <v>2</v>
      </c>
      <c r="B612">
        <v>11</v>
      </c>
      <c r="C612" s="4">
        <v>2</v>
      </c>
      <c r="D612" s="3" t="s">
        <v>7</v>
      </c>
      <c r="E612" s="6">
        <v>29425.403225806451</v>
      </c>
      <c r="F612" s="10">
        <f t="shared" si="9"/>
        <v>45232</v>
      </c>
    </row>
    <row r="613" spans="1:6" x14ac:dyDescent="0.3">
      <c r="A613" s="3" t="s">
        <v>2</v>
      </c>
      <c r="B613">
        <v>11</v>
      </c>
      <c r="C613" s="4">
        <v>2</v>
      </c>
      <c r="D613" s="3" t="s">
        <v>8</v>
      </c>
      <c r="E613" s="6">
        <v>42036.290322580644</v>
      </c>
      <c r="F613" s="10">
        <f t="shared" si="9"/>
        <v>45232</v>
      </c>
    </row>
    <row r="614" spans="1:6" x14ac:dyDescent="0.3">
      <c r="A614" s="3" t="s">
        <v>2</v>
      </c>
      <c r="B614">
        <v>11</v>
      </c>
      <c r="C614" s="4">
        <v>3</v>
      </c>
      <c r="D614" s="3" t="s">
        <v>7</v>
      </c>
      <c r="E614" s="6">
        <v>29425.403225806451</v>
      </c>
      <c r="F614" s="10">
        <f t="shared" si="9"/>
        <v>45233</v>
      </c>
    </row>
    <row r="615" spans="1:6" x14ac:dyDescent="0.3">
      <c r="A615" s="3" t="s">
        <v>2</v>
      </c>
      <c r="B615">
        <v>11</v>
      </c>
      <c r="C615" s="4">
        <v>3</v>
      </c>
      <c r="D615" s="3" t="s">
        <v>8</v>
      </c>
      <c r="E615" s="6">
        <v>37832.661290322576</v>
      </c>
      <c r="F615" s="10">
        <f t="shared" si="9"/>
        <v>45233</v>
      </c>
    </row>
    <row r="616" spans="1:6" x14ac:dyDescent="0.3">
      <c r="A616" s="3" t="s">
        <v>2</v>
      </c>
      <c r="B616">
        <v>11</v>
      </c>
      <c r="C616" s="4">
        <v>4</v>
      </c>
      <c r="D616" s="3" t="s">
        <v>7</v>
      </c>
      <c r="E616" s="6">
        <v>25221.774193548386</v>
      </c>
      <c r="F616" s="10">
        <f t="shared" si="9"/>
        <v>45234</v>
      </c>
    </row>
    <row r="617" spans="1:6" x14ac:dyDescent="0.3">
      <c r="A617" s="3" t="s">
        <v>2</v>
      </c>
      <c r="B617">
        <v>11</v>
      </c>
      <c r="C617" s="4">
        <v>4</v>
      </c>
      <c r="D617" s="3" t="s">
        <v>8</v>
      </c>
      <c r="E617" s="6">
        <v>37832.661290322576</v>
      </c>
      <c r="F617" s="10">
        <f t="shared" si="9"/>
        <v>45234</v>
      </c>
    </row>
    <row r="618" spans="1:6" x14ac:dyDescent="0.3">
      <c r="A618" s="3" t="s">
        <v>2</v>
      </c>
      <c r="B618">
        <v>11</v>
      </c>
      <c r="C618" s="4">
        <v>5</v>
      </c>
      <c r="D618" s="3" t="s">
        <v>7</v>
      </c>
      <c r="E618" s="6">
        <v>25221.774193548386</v>
      </c>
      <c r="F618" s="10">
        <f t="shared" si="9"/>
        <v>45235</v>
      </c>
    </row>
    <row r="619" spans="1:6" x14ac:dyDescent="0.3">
      <c r="A619" s="3" t="s">
        <v>2</v>
      </c>
      <c r="B619">
        <v>11</v>
      </c>
      <c r="C619" s="4">
        <v>5</v>
      </c>
      <c r="D619" s="3" t="s">
        <v>8</v>
      </c>
      <c r="E619" s="6">
        <v>42036.290322580644</v>
      </c>
      <c r="F619" s="10">
        <f t="shared" si="9"/>
        <v>45235</v>
      </c>
    </row>
    <row r="620" spans="1:6" x14ac:dyDescent="0.3">
      <c r="A620" s="3" t="s">
        <v>2</v>
      </c>
      <c r="B620">
        <v>11</v>
      </c>
      <c r="C620" s="4">
        <v>6</v>
      </c>
      <c r="D620" s="3" t="s">
        <v>7</v>
      </c>
      <c r="E620" s="6">
        <v>29425.403225806451</v>
      </c>
      <c r="F620" s="10">
        <f t="shared" si="9"/>
        <v>45236</v>
      </c>
    </row>
    <row r="621" spans="1:6" x14ac:dyDescent="0.3">
      <c r="A621" s="3" t="s">
        <v>2</v>
      </c>
      <c r="B621">
        <v>11</v>
      </c>
      <c r="C621" s="4">
        <v>6</v>
      </c>
      <c r="D621" s="3" t="s">
        <v>8</v>
      </c>
      <c r="E621" s="6">
        <v>42036.290322580644</v>
      </c>
      <c r="F621" s="10">
        <f t="shared" si="9"/>
        <v>45236</v>
      </c>
    </row>
    <row r="622" spans="1:6" x14ac:dyDescent="0.3">
      <c r="A622" s="3" t="s">
        <v>2</v>
      </c>
      <c r="B622">
        <v>11</v>
      </c>
      <c r="C622" s="4">
        <v>7</v>
      </c>
      <c r="D622" s="3" t="s">
        <v>7</v>
      </c>
      <c r="E622" s="6">
        <v>29425.403225806451</v>
      </c>
      <c r="F622" s="10">
        <f t="shared" si="9"/>
        <v>45237</v>
      </c>
    </row>
    <row r="623" spans="1:6" x14ac:dyDescent="0.3">
      <c r="A623" s="3" t="s">
        <v>2</v>
      </c>
      <c r="B623">
        <v>11</v>
      </c>
      <c r="C623" s="4">
        <v>7</v>
      </c>
      <c r="D623" s="3" t="s">
        <v>8</v>
      </c>
      <c r="E623" s="6">
        <v>42036.290322580644</v>
      </c>
      <c r="F623" s="10">
        <f t="shared" si="9"/>
        <v>45237</v>
      </c>
    </row>
    <row r="624" spans="1:6" x14ac:dyDescent="0.3">
      <c r="A624" s="3" t="s">
        <v>2</v>
      </c>
      <c r="B624">
        <v>11</v>
      </c>
      <c r="C624" s="4">
        <v>8</v>
      </c>
      <c r="D624" s="3" t="s">
        <v>7</v>
      </c>
      <c r="E624" s="6">
        <v>29425.403225806451</v>
      </c>
      <c r="F624" s="10">
        <f t="shared" si="9"/>
        <v>45238</v>
      </c>
    </row>
    <row r="625" spans="1:6" x14ac:dyDescent="0.3">
      <c r="A625" s="3" t="s">
        <v>2</v>
      </c>
      <c r="B625">
        <v>11</v>
      </c>
      <c r="C625" s="4">
        <v>8</v>
      </c>
      <c r="D625" s="3" t="s">
        <v>8</v>
      </c>
      <c r="E625" s="6">
        <v>42036.290322580644</v>
      </c>
      <c r="F625" s="10">
        <f t="shared" si="9"/>
        <v>45238</v>
      </c>
    </row>
    <row r="626" spans="1:6" x14ac:dyDescent="0.3">
      <c r="A626" s="3" t="s">
        <v>2</v>
      </c>
      <c r="B626">
        <v>11</v>
      </c>
      <c r="C626" s="4">
        <v>9</v>
      </c>
      <c r="D626" s="3" t="s">
        <v>7</v>
      </c>
      <c r="E626" s="6">
        <v>29425.403225806451</v>
      </c>
      <c r="F626" s="10">
        <f t="shared" si="9"/>
        <v>45239</v>
      </c>
    </row>
    <row r="627" spans="1:6" x14ac:dyDescent="0.3">
      <c r="A627" s="3" t="s">
        <v>2</v>
      </c>
      <c r="B627">
        <v>11</v>
      </c>
      <c r="C627" s="4">
        <v>9</v>
      </c>
      <c r="D627" s="3" t="s">
        <v>8</v>
      </c>
      <c r="E627" s="6">
        <v>42036.290322580644</v>
      </c>
      <c r="F627" s="10">
        <f t="shared" si="9"/>
        <v>45239</v>
      </c>
    </row>
    <row r="628" spans="1:6" x14ac:dyDescent="0.3">
      <c r="A628" s="3" t="s">
        <v>2</v>
      </c>
      <c r="B628">
        <v>11</v>
      </c>
      <c r="C628" s="4">
        <v>10</v>
      </c>
      <c r="D628" s="3" t="s">
        <v>7</v>
      </c>
      <c r="E628" s="6">
        <v>29425.403225806451</v>
      </c>
      <c r="F628" s="10">
        <f t="shared" si="9"/>
        <v>45240</v>
      </c>
    </row>
    <row r="629" spans="1:6" x14ac:dyDescent="0.3">
      <c r="A629" s="3" t="s">
        <v>2</v>
      </c>
      <c r="B629">
        <v>11</v>
      </c>
      <c r="C629" s="4">
        <v>10</v>
      </c>
      <c r="D629" s="3" t="s">
        <v>8</v>
      </c>
      <c r="E629" s="6">
        <v>37832.661290322576</v>
      </c>
      <c r="F629" s="10">
        <f t="shared" si="9"/>
        <v>45240</v>
      </c>
    </row>
    <row r="630" spans="1:6" x14ac:dyDescent="0.3">
      <c r="A630" s="3" t="s">
        <v>2</v>
      </c>
      <c r="B630">
        <v>11</v>
      </c>
      <c r="C630" s="4">
        <v>11</v>
      </c>
      <c r="D630" s="3" t="s">
        <v>7</v>
      </c>
      <c r="E630" s="6">
        <v>29425.403225806451</v>
      </c>
      <c r="F630" s="10">
        <f t="shared" si="9"/>
        <v>45241</v>
      </c>
    </row>
    <row r="631" spans="1:6" x14ac:dyDescent="0.3">
      <c r="A631" s="3" t="s">
        <v>2</v>
      </c>
      <c r="B631">
        <v>11</v>
      </c>
      <c r="C631" s="4">
        <v>11</v>
      </c>
      <c r="D631" s="3" t="s">
        <v>8</v>
      </c>
      <c r="E631" s="6">
        <v>37832.661290322576</v>
      </c>
      <c r="F631" s="10">
        <f t="shared" si="9"/>
        <v>45241</v>
      </c>
    </row>
    <row r="632" spans="1:6" x14ac:dyDescent="0.3">
      <c r="A632" s="3" t="s">
        <v>2</v>
      </c>
      <c r="B632">
        <v>11</v>
      </c>
      <c r="C632" s="4">
        <v>12</v>
      </c>
      <c r="D632" s="3" t="s">
        <v>7</v>
      </c>
      <c r="E632" s="6">
        <v>25221.774193548386</v>
      </c>
      <c r="F632" s="10">
        <f t="shared" si="9"/>
        <v>45242</v>
      </c>
    </row>
    <row r="633" spans="1:6" x14ac:dyDescent="0.3">
      <c r="A633" s="3" t="s">
        <v>2</v>
      </c>
      <c r="B633">
        <v>11</v>
      </c>
      <c r="C633" s="4">
        <v>12</v>
      </c>
      <c r="D633" s="3" t="s">
        <v>8</v>
      </c>
      <c r="E633" s="6">
        <v>37832.661290322576</v>
      </c>
      <c r="F633" s="10">
        <f t="shared" si="9"/>
        <v>45242</v>
      </c>
    </row>
    <row r="634" spans="1:6" x14ac:dyDescent="0.3">
      <c r="A634" s="3" t="s">
        <v>2</v>
      </c>
      <c r="B634">
        <v>11</v>
      </c>
      <c r="C634" s="4">
        <v>13</v>
      </c>
      <c r="D634" s="3" t="s">
        <v>7</v>
      </c>
      <c r="E634" s="6">
        <v>25221.774193548386</v>
      </c>
      <c r="F634" s="10">
        <f t="shared" si="9"/>
        <v>45243</v>
      </c>
    </row>
    <row r="635" spans="1:6" x14ac:dyDescent="0.3">
      <c r="A635" s="3" t="s">
        <v>2</v>
      </c>
      <c r="B635">
        <v>11</v>
      </c>
      <c r="C635" s="4">
        <v>13</v>
      </c>
      <c r="D635" s="3" t="s">
        <v>8</v>
      </c>
      <c r="E635" s="6">
        <v>42036.290322580644</v>
      </c>
      <c r="F635" s="10">
        <f t="shared" si="9"/>
        <v>45243</v>
      </c>
    </row>
    <row r="636" spans="1:6" x14ac:dyDescent="0.3">
      <c r="A636" s="3" t="s">
        <v>2</v>
      </c>
      <c r="B636">
        <v>11</v>
      </c>
      <c r="C636" s="4">
        <v>14</v>
      </c>
      <c r="D636" s="3" t="s">
        <v>7</v>
      </c>
      <c r="E636" s="6">
        <v>29425.403225806451</v>
      </c>
      <c r="F636" s="10">
        <f t="shared" si="9"/>
        <v>45244</v>
      </c>
    </row>
    <row r="637" spans="1:6" x14ac:dyDescent="0.3">
      <c r="A637" s="3" t="s">
        <v>2</v>
      </c>
      <c r="B637">
        <v>11</v>
      </c>
      <c r="C637" s="4">
        <v>14</v>
      </c>
      <c r="D637" s="3" t="s">
        <v>8</v>
      </c>
      <c r="E637" s="6">
        <v>42036.290322580644</v>
      </c>
      <c r="F637" s="10">
        <f t="shared" si="9"/>
        <v>45244</v>
      </c>
    </row>
    <row r="638" spans="1:6" x14ac:dyDescent="0.3">
      <c r="A638" s="3" t="s">
        <v>2</v>
      </c>
      <c r="B638">
        <v>11</v>
      </c>
      <c r="C638" s="4">
        <v>15</v>
      </c>
      <c r="D638" s="3" t="s">
        <v>7</v>
      </c>
      <c r="E638" s="6">
        <v>29425.403225806451</v>
      </c>
      <c r="F638" s="10">
        <f t="shared" si="9"/>
        <v>45245</v>
      </c>
    </row>
    <row r="639" spans="1:6" x14ac:dyDescent="0.3">
      <c r="A639" s="3" t="s">
        <v>2</v>
      </c>
      <c r="B639">
        <v>11</v>
      </c>
      <c r="C639" s="4">
        <v>15</v>
      </c>
      <c r="D639" s="3" t="s">
        <v>8</v>
      </c>
      <c r="E639" s="6">
        <v>42036.290322580644</v>
      </c>
      <c r="F639" s="10">
        <f t="shared" si="9"/>
        <v>45245</v>
      </c>
    </row>
    <row r="640" spans="1:6" x14ac:dyDescent="0.3">
      <c r="A640" s="3" t="s">
        <v>2</v>
      </c>
      <c r="B640">
        <v>11</v>
      </c>
      <c r="C640" s="4">
        <v>16</v>
      </c>
      <c r="D640" s="3" t="s">
        <v>7</v>
      </c>
      <c r="E640" s="6">
        <v>29425.403225806451</v>
      </c>
      <c r="F640" s="10">
        <f t="shared" si="9"/>
        <v>45246</v>
      </c>
    </row>
    <row r="641" spans="1:6" x14ac:dyDescent="0.3">
      <c r="A641" s="3" t="s">
        <v>2</v>
      </c>
      <c r="B641">
        <v>11</v>
      </c>
      <c r="C641" s="4">
        <v>16</v>
      </c>
      <c r="D641" s="3" t="s">
        <v>8</v>
      </c>
      <c r="E641" s="6">
        <v>42036.290322580644</v>
      </c>
      <c r="F641" s="10">
        <f t="shared" si="9"/>
        <v>45246</v>
      </c>
    </row>
    <row r="642" spans="1:6" x14ac:dyDescent="0.3">
      <c r="A642" s="3" t="s">
        <v>2</v>
      </c>
      <c r="B642">
        <v>11</v>
      </c>
      <c r="C642" s="4">
        <v>17</v>
      </c>
      <c r="D642" s="3" t="s">
        <v>7</v>
      </c>
      <c r="E642" s="6">
        <v>29425.403225806451</v>
      </c>
      <c r="F642" s="10">
        <f t="shared" si="9"/>
        <v>45247</v>
      </c>
    </row>
    <row r="643" spans="1:6" x14ac:dyDescent="0.3">
      <c r="A643" s="3" t="s">
        <v>2</v>
      </c>
      <c r="B643">
        <v>11</v>
      </c>
      <c r="C643" s="4">
        <v>17</v>
      </c>
      <c r="D643" s="3" t="s">
        <v>8</v>
      </c>
      <c r="E643" s="6">
        <v>37832.661290322576</v>
      </c>
      <c r="F643" s="10">
        <f t="shared" ref="F643:F706" si="10">DATE(A643,B643,C643)</f>
        <v>45247</v>
      </c>
    </row>
    <row r="644" spans="1:6" x14ac:dyDescent="0.3">
      <c r="A644" s="3" t="s">
        <v>2</v>
      </c>
      <c r="B644">
        <v>11</v>
      </c>
      <c r="C644" s="4">
        <v>18</v>
      </c>
      <c r="D644" s="3" t="s">
        <v>7</v>
      </c>
      <c r="E644" s="6">
        <v>25221.774193548386</v>
      </c>
      <c r="F644" s="10">
        <f t="shared" si="10"/>
        <v>45248</v>
      </c>
    </row>
    <row r="645" spans="1:6" x14ac:dyDescent="0.3">
      <c r="A645" s="3" t="s">
        <v>2</v>
      </c>
      <c r="B645">
        <v>11</v>
      </c>
      <c r="C645" s="4">
        <v>18</v>
      </c>
      <c r="D645" s="3" t="s">
        <v>8</v>
      </c>
      <c r="E645" s="6">
        <v>37832.661290322576</v>
      </c>
      <c r="F645" s="10">
        <f t="shared" si="10"/>
        <v>45248</v>
      </c>
    </row>
    <row r="646" spans="1:6" x14ac:dyDescent="0.3">
      <c r="A646" s="3" t="s">
        <v>2</v>
      </c>
      <c r="B646">
        <v>11</v>
      </c>
      <c r="C646" s="4">
        <v>19</v>
      </c>
      <c r="D646" s="3" t="s">
        <v>7</v>
      </c>
      <c r="E646" s="6">
        <v>25221.774193548386</v>
      </c>
      <c r="F646" s="10">
        <f t="shared" si="10"/>
        <v>45249</v>
      </c>
    </row>
    <row r="647" spans="1:6" x14ac:dyDescent="0.3">
      <c r="A647" s="3" t="s">
        <v>2</v>
      </c>
      <c r="B647">
        <v>11</v>
      </c>
      <c r="C647" s="4">
        <v>19</v>
      </c>
      <c r="D647" s="3" t="s">
        <v>8</v>
      </c>
      <c r="E647" s="6">
        <v>42036.290322580644</v>
      </c>
      <c r="F647" s="10">
        <f t="shared" si="10"/>
        <v>45249</v>
      </c>
    </row>
    <row r="648" spans="1:6" x14ac:dyDescent="0.3">
      <c r="A648" s="3" t="s">
        <v>2</v>
      </c>
      <c r="B648">
        <v>11</v>
      </c>
      <c r="C648" s="4">
        <v>20</v>
      </c>
      <c r="D648" s="3" t="s">
        <v>7</v>
      </c>
      <c r="E648" s="6">
        <v>25221.774193548386</v>
      </c>
      <c r="F648" s="10">
        <f t="shared" si="10"/>
        <v>45250</v>
      </c>
    </row>
    <row r="649" spans="1:6" x14ac:dyDescent="0.3">
      <c r="A649" s="3" t="s">
        <v>2</v>
      </c>
      <c r="B649">
        <v>11</v>
      </c>
      <c r="C649" s="4">
        <v>20</v>
      </c>
      <c r="D649" s="3" t="s">
        <v>8</v>
      </c>
      <c r="E649" s="6">
        <v>37832.661290322576</v>
      </c>
      <c r="F649" s="10">
        <f t="shared" si="10"/>
        <v>45250</v>
      </c>
    </row>
    <row r="650" spans="1:6" x14ac:dyDescent="0.3">
      <c r="A650" s="3" t="s">
        <v>2</v>
      </c>
      <c r="B650">
        <v>11</v>
      </c>
      <c r="C650" s="4">
        <v>21</v>
      </c>
      <c r="D650" s="3" t="s">
        <v>7</v>
      </c>
      <c r="E650" s="6">
        <v>29425.403225806451</v>
      </c>
      <c r="F650" s="10">
        <f t="shared" si="10"/>
        <v>45251</v>
      </c>
    </row>
    <row r="651" spans="1:6" x14ac:dyDescent="0.3">
      <c r="A651" s="3" t="s">
        <v>2</v>
      </c>
      <c r="B651">
        <v>11</v>
      </c>
      <c r="C651" s="4">
        <v>21</v>
      </c>
      <c r="D651" s="3" t="s">
        <v>8</v>
      </c>
      <c r="E651" s="6">
        <v>42036.290322580644</v>
      </c>
      <c r="F651" s="10">
        <f t="shared" si="10"/>
        <v>45251</v>
      </c>
    </row>
    <row r="652" spans="1:6" x14ac:dyDescent="0.3">
      <c r="A652" s="3" t="s">
        <v>2</v>
      </c>
      <c r="B652">
        <v>11</v>
      </c>
      <c r="C652" s="4">
        <v>22</v>
      </c>
      <c r="D652" s="3" t="s">
        <v>7</v>
      </c>
      <c r="E652" s="6">
        <v>29425.403225806451</v>
      </c>
      <c r="F652" s="10">
        <f t="shared" si="10"/>
        <v>45252</v>
      </c>
    </row>
    <row r="653" spans="1:6" x14ac:dyDescent="0.3">
      <c r="A653" s="3" t="s">
        <v>2</v>
      </c>
      <c r="B653">
        <v>11</v>
      </c>
      <c r="C653" s="4">
        <v>22</v>
      </c>
      <c r="D653" s="3" t="s">
        <v>8</v>
      </c>
      <c r="E653" s="6">
        <v>46239.919354838705</v>
      </c>
      <c r="F653" s="10">
        <f t="shared" si="10"/>
        <v>45252</v>
      </c>
    </row>
    <row r="654" spans="1:6" x14ac:dyDescent="0.3">
      <c r="A654" s="3" t="s">
        <v>2</v>
      </c>
      <c r="B654">
        <v>11</v>
      </c>
      <c r="C654" s="4">
        <v>23</v>
      </c>
      <c r="D654" s="3" t="s">
        <v>7</v>
      </c>
      <c r="E654" s="6">
        <v>29425.403225806451</v>
      </c>
      <c r="F654" s="10">
        <f t="shared" si="10"/>
        <v>45253</v>
      </c>
    </row>
    <row r="655" spans="1:6" x14ac:dyDescent="0.3">
      <c r="A655" s="3" t="s">
        <v>2</v>
      </c>
      <c r="B655">
        <v>11</v>
      </c>
      <c r="C655" s="4">
        <v>23</v>
      </c>
      <c r="D655" s="3" t="s">
        <v>8</v>
      </c>
      <c r="E655" s="6">
        <v>42036.290322580644</v>
      </c>
      <c r="F655" s="10">
        <f t="shared" si="10"/>
        <v>45253</v>
      </c>
    </row>
    <row r="656" spans="1:6" x14ac:dyDescent="0.3">
      <c r="A656" s="3" t="s">
        <v>2</v>
      </c>
      <c r="B656">
        <v>11</v>
      </c>
      <c r="C656" s="4">
        <v>24</v>
      </c>
      <c r="D656" s="3" t="s">
        <v>7</v>
      </c>
      <c r="E656" s="6">
        <v>29425.403225806451</v>
      </c>
      <c r="F656" s="10">
        <f t="shared" si="10"/>
        <v>45254</v>
      </c>
    </row>
    <row r="657" spans="1:6" x14ac:dyDescent="0.3">
      <c r="A657" s="3" t="s">
        <v>2</v>
      </c>
      <c r="B657">
        <v>11</v>
      </c>
      <c r="C657" s="4">
        <v>24</v>
      </c>
      <c r="D657" s="3" t="s">
        <v>8</v>
      </c>
      <c r="E657" s="6">
        <v>37832.661290322576</v>
      </c>
      <c r="F657" s="10">
        <f t="shared" si="10"/>
        <v>45254</v>
      </c>
    </row>
    <row r="658" spans="1:6" x14ac:dyDescent="0.3">
      <c r="A658" s="3" t="s">
        <v>2</v>
      </c>
      <c r="B658">
        <v>11</v>
      </c>
      <c r="C658" s="4">
        <v>25</v>
      </c>
      <c r="D658" s="3" t="s">
        <v>7</v>
      </c>
      <c r="E658" s="6">
        <v>25221.774193548386</v>
      </c>
      <c r="F658" s="10">
        <f t="shared" si="10"/>
        <v>45255</v>
      </c>
    </row>
    <row r="659" spans="1:6" x14ac:dyDescent="0.3">
      <c r="A659" s="3" t="s">
        <v>2</v>
      </c>
      <c r="B659">
        <v>11</v>
      </c>
      <c r="C659" s="4">
        <v>25</v>
      </c>
      <c r="D659" s="3" t="s">
        <v>8</v>
      </c>
      <c r="E659" s="6">
        <v>42036.290322580644</v>
      </c>
      <c r="F659" s="10">
        <f t="shared" si="10"/>
        <v>45255</v>
      </c>
    </row>
    <row r="660" spans="1:6" x14ac:dyDescent="0.3">
      <c r="A660" s="3" t="s">
        <v>2</v>
      </c>
      <c r="B660">
        <v>11</v>
      </c>
      <c r="C660" s="4">
        <v>26</v>
      </c>
      <c r="D660" s="3" t="s">
        <v>7</v>
      </c>
      <c r="E660" s="6">
        <v>29425.403225806451</v>
      </c>
      <c r="F660" s="10">
        <f t="shared" si="10"/>
        <v>45256</v>
      </c>
    </row>
    <row r="661" spans="1:6" x14ac:dyDescent="0.3">
      <c r="A661" s="3" t="s">
        <v>2</v>
      </c>
      <c r="B661">
        <v>11</v>
      </c>
      <c r="C661" s="4">
        <v>26</v>
      </c>
      <c r="D661" s="3" t="s">
        <v>8</v>
      </c>
      <c r="E661" s="6">
        <v>42036.290322580644</v>
      </c>
      <c r="F661" s="10">
        <f t="shared" si="10"/>
        <v>45256</v>
      </c>
    </row>
    <row r="662" spans="1:6" x14ac:dyDescent="0.3">
      <c r="A662" s="3" t="s">
        <v>2</v>
      </c>
      <c r="B662">
        <v>11</v>
      </c>
      <c r="C662" s="4">
        <v>27</v>
      </c>
      <c r="D662" s="3" t="s">
        <v>7</v>
      </c>
      <c r="E662" s="6">
        <v>29425.403225806451</v>
      </c>
      <c r="F662" s="10">
        <f t="shared" si="10"/>
        <v>45257</v>
      </c>
    </row>
    <row r="663" spans="1:6" x14ac:dyDescent="0.3">
      <c r="A663" s="3" t="s">
        <v>2</v>
      </c>
      <c r="B663">
        <v>11</v>
      </c>
      <c r="C663" s="4">
        <v>27</v>
      </c>
      <c r="D663" s="3" t="s">
        <v>8</v>
      </c>
      <c r="E663" s="6">
        <v>42036.290322580644</v>
      </c>
      <c r="F663" s="10">
        <f t="shared" si="10"/>
        <v>45257</v>
      </c>
    </row>
    <row r="664" spans="1:6" x14ac:dyDescent="0.3">
      <c r="A664" s="3" t="s">
        <v>2</v>
      </c>
      <c r="B664">
        <v>11</v>
      </c>
      <c r="C664" s="4">
        <v>28</v>
      </c>
      <c r="D664" s="3" t="s">
        <v>7</v>
      </c>
      <c r="E664" s="6">
        <v>29425.403225806451</v>
      </c>
      <c r="F664" s="10">
        <f t="shared" si="10"/>
        <v>45258</v>
      </c>
    </row>
    <row r="665" spans="1:6" x14ac:dyDescent="0.3">
      <c r="A665" s="3" t="s">
        <v>2</v>
      </c>
      <c r="B665">
        <v>11</v>
      </c>
      <c r="C665" s="4">
        <v>28</v>
      </c>
      <c r="D665" s="3" t="s">
        <v>8</v>
      </c>
      <c r="E665" s="6">
        <v>42036.290322580644</v>
      </c>
      <c r="F665" s="10">
        <f t="shared" si="10"/>
        <v>45258</v>
      </c>
    </row>
    <row r="666" spans="1:6" x14ac:dyDescent="0.3">
      <c r="A666" s="3" t="s">
        <v>2</v>
      </c>
      <c r="B666">
        <v>11</v>
      </c>
      <c r="C666" s="4">
        <v>29</v>
      </c>
      <c r="D666" s="3" t="s">
        <v>7</v>
      </c>
      <c r="E666" s="6">
        <v>29425.403225806451</v>
      </c>
      <c r="F666" s="10">
        <f t="shared" si="10"/>
        <v>45259</v>
      </c>
    </row>
    <row r="667" spans="1:6" x14ac:dyDescent="0.3">
      <c r="A667" s="3" t="s">
        <v>2</v>
      </c>
      <c r="B667">
        <v>11</v>
      </c>
      <c r="C667" s="4">
        <v>29</v>
      </c>
      <c r="D667" s="3" t="s">
        <v>8</v>
      </c>
      <c r="E667" s="6">
        <v>46239.919354838705</v>
      </c>
      <c r="F667" s="10">
        <f t="shared" si="10"/>
        <v>45259</v>
      </c>
    </row>
    <row r="668" spans="1:6" x14ac:dyDescent="0.3">
      <c r="A668" s="3" t="s">
        <v>2</v>
      </c>
      <c r="B668">
        <v>11</v>
      </c>
      <c r="C668" s="4">
        <v>30</v>
      </c>
      <c r="D668" s="3" t="s">
        <v>7</v>
      </c>
      <c r="E668" s="6">
        <v>29425.403225806451</v>
      </c>
      <c r="F668" s="10">
        <f t="shared" si="10"/>
        <v>45260</v>
      </c>
    </row>
    <row r="669" spans="1:6" x14ac:dyDescent="0.3">
      <c r="A669" s="3" t="s">
        <v>2</v>
      </c>
      <c r="B669">
        <v>11</v>
      </c>
      <c r="C669" s="4">
        <v>30</v>
      </c>
      <c r="D669" s="3" t="s">
        <v>8</v>
      </c>
      <c r="E669" s="6">
        <v>42036.290322580644</v>
      </c>
      <c r="F669" s="10">
        <f t="shared" si="10"/>
        <v>45260</v>
      </c>
    </row>
    <row r="670" spans="1:6" x14ac:dyDescent="0.3">
      <c r="A670" s="3" t="s">
        <v>2</v>
      </c>
      <c r="B670">
        <v>12</v>
      </c>
      <c r="C670" s="4">
        <v>1</v>
      </c>
      <c r="D670" s="3" t="s">
        <v>7</v>
      </c>
      <c r="E670" s="6">
        <v>27946.969696969696</v>
      </c>
      <c r="F670" s="10">
        <f t="shared" si="10"/>
        <v>45261</v>
      </c>
    </row>
    <row r="671" spans="1:6" x14ac:dyDescent="0.3">
      <c r="A671" s="3" t="s">
        <v>2</v>
      </c>
      <c r="B671">
        <v>12</v>
      </c>
      <c r="C671" s="4">
        <v>1</v>
      </c>
      <c r="D671" s="3" t="s">
        <v>8</v>
      </c>
      <c r="E671" s="6">
        <v>39924.242424242424</v>
      </c>
      <c r="F671" s="10">
        <f t="shared" si="10"/>
        <v>45261</v>
      </c>
    </row>
    <row r="672" spans="1:6" x14ac:dyDescent="0.3">
      <c r="A672" s="3" t="s">
        <v>2</v>
      </c>
      <c r="B672">
        <v>12</v>
      </c>
      <c r="C672" s="4">
        <v>2</v>
      </c>
      <c r="D672" s="3" t="s">
        <v>7</v>
      </c>
      <c r="E672" s="6">
        <v>23954.545454545452</v>
      </c>
      <c r="F672" s="10">
        <f t="shared" si="10"/>
        <v>45262</v>
      </c>
    </row>
    <row r="673" spans="1:6" x14ac:dyDescent="0.3">
      <c r="A673" s="3" t="s">
        <v>2</v>
      </c>
      <c r="B673">
        <v>12</v>
      </c>
      <c r="C673" s="4">
        <v>2</v>
      </c>
      <c r="D673" s="3" t="s">
        <v>8</v>
      </c>
      <c r="E673" s="6">
        <v>39924.242424242424</v>
      </c>
      <c r="F673" s="10">
        <f t="shared" si="10"/>
        <v>45262</v>
      </c>
    </row>
    <row r="674" spans="1:6" x14ac:dyDescent="0.3">
      <c r="A674" s="3" t="s">
        <v>2</v>
      </c>
      <c r="B674">
        <v>12</v>
      </c>
      <c r="C674" s="4">
        <v>3</v>
      </c>
      <c r="D674" s="3" t="s">
        <v>7</v>
      </c>
      <c r="E674" s="6">
        <v>27946.969696969696</v>
      </c>
      <c r="F674" s="10">
        <f t="shared" si="10"/>
        <v>45263</v>
      </c>
    </row>
    <row r="675" spans="1:6" x14ac:dyDescent="0.3">
      <c r="A675" s="3" t="s">
        <v>2</v>
      </c>
      <c r="B675">
        <v>12</v>
      </c>
      <c r="C675" s="4">
        <v>3</v>
      </c>
      <c r="D675" s="3" t="s">
        <v>8</v>
      </c>
      <c r="E675" s="6">
        <v>39924.242424242424</v>
      </c>
      <c r="F675" s="10">
        <f t="shared" si="10"/>
        <v>45263</v>
      </c>
    </row>
    <row r="676" spans="1:6" x14ac:dyDescent="0.3">
      <c r="A676" s="3" t="s">
        <v>2</v>
      </c>
      <c r="B676">
        <v>12</v>
      </c>
      <c r="C676" s="4">
        <v>4</v>
      </c>
      <c r="D676" s="3" t="s">
        <v>7</v>
      </c>
      <c r="E676" s="6">
        <v>27946.969696969696</v>
      </c>
      <c r="F676" s="10">
        <f t="shared" si="10"/>
        <v>45264</v>
      </c>
    </row>
    <row r="677" spans="1:6" x14ac:dyDescent="0.3">
      <c r="A677" s="3" t="s">
        <v>2</v>
      </c>
      <c r="B677">
        <v>12</v>
      </c>
      <c r="C677" s="4">
        <v>4</v>
      </c>
      <c r="D677" s="3" t="s">
        <v>8</v>
      </c>
      <c r="E677" s="6">
        <v>39924.242424242424</v>
      </c>
      <c r="F677" s="10">
        <f t="shared" si="10"/>
        <v>45264</v>
      </c>
    </row>
    <row r="678" spans="1:6" x14ac:dyDescent="0.3">
      <c r="A678" s="3" t="s">
        <v>2</v>
      </c>
      <c r="B678">
        <v>12</v>
      </c>
      <c r="C678" s="4">
        <v>5</v>
      </c>
      <c r="D678" s="3" t="s">
        <v>7</v>
      </c>
      <c r="E678" s="6">
        <v>27946.969696969696</v>
      </c>
      <c r="F678" s="10">
        <f t="shared" si="10"/>
        <v>45265</v>
      </c>
    </row>
    <row r="679" spans="1:6" x14ac:dyDescent="0.3">
      <c r="A679" s="3" t="s">
        <v>2</v>
      </c>
      <c r="B679">
        <v>12</v>
      </c>
      <c r="C679" s="4">
        <v>5</v>
      </c>
      <c r="D679" s="3" t="s">
        <v>8</v>
      </c>
      <c r="E679" s="6">
        <v>43916.666666666664</v>
      </c>
      <c r="F679" s="10">
        <f t="shared" si="10"/>
        <v>45265</v>
      </c>
    </row>
    <row r="680" spans="1:6" x14ac:dyDescent="0.3">
      <c r="A680" s="3" t="s">
        <v>2</v>
      </c>
      <c r="B680">
        <v>12</v>
      </c>
      <c r="C680" s="4">
        <v>6</v>
      </c>
      <c r="D680" s="3" t="s">
        <v>7</v>
      </c>
      <c r="E680" s="6">
        <v>27946.969696969696</v>
      </c>
      <c r="F680" s="10">
        <f t="shared" si="10"/>
        <v>45266</v>
      </c>
    </row>
    <row r="681" spans="1:6" x14ac:dyDescent="0.3">
      <c r="A681" s="3" t="s">
        <v>2</v>
      </c>
      <c r="B681">
        <v>12</v>
      </c>
      <c r="C681" s="4">
        <v>6</v>
      </c>
      <c r="D681" s="3" t="s">
        <v>8</v>
      </c>
      <c r="E681" s="6">
        <v>43916.666666666664</v>
      </c>
      <c r="F681" s="10">
        <f t="shared" si="10"/>
        <v>45266</v>
      </c>
    </row>
    <row r="682" spans="1:6" x14ac:dyDescent="0.3">
      <c r="A682" s="3" t="s">
        <v>2</v>
      </c>
      <c r="B682">
        <v>12</v>
      </c>
      <c r="C682" s="4">
        <v>7</v>
      </c>
      <c r="D682" s="3" t="s">
        <v>7</v>
      </c>
      <c r="E682" s="6">
        <v>27946.969696969696</v>
      </c>
      <c r="F682" s="10">
        <f t="shared" si="10"/>
        <v>45267</v>
      </c>
    </row>
    <row r="683" spans="1:6" x14ac:dyDescent="0.3">
      <c r="A683" s="3" t="s">
        <v>2</v>
      </c>
      <c r="B683">
        <v>12</v>
      </c>
      <c r="C683" s="4">
        <v>7</v>
      </c>
      <c r="D683" s="3" t="s">
        <v>8</v>
      </c>
      <c r="E683" s="6">
        <v>39924.242424242424</v>
      </c>
      <c r="F683" s="10">
        <f t="shared" si="10"/>
        <v>45267</v>
      </c>
    </row>
    <row r="684" spans="1:6" x14ac:dyDescent="0.3">
      <c r="A684" s="3" t="s">
        <v>2</v>
      </c>
      <c r="B684">
        <v>12</v>
      </c>
      <c r="C684" s="4">
        <v>8</v>
      </c>
      <c r="D684" s="3" t="s">
        <v>7</v>
      </c>
      <c r="E684" s="6">
        <v>27946.969696969696</v>
      </c>
      <c r="F684" s="10">
        <f t="shared" si="10"/>
        <v>45268</v>
      </c>
    </row>
    <row r="685" spans="1:6" x14ac:dyDescent="0.3">
      <c r="A685" s="3" t="s">
        <v>2</v>
      </c>
      <c r="B685">
        <v>12</v>
      </c>
      <c r="C685" s="4">
        <v>8</v>
      </c>
      <c r="D685" s="3" t="s">
        <v>8</v>
      </c>
      <c r="E685" s="6">
        <v>39924.242424242424</v>
      </c>
      <c r="F685" s="10">
        <f t="shared" si="10"/>
        <v>45268</v>
      </c>
    </row>
    <row r="686" spans="1:6" x14ac:dyDescent="0.3">
      <c r="A686" s="3" t="s">
        <v>2</v>
      </c>
      <c r="B686">
        <v>12</v>
      </c>
      <c r="C686" s="4">
        <v>9</v>
      </c>
      <c r="D686" s="3" t="s">
        <v>7</v>
      </c>
      <c r="E686" s="6">
        <v>27946.969696969696</v>
      </c>
      <c r="F686" s="10">
        <f t="shared" si="10"/>
        <v>45269</v>
      </c>
    </row>
    <row r="687" spans="1:6" x14ac:dyDescent="0.3">
      <c r="A687" s="3" t="s">
        <v>2</v>
      </c>
      <c r="B687">
        <v>12</v>
      </c>
      <c r="C687" s="4">
        <v>9</v>
      </c>
      <c r="D687" s="3" t="s">
        <v>8</v>
      </c>
      <c r="E687" s="6">
        <v>39924.242424242424</v>
      </c>
      <c r="F687" s="10">
        <f t="shared" si="10"/>
        <v>45269</v>
      </c>
    </row>
    <row r="688" spans="1:6" x14ac:dyDescent="0.3">
      <c r="A688" s="3" t="s">
        <v>2</v>
      </c>
      <c r="B688">
        <v>12</v>
      </c>
      <c r="C688" s="4">
        <v>10</v>
      </c>
      <c r="D688" s="3" t="s">
        <v>7</v>
      </c>
      <c r="E688" s="6">
        <v>27946.969696969696</v>
      </c>
      <c r="F688" s="10">
        <f t="shared" si="10"/>
        <v>45270</v>
      </c>
    </row>
    <row r="689" spans="1:6" x14ac:dyDescent="0.3">
      <c r="A689" s="3" t="s">
        <v>2</v>
      </c>
      <c r="B689">
        <v>12</v>
      </c>
      <c r="C689" s="4">
        <v>10</v>
      </c>
      <c r="D689" s="3" t="s">
        <v>8</v>
      </c>
      <c r="E689" s="6">
        <v>39924.242424242424</v>
      </c>
      <c r="F689" s="10">
        <f t="shared" si="10"/>
        <v>45270</v>
      </c>
    </row>
    <row r="690" spans="1:6" x14ac:dyDescent="0.3">
      <c r="A690" s="3" t="s">
        <v>2</v>
      </c>
      <c r="B690">
        <v>12</v>
      </c>
      <c r="C690" s="4">
        <v>11</v>
      </c>
      <c r="D690" s="3" t="s">
        <v>7</v>
      </c>
      <c r="E690" s="6">
        <v>27946.969696969696</v>
      </c>
      <c r="F690" s="10">
        <f t="shared" si="10"/>
        <v>45271</v>
      </c>
    </row>
    <row r="691" spans="1:6" x14ac:dyDescent="0.3">
      <c r="A691" s="3" t="s">
        <v>2</v>
      </c>
      <c r="B691">
        <v>12</v>
      </c>
      <c r="C691" s="4">
        <v>11</v>
      </c>
      <c r="D691" s="3" t="s">
        <v>8</v>
      </c>
      <c r="E691" s="6">
        <v>39924.242424242424</v>
      </c>
      <c r="F691" s="10">
        <f t="shared" si="10"/>
        <v>45271</v>
      </c>
    </row>
    <row r="692" spans="1:6" x14ac:dyDescent="0.3">
      <c r="A692" s="3" t="s">
        <v>2</v>
      </c>
      <c r="B692">
        <v>12</v>
      </c>
      <c r="C692" s="4">
        <v>12</v>
      </c>
      <c r="D692" s="3" t="s">
        <v>7</v>
      </c>
      <c r="E692" s="6">
        <v>27946.969696969696</v>
      </c>
      <c r="F692" s="10">
        <f t="shared" si="10"/>
        <v>45272</v>
      </c>
    </row>
    <row r="693" spans="1:6" x14ac:dyDescent="0.3">
      <c r="A693" s="3" t="s">
        <v>2</v>
      </c>
      <c r="B693">
        <v>12</v>
      </c>
      <c r="C693" s="4">
        <v>12</v>
      </c>
      <c r="D693" s="3" t="s">
        <v>8</v>
      </c>
      <c r="E693" s="6">
        <v>39924.242424242424</v>
      </c>
      <c r="F693" s="10">
        <f t="shared" si="10"/>
        <v>45272</v>
      </c>
    </row>
    <row r="694" spans="1:6" x14ac:dyDescent="0.3">
      <c r="A694" s="3" t="s">
        <v>2</v>
      </c>
      <c r="B694">
        <v>12</v>
      </c>
      <c r="C694" s="4">
        <v>13</v>
      </c>
      <c r="D694" s="3" t="s">
        <v>7</v>
      </c>
      <c r="E694" s="6">
        <v>27946.969696969696</v>
      </c>
      <c r="F694" s="10">
        <f t="shared" si="10"/>
        <v>45273</v>
      </c>
    </row>
    <row r="695" spans="1:6" x14ac:dyDescent="0.3">
      <c r="A695" s="3" t="s">
        <v>2</v>
      </c>
      <c r="B695">
        <v>12</v>
      </c>
      <c r="C695" s="4">
        <v>13</v>
      </c>
      <c r="D695" s="3" t="s">
        <v>8</v>
      </c>
      <c r="E695" s="6">
        <v>43916.666666666664</v>
      </c>
      <c r="F695" s="10">
        <f t="shared" si="10"/>
        <v>45273</v>
      </c>
    </row>
    <row r="696" spans="1:6" x14ac:dyDescent="0.3">
      <c r="A696" s="3" t="s">
        <v>2</v>
      </c>
      <c r="B696">
        <v>12</v>
      </c>
      <c r="C696" s="4">
        <v>14</v>
      </c>
      <c r="D696" s="3" t="s">
        <v>7</v>
      </c>
      <c r="E696" s="6">
        <v>27946.969696969696</v>
      </c>
      <c r="F696" s="10">
        <f t="shared" si="10"/>
        <v>45274</v>
      </c>
    </row>
    <row r="697" spans="1:6" x14ac:dyDescent="0.3">
      <c r="A697" s="3" t="s">
        <v>2</v>
      </c>
      <c r="B697">
        <v>12</v>
      </c>
      <c r="C697" s="4">
        <v>14</v>
      </c>
      <c r="D697" s="3" t="s">
        <v>8</v>
      </c>
      <c r="E697" s="6">
        <v>39924.242424242424</v>
      </c>
      <c r="F697" s="10">
        <f t="shared" si="10"/>
        <v>45274</v>
      </c>
    </row>
    <row r="698" spans="1:6" x14ac:dyDescent="0.3">
      <c r="A698" s="3" t="s">
        <v>2</v>
      </c>
      <c r="B698">
        <v>12</v>
      </c>
      <c r="C698" s="4">
        <v>15</v>
      </c>
      <c r="D698" s="3" t="s">
        <v>7</v>
      </c>
      <c r="E698" s="6">
        <v>27946.969696969696</v>
      </c>
      <c r="F698" s="10">
        <f t="shared" si="10"/>
        <v>45275</v>
      </c>
    </row>
    <row r="699" spans="1:6" x14ac:dyDescent="0.3">
      <c r="A699" s="3" t="s">
        <v>2</v>
      </c>
      <c r="B699">
        <v>12</v>
      </c>
      <c r="C699" s="4">
        <v>15</v>
      </c>
      <c r="D699" s="3" t="s">
        <v>8</v>
      </c>
      <c r="E699" s="6">
        <v>35931.818181818177</v>
      </c>
      <c r="F699" s="10">
        <f t="shared" si="10"/>
        <v>45275</v>
      </c>
    </row>
    <row r="700" spans="1:6" x14ac:dyDescent="0.3">
      <c r="A700" s="3" t="s">
        <v>2</v>
      </c>
      <c r="B700">
        <v>12</v>
      </c>
      <c r="C700" s="4">
        <v>16</v>
      </c>
      <c r="D700" s="3" t="s">
        <v>7</v>
      </c>
      <c r="E700" s="6">
        <v>23954.545454545452</v>
      </c>
      <c r="F700" s="10">
        <f t="shared" si="10"/>
        <v>45276</v>
      </c>
    </row>
    <row r="701" spans="1:6" x14ac:dyDescent="0.3">
      <c r="A701" s="3" t="s">
        <v>2</v>
      </c>
      <c r="B701">
        <v>12</v>
      </c>
      <c r="C701" s="4">
        <v>16</v>
      </c>
      <c r="D701" s="3" t="s">
        <v>8</v>
      </c>
      <c r="E701" s="6">
        <v>39924.242424242424</v>
      </c>
      <c r="F701" s="10">
        <f t="shared" si="10"/>
        <v>45276</v>
      </c>
    </row>
    <row r="702" spans="1:6" x14ac:dyDescent="0.3">
      <c r="A702" s="3" t="s">
        <v>2</v>
      </c>
      <c r="B702">
        <v>12</v>
      </c>
      <c r="C702" s="4">
        <v>17</v>
      </c>
      <c r="D702" s="3" t="s">
        <v>7</v>
      </c>
      <c r="E702" s="6">
        <v>27946.969696969696</v>
      </c>
      <c r="F702" s="10">
        <f t="shared" si="10"/>
        <v>45277</v>
      </c>
    </row>
    <row r="703" spans="1:6" x14ac:dyDescent="0.3">
      <c r="A703" s="3" t="s">
        <v>2</v>
      </c>
      <c r="B703">
        <v>12</v>
      </c>
      <c r="C703" s="4">
        <v>17</v>
      </c>
      <c r="D703" s="3" t="s">
        <v>8</v>
      </c>
      <c r="E703" s="6">
        <v>35931.818181818177</v>
      </c>
      <c r="F703" s="10">
        <f t="shared" si="10"/>
        <v>45277</v>
      </c>
    </row>
    <row r="704" spans="1:6" x14ac:dyDescent="0.3">
      <c r="A704" s="3" t="s">
        <v>2</v>
      </c>
      <c r="B704">
        <v>12</v>
      </c>
      <c r="C704" s="4">
        <v>18</v>
      </c>
      <c r="D704" s="3" t="s">
        <v>7</v>
      </c>
      <c r="E704" s="6">
        <v>27946.969696969696</v>
      </c>
      <c r="F704" s="10">
        <f t="shared" si="10"/>
        <v>45278</v>
      </c>
    </row>
    <row r="705" spans="1:6" x14ac:dyDescent="0.3">
      <c r="A705" s="3" t="s">
        <v>2</v>
      </c>
      <c r="B705">
        <v>12</v>
      </c>
      <c r="C705" s="4">
        <v>18</v>
      </c>
      <c r="D705" s="3" t="s">
        <v>8</v>
      </c>
      <c r="E705" s="6">
        <v>39924.242424242424</v>
      </c>
      <c r="F705" s="10">
        <f t="shared" si="10"/>
        <v>45278</v>
      </c>
    </row>
    <row r="706" spans="1:6" x14ac:dyDescent="0.3">
      <c r="A706" s="3" t="s">
        <v>2</v>
      </c>
      <c r="B706">
        <v>12</v>
      </c>
      <c r="C706" s="4">
        <v>19</v>
      </c>
      <c r="D706" s="3" t="s">
        <v>7</v>
      </c>
      <c r="E706" s="6">
        <v>27946.969696969696</v>
      </c>
      <c r="F706" s="10">
        <f t="shared" si="10"/>
        <v>45279</v>
      </c>
    </row>
    <row r="707" spans="1:6" x14ac:dyDescent="0.3">
      <c r="A707" s="3" t="s">
        <v>2</v>
      </c>
      <c r="B707">
        <v>12</v>
      </c>
      <c r="C707" s="4">
        <v>19</v>
      </c>
      <c r="D707" s="3" t="s">
        <v>8</v>
      </c>
      <c r="E707" s="6">
        <v>39924.242424242424</v>
      </c>
      <c r="F707" s="10">
        <f t="shared" ref="F707:F770" si="11">DATE(A707,B707,C707)</f>
        <v>45279</v>
      </c>
    </row>
    <row r="708" spans="1:6" x14ac:dyDescent="0.3">
      <c r="A708" s="3" t="s">
        <v>2</v>
      </c>
      <c r="B708">
        <v>12</v>
      </c>
      <c r="C708" s="4">
        <v>20</v>
      </c>
      <c r="D708" s="3" t="s">
        <v>7</v>
      </c>
      <c r="E708" s="6">
        <v>27946.969696969696</v>
      </c>
      <c r="F708" s="10">
        <f t="shared" si="11"/>
        <v>45280</v>
      </c>
    </row>
    <row r="709" spans="1:6" x14ac:dyDescent="0.3">
      <c r="A709" s="3" t="s">
        <v>2</v>
      </c>
      <c r="B709">
        <v>12</v>
      </c>
      <c r="C709" s="4">
        <v>20</v>
      </c>
      <c r="D709" s="3" t="s">
        <v>8</v>
      </c>
      <c r="E709" s="6">
        <v>43916.666666666664</v>
      </c>
      <c r="F709" s="10">
        <f t="shared" si="11"/>
        <v>45280</v>
      </c>
    </row>
    <row r="710" spans="1:6" x14ac:dyDescent="0.3">
      <c r="A710" s="3" t="s">
        <v>2</v>
      </c>
      <c r="B710">
        <v>12</v>
      </c>
      <c r="C710" s="4">
        <v>21</v>
      </c>
      <c r="D710" s="3" t="s">
        <v>7</v>
      </c>
      <c r="E710" s="6">
        <v>31939.393939393936</v>
      </c>
      <c r="F710" s="10">
        <f t="shared" si="11"/>
        <v>45281</v>
      </c>
    </row>
    <row r="711" spans="1:6" x14ac:dyDescent="0.3">
      <c r="A711" s="3" t="s">
        <v>2</v>
      </c>
      <c r="B711">
        <v>12</v>
      </c>
      <c r="C711" s="4">
        <v>21</v>
      </c>
      <c r="D711" s="3" t="s">
        <v>8</v>
      </c>
      <c r="E711" s="6">
        <v>35931.818181818177</v>
      </c>
      <c r="F711" s="10">
        <f t="shared" si="11"/>
        <v>45281</v>
      </c>
    </row>
    <row r="712" spans="1:6" x14ac:dyDescent="0.3">
      <c r="A712" s="3" t="s">
        <v>2</v>
      </c>
      <c r="B712">
        <v>12</v>
      </c>
      <c r="C712" s="4">
        <v>22</v>
      </c>
      <c r="D712" s="3" t="s">
        <v>7</v>
      </c>
      <c r="E712" s="6">
        <v>27946.969696969696</v>
      </c>
      <c r="F712" s="10">
        <f t="shared" si="11"/>
        <v>45282</v>
      </c>
    </row>
    <row r="713" spans="1:6" x14ac:dyDescent="0.3">
      <c r="A713" s="3" t="s">
        <v>2</v>
      </c>
      <c r="B713">
        <v>12</v>
      </c>
      <c r="C713" s="4">
        <v>22</v>
      </c>
      <c r="D713" s="3" t="s">
        <v>8</v>
      </c>
      <c r="E713" s="6">
        <v>35931.818181818177</v>
      </c>
      <c r="F713" s="10">
        <f t="shared" si="11"/>
        <v>45282</v>
      </c>
    </row>
    <row r="714" spans="1:6" x14ac:dyDescent="0.3">
      <c r="A714" s="3" t="s">
        <v>2</v>
      </c>
      <c r="B714">
        <v>12</v>
      </c>
      <c r="C714" s="4">
        <v>23</v>
      </c>
      <c r="D714" s="3" t="s">
        <v>7</v>
      </c>
      <c r="E714" s="6">
        <v>27946.969696969696</v>
      </c>
      <c r="F714" s="10">
        <f t="shared" si="11"/>
        <v>45283</v>
      </c>
    </row>
    <row r="715" spans="1:6" x14ac:dyDescent="0.3">
      <c r="A715" s="3" t="s">
        <v>2</v>
      </c>
      <c r="B715">
        <v>12</v>
      </c>
      <c r="C715" s="4">
        <v>23</v>
      </c>
      <c r="D715" s="3" t="s">
        <v>8</v>
      </c>
      <c r="E715" s="6">
        <v>39924.242424242424</v>
      </c>
      <c r="F715" s="10">
        <f t="shared" si="11"/>
        <v>45283</v>
      </c>
    </row>
    <row r="716" spans="1:6" x14ac:dyDescent="0.3">
      <c r="A716" s="3" t="s">
        <v>2</v>
      </c>
      <c r="B716">
        <v>12</v>
      </c>
      <c r="C716" s="4">
        <v>24</v>
      </c>
      <c r="D716" s="3" t="s">
        <v>7</v>
      </c>
      <c r="E716" s="6">
        <v>23954.545454545452</v>
      </c>
      <c r="F716" s="10">
        <f t="shared" si="11"/>
        <v>45284</v>
      </c>
    </row>
    <row r="717" spans="1:6" x14ac:dyDescent="0.3">
      <c r="A717" s="3" t="s">
        <v>2</v>
      </c>
      <c r="B717">
        <v>12</v>
      </c>
      <c r="C717" s="4">
        <v>24</v>
      </c>
      <c r="D717" s="3" t="s">
        <v>8</v>
      </c>
      <c r="E717" s="6">
        <v>39924.242424242424</v>
      </c>
      <c r="F717" s="10">
        <f t="shared" si="11"/>
        <v>45284</v>
      </c>
    </row>
    <row r="718" spans="1:6" x14ac:dyDescent="0.3">
      <c r="A718" s="3" t="s">
        <v>2</v>
      </c>
      <c r="B718">
        <v>12</v>
      </c>
      <c r="C718" s="4">
        <v>25</v>
      </c>
      <c r="D718" s="3" t="s">
        <v>7</v>
      </c>
      <c r="E718" s="6">
        <v>27946.969696969696</v>
      </c>
      <c r="F718" s="10">
        <f t="shared" si="11"/>
        <v>45285</v>
      </c>
    </row>
    <row r="719" spans="1:6" x14ac:dyDescent="0.3">
      <c r="A719" s="3" t="s">
        <v>2</v>
      </c>
      <c r="B719">
        <v>12</v>
      </c>
      <c r="C719" s="4">
        <v>25</v>
      </c>
      <c r="D719" s="3" t="s">
        <v>8</v>
      </c>
      <c r="E719" s="6">
        <v>39924.242424242424</v>
      </c>
      <c r="F719" s="10">
        <f t="shared" si="11"/>
        <v>45285</v>
      </c>
    </row>
    <row r="720" spans="1:6" x14ac:dyDescent="0.3">
      <c r="A720" s="3" t="s">
        <v>2</v>
      </c>
      <c r="B720">
        <v>12</v>
      </c>
      <c r="C720" s="4">
        <v>26</v>
      </c>
      <c r="D720" s="3" t="s">
        <v>7</v>
      </c>
      <c r="E720" s="6">
        <v>27946.969696969696</v>
      </c>
      <c r="F720" s="10">
        <f t="shared" si="11"/>
        <v>45286</v>
      </c>
    </row>
    <row r="721" spans="1:6" x14ac:dyDescent="0.3">
      <c r="A721" s="3" t="s">
        <v>2</v>
      </c>
      <c r="B721">
        <v>12</v>
      </c>
      <c r="C721" s="4">
        <v>26</v>
      </c>
      <c r="D721" s="3" t="s">
        <v>8</v>
      </c>
      <c r="E721" s="6">
        <v>43916.666666666664</v>
      </c>
      <c r="F721" s="10">
        <f t="shared" si="11"/>
        <v>45286</v>
      </c>
    </row>
    <row r="722" spans="1:6" x14ac:dyDescent="0.3">
      <c r="A722" s="3" t="s">
        <v>2</v>
      </c>
      <c r="B722">
        <v>12</v>
      </c>
      <c r="C722" s="4">
        <v>27</v>
      </c>
      <c r="D722" s="3" t="s">
        <v>7</v>
      </c>
      <c r="E722" s="6">
        <v>27946.969696969696</v>
      </c>
      <c r="F722" s="10">
        <f t="shared" si="11"/>
        <v>45287</v>
      </c>
    </row>
    <row r="723" spans="1:6" x14ac:dyDescent="0.3">
      <c r="A723" s="3" t="s">
        <v>2</v>
      </c>
      <c r="B723">
        <v>12</v>
      </c>
      <c r="C723" s="4">
        <v>27</v>
      </c>
      <c r="D723" s="3" t="s">
        <v>8</v>
      </c>
      <c r="E723" s="6">
        <v>43916.666666666664</v>
      </c>
      <c r="F723" s="10">
        <f t="shared" si="11"/>
        <v>45287</v>
      </c>
    </row>
    <row r="724" spans="1:6" x14ac:dyDescent="0.3">
      <c r="A724" s="3" t="s">
        <v>2</v>
      </c>
      <c r="B724">
        <v>12</v>
      </c>
      <c r="C724" s="4">
        <v>28</v>
      </c>
      <c r="D724" s="3" t="s">
        <v>7</v>
      </c>
      <c r="E724" s="6">
        <v>27946.969696969696</v>
      </c>
      <c r="F724" s="10">
        <f t="shared" si="11"/>
        <v>45288</v>
      </c>
    </row>
    <row r="725" spans="1:6" x14ac:dyDescent="0.3">
      <c r="A725" s="3" t="s">
        <v>2</v>
      </c>
      <c r="B725">
        <v>12</v>
      </c>
      <c r="C725" s="4">
        <v>28</v>
      </c>
      <c r="D725" s="3" t="s">
        <v>8</v>
      </c>
      <c r="E725" s="6">
        <v>43916.666666666664</v>
      </c>
      <c r="F725" s="10">
        <f t="shared" si="11"/>
        <v>45288</v>
      </c>
    </row>
    <row r="726" spans="1:6" x14ac:dyDescent="0.3">
      <c r="A726" s="3" t="s">
        <v>2</v>
      </c>
      <c r="B726">
        <v>12</v>
      </c>
      <c r="C726" s="4">
        <v>29</v>
      </c>
      <c r="D726" s="3" t="s">
        <v>7</v>
      </c>
      <c r="E726" s="6">
        <v>27946.969696969696</v>
      </c>
      <c r="F726" s="10">
        <f t="shared" si="11"/>
        <v>45289</v>
      </c>
    </row>
    <row r="727" spans="1:6" x14ac:dyDescent="0.3">
      <c r="A727" s="3" t="s">
        <v>2</v>
      </c>
      <c r="B727">
        <v>12</v>
      </c>
      <c r="C727" s="4">
        <v>29</v>
      </c>
      <c r="D727" s="3" t="s">
        <v>8</v>
      </c>
      <c r="E727" s="6">
        <v>39924.242424242424</v>
      </c>
      <c r="F727" s="10">
        <f t="shared" si="11"/>
        <v>45289</v>
      </c>
    </row>
    <row r="728" spans="1:6" x14ac:dyDescent="0.3">
      <c r="A728" s="3" t="s">
        <v>2</v>
      </c>
      <c r="B728">
        <v>12</v>
      </c>
      <c r="C728" s="4">
        <v>30</v>
      </c>
      <c r="D728" s="3" t="s">
        <v>7</v>
      </c>
      <c r="E728" s="6">
        <v>27946.969696969696</v>
      </c>
      <c r="F728" s="10">
        <f t="shared" si="11"/>
        <v>45290</v>
      </c>
    </row>
    <row r="729" spans="1:6" x14ac:dyDescent="0.3">
      <c r="A729" s="3" t="s">
        <v>2</v>
      </c>
      <c r="B729">
        <v>12</v>
      </c>
      <c r="C729" s="4">
        <v>30</v>
      </c>
      <c r="D729" s="3" t="s">
        <v>8</v>
      </c>
      <c r="E729" s="6">
        <v>39924.242424242424</v>
      </c>
      <c r="F729" s="10">
        <f t="shared" si="11"/>
        <v>45290</v>
      </c>
    </row>
    <row r="730" spans="1:6" x14ac:dyDescent="0.3">
      <c r="A730" s="3" t="s">
        <v>2</v>
      </c>
      <c r="B730">
        <v>12</v>
      </c>
      <c r="C730" s="4">
        <v>31</v>
      </c>
      <c r="D730" s="3" t="s">
        <v>7</v>
      </c>
      <c r="E730" s="6">
        <v>27946.969696969696</v>
      </c>
      <c r="F730" s="10">
        <f t="shared" si="11"/>
        <v>45291</v>
      </c>
    </row>
    <row r="731" spans="1:6" x14ac:dyDescent="0.3">
      <c r="A731" s="3" t="s">
        <v>2</v>
      </c>
      <c r="B731">
        <v>12</v>
      </c>
      <c r="C731" s="4">
        <v>31</v>
      </c>
      <c r="D731" s="3" t="s">
        <v>8</v>
      </c>
      <c r="E731" s="6">
        <v>39924.242424242424</v>
      </c>
      <c r="F731" s="10">
        <f t="shared" si="11"/>
        <v>45291</v>
      </c>
    </row>
    <row r="732" spans="1:6" x14ac:dyDescent="0.3">
      <c r="A732" s="3" t="s">
        <v>3</v>
      </c>
      <c r="B732">
        <v>1</v>
      </c>
      <c r="C732" s="4">
        <v>1</v>
      </c>
      <c r="D732" s="3" t="s">
        <v>7</v>
      </c>
      <c r="E732" s="6">
        <v>27621.26865671642</v>
      </c>
      <c r="F732" s="10">
        <f t="shared" si="11"/>
        <v>45292</v>
      </c>
    </row>
    <row r="733" spans="1:6" x14ac:dyDescent="0.3">
      <c r="A733" s="3" t="s">
        <v>3</v>
      </c>
      <c r="B733">
        <v>1</v>
      </c>
      <c r="C733" s="4">
        <v>1</v>
      </c>
      <c r="D733" s="3" t="s">
        <v>8</v>
      </c>
      <c r="E733" s="6">
        <v>39458.955223880599</v>
      </c>
      <c r="F733" s="10">
        <f t="shared" si="11"/>
        <v>45292</v>
      </c>
    </row>
    <row r="734" spans="1:6" x14ac:dyDescent="0.3">
      <c r="A734" s="3" t="s">
        <v>3</v>
      </c>
      <c r="B734">
        <v>1</v>
      </c>
      <c r="C734" s="4">
        <v>2</v>
      </c>
      <c r="D734" s="3" t="s">
        <v>7</v>
      </c>
      <c r="E734" s="6">
        <v>27621.26865671642</v>
      </c>
      <c r="F734" s="10">
        <f t="shared" si="11"/>
        <v>45293</v>
      </c>
    </row>
    <row r="735" spans="1:6" x14ac:dyDescent="0.3">
      <c r="A735" s="3" t="s">
        <v>3</v>
      </c>
      <c r="B735">
        <v>1</v>
      </c>
      <c r="C735" s="4">
        <v>2</v>
      </c>
      <c r="D735" s="3" t="s">
        <v>8</v>
      </c>
      <c r="E735" s="6">
        <v>43404.850746268661</v>
      </c>
      <c r="F735" s="10">
        <f t="shared" si="11"/>
        <v>45293</v>
      </c>
    </row>
    <row r="736" spans="1:6" x14ac:dyDescent="0.3">
      <c r="A736" s="3" t="s">
        <v>3</v>
      </c>
      <c r="B736">
        <v>1</v>
      </c>
      <c r="C736" s="4">
        <v>3</v>
      </c>
      <c r="D736" s="3" t="s">
        <v>7</v>
      </c>
      <c r="E736" s="6">
        <v>31567.164179104482</v>
      </c>
      <c r="F736" s="10">
        <f t="shared" si="11"/>
        <v>45294</v>
      </c>
    </row>
    <row r="737" spans="1:6" x14ac:dyDescent="0.3">
      <c r="A737" s="3" t="s">
        <v>3</v>
      </c>
      <c r="B737">
        <v>1</v>
      </c>
      <c r="C737" s="4">
        <v>3</v>
      </c>
      <c r="D737" s="3" t="s">
        <v>8</v>
      </c>
      <c r="E737" s="6">
        <v>43404.850746268661</v>
      </c>
      <c r="F737" s="10">
        <f t="shared" si="11"/>
        <v>45294</v>
      </c>
    </row>
    <row r="738" spans="1:6" x14ac:dyDescent="0.3">
      <c r="A738" s="3" t="s">
        <v>3</v>
      </c>
      <c r="B738">
        <v>1</v>
      </c>
      <c r="C738" s="4">
        <v>4</v>
      </c>
      <c r="D738" s="3" t="s">
        <v>7</v>
      </c>
      <c r="E738" s="6">
        <v>27621.26865671642</v>
      </c>
      <c r="F738" s="10">
        <f t="shared" si="11"/>
        <v>45295</v>
      </c>
    </row>
    <row r="739" spans="1:6" x14ac:dyDescent="0.3">
      <c r="A739" s="3" t="s">
        <v>3</v>
      </c>
      <c r="B739">
        <v>1</v>
      </c>
      <c r="C739" s="4">
        <v>4</v>
      </c>
      <c r="D739" s="3" t="s">
        <v>8</v>
      </c>
      <c r="E739" s="6">
        <v>39458.955223880599</v>
      </c>
      <c r="F739" s="10">
        <f t="shared" si="11"/>
        <v>45295</v>
      </c>
    </row>
    <row r="740" spans="1:6" x14ac:dyDescent="0.3">
      <c r="A740" s="3" t="s">
        <v>3</v>
      </c>
      <c r="B740">
        <v>1</v>
      </c>
      <c r="C740" s="4">
        <v>5</v>
      </c>
      <c r="D740" s="3" t="s">
        <v>7</v>
      </c>
      <c r="E740" s="6">
        <v>27621.26865671642</v>
      </c>
      <c r="F740" s="10">
        <f t="shared" si="11"/>
        <v>45296</v>
      </c>
    </row>
    <row r="741" spans="1:6" x14ac:dyDescent="0.3">
      <c r="A741" s="3" t="s">
        <v>3</v>
      </c>
      <c r="B741">
        <v>1</v>
      </c>
      <c r="C741" s="4">
        <v>5</v>
      </c>
      <c r="D741" s="3" t="s">
        <v>8</v>
      </c>
      <c r="E741" s="6">
        <v>35513.059701492537</v>
      </c>
      <c r="F741" s="10">
        <f t="shared" si="11"/>
        <v>45296</v>
      </c>
    </row>
    <row r="742" spans="1:6" x14ac:dyDescent="0.3">
      <c r="A742" s="3" t="s">
        <v>3</v>
      </c>
      <c r="B742">
        <v>1</v>
      </c>
      <c r="C742" s="4">
        <v>6</v>
      </c>
      <c r="D742" s="3" t="s">
        <v>7</v>
      </c>
      <c r="E742" s="6">
        <v>27621.26865671642</v>
      </c>
      <c r="F742" s="10">
        <f t="shared" si="11"/>
        <v>45297</v>
      </c>
    </row>
    <row r="743" spans="1:6" x14ac:dyDescent="0.3">
      <c r="A743" s="3" t="s">
        <v>3</v>
      </c>
      <c r="B743">
        <v>1</v>
      </c>
      <c r="C743" s="4">
        <v>6</v>
      </c>
      <c r="D743" s="3" t="s">
        <v>8</v>
      </c>
      <c r="E743" s="6">
        <v>39458.955223880599</v>
      </c>
      <c r="F743" s="10">
        <f t="shared" si="11"/>
        <v>45297</v>
      </c>
    </row>
    <row r="744" spans="1:6" x14ac:dyDescent="0.3">
      <c r="A744" s="3" t="s">
        <v>3</v>
      </c>
      <c r="B744">
        <v>1</v>
      </c>
      <c r="C744" s="4">
        <v>7</v>
      </c>
      <c r="D744" s="3" t="s">
        <v>7</v>
      </c>
      <c r="E744" s="6">
        <v>27621.26865671642</v>
      </c>
      <c r="F744" s="10">
        <f t="shared" si="11"/>
        <v>45298</v>
      </c>
    </row>
    <row r="745" spans="1:6" x14ac:dyDescent="0.3">
      <c r="A745" s="3" t="s">
        <v>3</v>
      </c>
      <c r="B745">
        <v>1</v>
      </c>
      <c r="C745" s="4">
        <v>7</v>
      </c>
      <c r="D745" s="3" t="s">
        <v>8</v>
      </c>
      <c r="E745" s="6">
        <v>39458.955223880599</v>
      </c>
      <c r="F745" s="10">
        <f t="shared" si="11"/>
        <v>45298</v>
      </c>
    </row>
    <row r="746" spans="1:6" x14ac:dyDescent="0.3">
      <c r="A746" s="3" t="s">
        <v>3</v>
      </c>
      <c r="B746">
        <v>1</v>
      </c>
      <c r="C746" s="4">
        <v>8</v>
      </c>
      <c r="D746" s="3" t="s">
        <v>7</v>
      </c>
      <c r="E746" s="6">
        <v>27621.26865671642</v>
      </c>
      <c r="F746" s="10">
        <f t="shared" si="11"/>
        <v>45299</v>
      </c>
    </row>
    <row r="747" spans="1:6" x14ac:dyDescent="0.3">
      <c r="A747" s="3" t="s">
        <v>3</v>
      </c>
      <c r="B747">
        <v>1</v>
      </c>
      <c r="C747" s="4">
        <v>8</v>
      </c>
      <c r="D747" s="3" t="s">
        <v>8</v>
      </c>
      <c r="E747" s="6">
        <v>39458.955223880599</v>
      </c>
      <c r="F747" s="10">
        <f t="shared" si="11"/>
        <v>45299</v>
      </c>
    </row>
    <row r="748" spans="1:6" x14ac:dyDescent="0.3">
      <c r="A748" s="3" t="s">
        <v>3</v>
      </c>
      <c r="B748">
        <v>1</v>
      </c>
      <c r="C748" s="4">
        <v>9</v>
      </c>
      <c r="D748" s="3" t="s">
        <v>7</v>
      </c>
      <c r="E748" s="6">
        <v>27621.26865671642</v>
      </c>
      <c r="F748" s="10">
        <f t="shared" si="11"/>
        <v>45300</v>
      </c>
    </row>
    <row r="749" spans="1:6" x14ac:dyDescent="0.3">
      <c r="A749" s="3" t="s">
        <v>3</v>
      </c>
      <c r="B749">
        <v>1</v>
      </c>
      <c r="C749" s="4">
        <v>9</v>
      </c>
      <c r="D749" s="3" t="s">
        <v>8</v>
      </c>
      <c r="E749" s="6">
        <v>43404.850746268661</v>
      </c>
      <c r="F749" s="10">
        <f t="shared" si="11"/>
        <v>45300</v>
      </c>
    </row>
    <row r="750" spans="1:6" x14ac:dyDescent="0.3">
      <c r="A750" s="3" t="s">
        <v>3</v>
      </c>
      <c r="B750">
        <v>1</v>
      </c>
      <c r="C750" s="4">
        <v>10</v>
      </c>
      <c r="D750" s="3" t="s">
        <v>7</v>
      </c>
      <c r="E750" s="6">
        <v>27621.26865671642</v>
      </c>
      <c r="F750" s="10">
        <f t="shared" si="11"/>
        <v>45301</v>
      </c>
    </row>
    <row r="751" spans="1:6" x14ac:dyDescent="0.3">
      <c r="A751" s="3" t="s">
        <v>3</v>
      </c>
      <c r="B751">
        <v>1</v>
      </c>
      <c r="C751" s="4">
        <v>10</v>
      </c>
      <c r="D751" s="3" t="s">
        <v>8</v>
      </c>
      <c r="E751" s="6">
        <v>43404.850746268661</v>
      </c>
      <c r="F751" s="10">
        <f t="shared" si="11"/>
        <v>45301</v>
      </c>
    </row>
    <row r="752" spans="1:6" x14ac:dyDescent="0.3">
      <c r="A752" s="3" t="s">
        <v>3</v>
      </c>
      <c r="B752">
        <v>1</v>
      </c>
      <c r="C752" s="4">
        <v>11</v>
      </c>
      <c r="D752" s="3" t="s">
        <v>7</v>
      </c>
      <c r="E752" s="6">
        <v>31567.164179104482</v>
      </c>
      <c r="F752" s="10">
        <f t="shared" si="11"/>
        <v>45302</v>
      </c>
    </row>
    <row r="753" spans="1:6" x14ac:dyDescent="0.3">
      <c r="A753" s="3" t="s">
        <v>3</v>
      </c>
      <c r="B753">
        <v>1</v>
      </c>
      <c r="C753" s="4">
        <v>11</v>
      </c>
      <c r="D753" s="3" t="s">
        <v>8</v>
      </c>
      <c r="E753" s="6">
        <v>39458.955223880599</v>
      </c>
      <c r="F753" s="10">
        <f t="shared" si="11"/>
        <v>45302</v>
      </c>
    </row>
    <row r="754" spans="1:6" x14ac:dyDescent="0.3">
      <c r="A754" s="3" t="s">
        <v>3</v>
      </c>
      <c r="B754">
        <v>1</v>
      </c>
      <c r="C754" s="4">
        <v>12</v>
      </c>
      <c r="D754" s="3" t="s">
        <v>7</v>
      </c>
      <c r="E754" s="6">
        <v>27621.26865671642</v>
      </c>
      <c r="F754" s="10">
        <f t="shared" si="11"/>
        <v>45303</v>
      </c>
    </row>
    <row r="755" spans="1:6" x14ac:dyDescent="0.3">
      <c r="A755" s="3" t="s">
        <v>3</v>
      </c>
      <c r="B755">
        <v>1</v>
      </c>
      <c r="C755" s="4">
        <v>12</v>
      </c>
      <c r="D755" s="3" t="s">
        <v>8</v>
      </c>
      <c r="E755" s="6">
        <v>39458.955223880599</v>
      </c>
      <c r="F755" s="10">
        <f t="shared" si="11"/>
        <v>45303</v>
      </c>
    </row>
    <row r="756" spans="1:6" x14ac:dyDescent="0.3">
      <c r="A756" s="3" t="s">
        <v>3</v>
      </c>
      <c r="B756">
        <v>1</v>
      </c>
      <c r="C756" s="4">
        <v>13</v>
      </c>
      <c r="D756" s="3" t="s">
        <v>7</v>
      </c>
      <c r="E756" s="6">
        <v>27621.26865671642</v>
      </c>
      <c r="F756" s="10">
        <f t="shared" si="11"/>
        <v>45304</v>
      </c>
    </row>
    <row r="757" spans="1:6" x14ac:dyDescent="0.3">
      <c r="A757" s="3" t="s">
        <v>3</v>
      </c>
      <c r="B757">
        <v>1</v>
      </c>
      <c r="C757" s="4">
        <v>13</v>
      </c>
      <c r="D757" s="3" t="s">
        <v>8</v>
      </c>
      <c r="E757" s="6">
        <v>39458.955223880599</v>
      </c>
      <c r="F757" s="10">
        <f t="shared" si="11"/>
        <v>45304</v>
      </c>
    </row>
    <row r="758" spans="1:6" x14ac:dyDescent="0.3">
      <c r="A758" s="3" t="s">
        <v>3</v>
      </c>
      <c r="B758">
        <v>1</v>
      </c>
      <c r="C758" s="4">
        <v>14</v>
      </c>
      <c r="D758" s="3" t="s">
        <v>7</v>
      </c>
      <c r="E758" s="6">
        <v>27621.26865671642</v>
      </c>
      <c r="F758" s="10">
        <f t="shared" si="11"/>
        <v>45305</v>
      </c>
    </row>
    <row r="759" spans="1:6" x14ac:dyDescent="0.3">
      <c r="A759" s="3" t="s">
        <v>3</v>
      </c>
      <c r="B759">
        <v>1</v>
      </c>
      <c r="C759" s="4">
        <v>14</v>
      </c>
      <c r="D759" s="3" t="s">
        <v>8</v>
      </c>
      <c r="E759" s="6">
        <v>39458.955223880599</v>
      </c>
      <c r="F759" s="10">
        <f t="shared" si="11"/>
        <v>45305</v>
      </c>
    </row>
    <row r="760" spans="1:6" x14ac:dyDescent="0.3">
      <c r="A760" s="3" t="s">
        <v>3</v>
      </c>
      <c r="B760">
        <v>1</v>
      </c>
      <c r="C760" s="4">
        <v>15</v>
      </c>
      <c r="D760" s="3" t="s">
        <v>7</v>
      </c>
      <c r="E760" s="6">
        <v>27621.26865671642</v>
      </c>
      <c r="F760" s="10">
        <f t="shared" si="11"/>
        <v>45306</v>
      </c>
    </row>
    <row r="761" spans="1:6" x14ac:dyDescent="0.3">
      <c r="A761" s="3" t="s">
        <v>3</v>
      </c>
      <c r="B761">
        <v>1</v>
      </c>
      <c r="C761" s="4">
        <v>15</v>
      </c>
      <c r="D761" s="3" t="s">
        <v>8</v>
      </c>
      <c r="E761" s="6">
        <v>39458.955223880599</v>
      </c>
      <c r="F761" s="10">
        <f t="shared" si="11"/>
        <v>45306</v>
      </c>
    </row>
    <row r="762" spans="1:6" x14ac:dyDescent="0.3">
      <c r="A762" s="3" t="s">
        <v>3</v>
      </c>
      <c r="B762">
        <v>1</v>
      </c>
      <c r="C762" s="4">
        <v>16</v>
      </c>
      <c r="D762" s="3" t="s">
        <v>7</v>
      </c>
      <c r="E762" s="6">
        <v>27621.26865671642</v>
      </c>
      <c r="F762" s="10">
        <f t="shared" si="11"/>
        <v>45307</v>
      </c>
    </row>
    <row r="763" spans="1:6" x14ac:dyDescent="0.3">
      <c r="A763" s="3" t="s">
        <v>3</v>
      </c>
      <c r="B763">
        <v>1</v>
      </c>
      <c r="C763" s="4">
        <v>16</v>
      </c>
      <c r="D763" s="3" t="s">
        <v>8</v>
      </c>
      <c r="E763" s="6">
        <v>39458.955223880599</v>
      </c>
      <c r="F763" s="10">
        <f t="shared" si="11"/>
        <v>45307</v>
      </c>
    </row>
    <row r="764" spans="1:6" x14ac:dyDescent="0.3">
      <c r="A764" s="3" t="s">
        <v>3</v>
      </c>
      <c r="B764">
        <v>1</v>
      </c>
      <c r="C764" s="4">
        <v>17</v>
      </c>
      <c r="D764" s="3" t="s">
        <v>7</v>
      </c>
      <c r="E764" s="6">
        <v>27621.26865671642</v>
      </c>
      <c r="F764" s="10">
        <f t="shared" si="11"/>
        <v>45308</v>
      </c>
    </row>
    <row r="765" spans="1:6" x14ac:dyDescent="0.3">
      <c r="A765" s="3" t="s">
        <v>3</v>
      </c>
      <c r="B765">
        <v>1</v>
      </c>
      <c r="C765" s="4">
        <v>17</v>
      </c>
      <c r="D765" s="3" t="s">
        <v>8</v>
      </c>
      <c r="E765" s="6">
        <v>43404.850746268661</v>
      </c>
      <c r="F765" s="10">
        <f t="shared" si="11"/>
        <v>45308</v>
      </c>
    </row>
    <row r="766" spans="1:6" x14ac:dyDescent="0.3">
      <c r="A766" s="3" t="s">
        <v>3</v>
      </c>
      <c r="B766">
        <v>1</v>
      </c>
      <c r="C766" s="4">
        <v>18</v>
      </c>
      <c r="D766" s="3" t="s">
        <v>7</v>
      </c>
      <c r="E766" s="6">
        <v>31567.164179104482</v>
      </c>
      <c r="F766" s="10">
        <f t="shared" si="11"/>
        <v>45309</v>
      </c>
    </row>
    <row r="767" spans="1:6" x14ac:dyDescent="0.3">
      <c r="A767" s="3" t="s">
        <v>3</v>
      </c>
      <c r="B767">
        <v>1</v>
      </c>
      <c r="C767" s="4">
        <v>18</v>
      </c>
      <c r="D767" s="3" t="s">
        <v>8</v>
      </c>
      <c r="E767" s="6">
        <v>43404.850746268661</v>
      </c>
      <c r="F767" s="10">
        <f t="shared" si="11"/>
        <v>45309</v>
      </c>
    </row>
    <row r="768" spans="1:6" x14ac:dyDescent="0.3">
      <c r="A768" s="3" t="s">
        <v>3</v>
      </c>
      <c r="B768">
        <v>1</v>
      </c>
      <c r="C768" s="4">
        <v>19</v>
      </c>
      <c r="D768" s="3" t="s">
        <v>7</v>
      </c>
      <c r="E768" s="6">
        <v>31567.164179104482</v>
      </c>
      <c r="F768" s="10">
        <f t="shared" si="11"/>
        <v>45310</v>
      </c>
    </row>
    <row r="769" spans="1:6" x14ac:dyDescent="0.3">
      <c r="A769" s="3" t="s">
        <v>3</v>
      </c>
      <c r="B769">
        <v>1</v>
      </c>
      <c r="C769" s="4">
        <v>19</v>
      </c>
      <c r="D769" s="3" t="s">
        <v>8</v>
      </c>
      <c r="E769" s="6">
        <v>39458.955223880599</v>
      </c>
      <c r="F769" s="10">
        <f t="shared" si="11"/>
        <v>45310</v>
      </c>
    </row>
    <row r="770" spans="1:6" x14ac:dyDescent="0.3">
      <c r="A770" s="3" t="s">
        <v>3</v>
      </c>
      <c r="B770">
        <v>1</v>
      </c>
      <c r="C770" s="4">
        <v>20</v>
      </c>
      <c r="D770" s="3" t="s">
        <v>7</v>
      </c>
      <c r="E770" s="6">
        <v>27621.26865671642</v>
      </c>
      <c r="F770" s="10">
        <f t="shared" si="11"/>
        <v>45311</v>
      </c>
    </row>
    <row r="771" spans="1:6" x14ac:dyDescent="0.3">
      <c r="A771" s="3" t="s">
        <v>3</v>
      </c>
      <c r="B771">
        <v>1</v>
      </c>
      <c r="C771" s="4">
        <v>20</v>
      </c>
      <c r="D771" s="3" t="s">
        <v>8</v>
      </c>
      <c r="E771" s="6">
        <v>39458.955223880599</v>
      </c>
      <c r="F771" s="10">
        <f t="shared" ref="F771:F834" si="12">DATE(A771,B771,C771)</f>
        <v>45311</v>
      </c>
    </row>
    <row r="772" spans="1:6" x14ac:dyDescent="0.3">
      <c r="A772" s="3" t="s">
        <v>3</v>
      </c>
      <c r="B772">
        <v>1</v>
      </c>
      <c r="C772" s="4">
        <v>21</v>
      </c>
      <c r="D772" s="3" t="s">
        <v>7</v>
      </c>
      <c r="E772" s="6">
        <v>27621.26865671642</v>
      </c>
      <c r="F772" s="10">
        <f t="shared" si="12"/>
        <v>45312</v>
      </c>
    </row>
    <row r="773" spans="1:6" x14ac:dyDescent="0.3">
      <c r="A773" s="3" t="s">
        <v>3</v>
      </c>
      <c r="B773">
        <v>1</v>
      </c>
      <c r="C773" s="4">
        <v>21</v>
      </c>
      <c r="D773" s="3" t="s">
        <v>8</v>
      </c>
      <c r="E773" s="6">
        <v>39458.955223880599</v>
      </c>
      <c r="F773" s="10">
        <f t="shared" si="12"/>
        <v>45312</v>
      </c>
    </row>
    <row r="774" spans="1:6" x14ac:dyDescent="0.3">
      <c r="A774" s="3" t="s">
        <v>3</v>
      </c>
      <c r="B774">
        <v>1</v>
      </c>
      <c r="C774" s="4">
        <v>22</v>
      </c>
      <c r="D774" s="3" t="s">
        <v>7</v>
      </c>
      <c r="E774" s="6">
        <v>23675.373134328362</v>
      </c>
      <c r="F774" s="10">
        <f t="shared" si="12"/>
        <v>45313</v>
      </c>
    </row>
    <row r="775" spans="1:6" x14ac:dyDescent="0.3">
      <c r="A775" s="3" t="s">
        <v>3</v>
      </c>
      <c r="B775">
        <v>1</v>
      </c>
      <c r="C775" s="4">
        <v>22</v>
      </c>
      <c r="D775" s="3" t="s">
        <v>8</v>
      </c>
      <c r="E775" s="6">
        <v>27621.26865671642</v>
      </c>
      <c r="F775" s="10">
        <f t="shared" si="12"/>
        <v>45313</v>
      </c>
    </row>
    <row r="776" spans="1:6" x14ac:dyDescent="0.3">
      <c r="A776" s="3" t="s">
        <v>3</v>
      </c>
      <c r="B776">
        <v>1</v>
      </c>
      <c r="C776" s="4">
        <v>23</v>
      </c>
      <c r="D776" s="3" t="s">
        <v>7</v>
      </c>
      <c r="E776" s="6">
        <v>23675.373134328362</v>
      </c>
      <c r="F776" s="10">
        <f t="shared" si="12"/>
        <v>45314</v>
      </c>
    </row>
    <row r="777" spans="1:6" x14ac:dyDescent="0.3">
      <c r="A777" s="3" t="s">
        <v>3</v>
      </c>
      <c r="B777">
        <v>1</v>
      </c>
      <c r="C777" s="4">
        <v>23</v>
      </c>
      <c r="D777" s="3" t="s">
        <v>8</v>
      </c>
      <c r="E777" s="6">
        <v>39458.955223880599</v>
      </c>
      <c r="F777" s="10">
        <f t="shared" si="12"/>
        <v>45314</v>
      </c>
    </row>
    <row r="778" spans="1:6" x14ac:dyDescent="0.3">
      <c r="A778" s="3" t="s">
        <v>3</v>
      </c>
      <c r="B778">
        <v>1</v>
      </c>
      <c r="C778" s="4">
        <v>24</v>
      </c>
      <c r="D778" s="3" t="s">
        <v>7</v>
      </c>
      <c r="E778" s="6">
        <v>31567.164179104482</v>
      </c>
      <c r="F778" s="10">
        <f t="shared" si="12"/>
        <v>45315</v>
      </c>
    </row>
    <row r="779" spans="1:6" x14ac:dyDescent="0.3">
      <c r="A779" s="3" t="s">
        <v>3</v>
      </c>
      <c r="B779">
        <v>1</v>
      </c>
      <c r="C779" s="4">
        <v>24</v>
      </c>
      <c r="D779" s="3" t="s">
        <v>8</v>
      </c>
      <c r="E779" s="6">
        <v>39458.955223880599</v>
      </c>
      <c r="F779" s="10">
        <f t="shared" si="12"/>
        <v>45315</v>
      </c>
    </row>
    <row r="780" spans="1:6" x14ac:dyDescent="0.3">
      <c r="A780" s="3" t="s">
        <v>3</v>
      </c>
      <c r="B780">
        <v>1</v>
      </c>
      <c r="C780" s="4">
        <v>25</v>
      </c>
      <c r="D780" s="3" t="s">
        <v>7</v>
      </c>
      <c r="E780" s="6">
        <v>31567.164179104482</v>
      </c>
      <c r="F780" s="10">
        <f t="shared" si="12"/>
        <v>45316</v>
      </c>
    </row>
    <row r="781" spans="1:6" x14ac:dyDescent="0.3">
      <c r="A781" s="3" t="s">
        <v>3</v>
      </c>
      <c r="B781">
        <v>1</v>
      </c>
      <c r="C781" s="4">
        <v>25</v>
      </c>
      <c r="D781" s="3" t="s">
        <v>8</v>
      </c>
      <c r="E781" s="6">
        <v>43404.850746268661</v>
      </c>
      <c r="F781" s="10">
        <f t="shared" si="12"/>
        <v>45316</v>
      </c>
    </row>
    <row r="782" spans="1:6" x14ac:dyDescent="0.3">
      <c r="A782" s="3" t="s">
        <v>3</v>
      </c>
      <c r="B782">
        <v>1</v>
      </c>
      <c r="C782" s="4">
        <v>26</v>
      </c>
      <c r="D782" s="3" t="s">
        <v>7</v>
      </c>
      <c r="E782" s="6">
        <v>31567.164179104482</v>
      </c>
      <c r="F782" s="10">
        <f t="shared" si="12"/>
        <v>45317</v>
      </c>
    </row>
    <row r="783" spans="1:6" x14ac:dyDescent="0.3">
      <c r="A783" s="3" t="s">
        <v>3</v>
      </c>
      <c r="B783">
        <v>1</v>
      </c>
      <c r="C783" s="4">
        <v>26</v>
      </c>
      <c r="D783" s="3" t="s">
        <v>8</v>
      </c>
      <c r="E783" s="6">
        <v>39458.955223880599</v>
      </c>
      <c r="F783" s="10">
        <f t="shared" si="12"/>
        <v>45317</v>
      </c>
    </row>
    <row r="784" spans="1:6" x14ac:dyDescent="0.3">
      <c r="A784" s="3" t="s">
        <v>3</v>
      </c>
      <c r="B784">
        <v>1</v>
      </c>
      <c r="C784" s="4">
        <v>27</v>
      </c>
      <c r="D784" s="3" t="s">
        <v>7</v>
      </c>
      <c r="E784" s="6">
        <v>23675.373134328362</v>
      </c>
      <c r="F784" s="10">
        <f t="shared" si="12"/>
        <v>45318</v>
      </c>
    </row>
    <row r="785" spans="1:6" x14ac:dyDescent="0.3">
      <c r="A785" s="3" t="s">
        <v>3</v>
      </c>
      <c r="B785">
        <v>1</v>
      </c>
      <c r="C785" s="4">
        <v>27</v>
      </c>
      <c r="D785" s="3" t="s">
        <v>8</v>
      </c>
      <c r="E785" s="6">
        <v>39458.955223880599</v>
      </c>
      <c r="F785" s="10">
        <f t="shared" si="12"/>
        <v>45318</v>
      </c>
    </row>
    <row r="786" spans="1:6" x14ac:dyDescent="0.3">
      <c r="A786" s="3" t="s">
        <v>3</v>
      </c>
      <c r="B786">
        <v>1</v>
      </c>
      <c r="C786" s="4">
        <v>28</v>
      </c>
      <c r="D786" s="3" t="s">
        <v>7</v>
      </c>
      <c r="E786" s="6">
        <v>27621.26865671642</v>
      </c>
      <c r="F786" s="10">
        <f t="shared" si="12"/>
        <v>45319</v>
      </c>
    </row>
    <row r="787" spans="1:6" x14ac:dyDescent="0.3">
      <c r="A787" s="3" t="s">
        <v>3</v>
      </c>
      <c r="B787">
        <v>1</v>
      </c>
      <c r="C787" s="4">
        <v>28</v>
      </c>
      <c r="D787" s="3" t="s">
        <v>8</v>
      </c>
      <c r="E787" s="6">
        <v>39458.955223880599</v>
      </c>
      <c r="F787" s="10">
        <f t="shared" si="12"/>
        <v>45319</v>
      </c>
    </row>
    <row r="788" spans="1:6" x14ac:dyDescent="0.3">
      <c r="A788" s="3" t="s">
        <v>3</v>
      </c>
      <c r="B788">
        <v>1</v>
      </c>
      <c r="C788" s="4">
        <v>29</v>
      </c>
      <c r="D788" s="3" t="s">
        <v>7</v>
      </c>
      <c r="E788" s="6">
        <v>27621.26865671642</v>
      </c>
      <c r="F788" s="10">
        <f t="shared" si="12"/>
        <v>45320</v>
      </c>
    </row>
    <row r="789" spans="1:6" x14ac:dyDescent="0.3">
      <c r="A789" s="3" t="s">
        <v>3</v>
      </c>
      <c r="B789">
        <v>1</v>
      </c>
      <c r="C789" s="4">
        <v>29</v>
      </c>
      <c r="D789" s="3" t="s">
        <v>8</v>
      </c>
      <c r="E789" s="6">
        <v>39458.955223880599</v>
      </c>
      <c r="F789" s="10">
        <f t="shared" si="12"/>
        <v>45320</v>
      </c>
    </row>
    <row r="790" spans="1:6" x14ac:dyDescent="0.3">
      <c r="A790" s="3" t="s">
        <v>3</v>
      </c>
      <c r="B790">
        <v>1</v>
      </c>
      <c r="C790" s="4">
        <v>30</v>
      </c>
      <c r="D790" s="3" t="s">
        <v>7</v>
      </c>
      <c r="E790" s="6">
        <v>27621.26865671642</v>
      </c>
      <c r="F790" s="10">
        <f t="shared" si="12"/>
        <v>45321</v>
      </c>
    </row>
    <row r="791" spans="1:6" x14ac:dyDescent="0.3">
      <c r="A791" s="3" t="s">
        <v>3</v>
      </c>
      <c r="B791">
        <v>1</v>
      </c>
      <c r="C791" s="4">
        <v>30</v>
      </c>
      <c r="D791" s="3" t="s">
        <v>8</v>
      </c>
      <c r="E791" s="6">
        <v>43404.850746268661</v>
      </c>
      <c r="F791" s="10">
        <f t="shared" si="12"/>
        <v>45321</v>
      </c>
    </row>
    <row r="792" spans="1:6" x14ac:dyDescent="0.3">
      <c r="A792" s="3" t="s">
        <v>3</v>
      </c>
      <c r="B792">
        <v>1</v>
      </c>
      <c r="C792" s="4">
        <v>31</v>
      </c>
      <c r="D792" s="3" t="s">
        <v>7</v>
      </c>
      <c r="E792" s="6">
        <v>27621.26865671642</v>
      </c>
      <c r="F792" s="10">
        <f t="shared" si="12"/>
        <v>45322</v>
      </c>
    </row>
    <row r="793" spans="1:6" x14ac:dyDescent="0.3">
      <c r="A793" s="3" t="s">
        <v>3</v>
      </c>
      <c r="B793">
        <v>1</v>
      </c>
      <c r="C793" s="4">
        <v>31</v>
      </c>
      <c r="D793" s="3" t="s">
        <v>8</v>
      </c>
      <c r="E793" s="6">
        <v>43404.850746268661</v>
      </c>
      <c r="F793" s="10">
        <f t="shared" si="12"/>
        <v>45322</v>
      </c>
    </row>
    <row r="794" spans="1:6" x14ac:dyDescent="0.3">
      <c r="A794" s="3" t="s">
        <v>3</v>
      </c>
      <c r="B794">
        <v>2</v>
      </c>
      <c r="C794" s="4">
        <v>1</v>
      </c>
      <c r="D794" s="3" t="s">
        <v>7</v>
      </c>
      <c r="E794" s="6">
        <v>29498.989898989897</v>
      </c>
      <c r="F794" s="10">
        <f t="shared" si="12"/>
        <v>45323</v>
      </c>
    </row>
    <row r="795" spans="1:6" x14ac:dyDescent="0.3">
      <c r="A795" s="3" t="s">
        <v>3</v>
      </c>
      <c r="B795">
        <v>2</v>
      </c>
      <c r="C795" s="4">
        <v>1</v>
      </c>
      <c r="D795" s="3" t="s">
        <v>8</v>
      </c>
      <c r="E795" s="6">
        <v>42141.414141414141</v>
      </c>
      <c r="F795" s="10">
        <f t="shared" si="12"/>
        <v>45323</v>
      </c>
    </row>
    <row r="796" spans="1:6" x14ac:dyDescent="0.3">
      <c r="A796" s="3" t="s">
        <v>3</v>
      </c>
      <c r="B796">
        <v>2</v>
      </c>
      <c r="C796" s="4">
        <v>2</v>
      </c>
      <c r="D796" s="3" t="s">
        <v>7</v>
      </c>
      <c r="E796" s="6">
        <v>25284.848484848484</v>
      </c>
      <c r="F796" s="10">
        <f t="shared" si="12"/>
        <v>45324</v>
      </c>
    </row>
    <row r="797" spans="1:6" x14ac:dyDescent="0.3">
      <c r="A797" s="3" t="s">
        <v>3</v>
      </c>
      <c r="B797">
        <v>2</v>
      </c>
      <c r="C797" s="4">
        <v>2</v>
      </c>
      <c r="D797" s="3" t="s">
        <v>8</v>
      </c>
      <c r="E797" s="6">
        <v>37927.272727272728</v>
      </c>
      <c r="F797" s="10">
        <f t="shared" si="12"/>
        <v>45324</v>
      </c>
    </row>
    <row r="798" spans="1:6" x14ac:dyDescent="0.3">
      <c r="A798" s="3" t="s">
        <v>3</v>
      </c>
      <c r="B798">
        <v>2</v>
      </c>
      <c r="C798" s="4">
        <v>3</v>
      </c>
      <c r="D798" s="3" t="s">
        <v>7</v>
      </c>
      <c r="E798" s="6">
        <v>29498.989898989897</v>
      </c>
      <c r="F798" s="10">
        <f t="shared" si="12"/>
        <v>45325</v>
      </c>
    </row>
    <row r="799" spans="1:6" x14ac:dyDescent="0.3">
      <c r="A799" s="3" t="s">
        <v>3</v>
      </c>
      <c r="B799">
        <v>2</v>
      </c>
      <c r="C799" s="4">
        <v>3</v>
      </c>
      <c r="D799" s="3" t="s">
        <v>8</v>
      </c>
      <c r="E799" s="6">
        <v>42141.414141414141</v>
      </c>
      <c r="F799" s="10">
        <f t="shared" si="12"/>
        <v>45325</v>
      </c>
    </row>
    <row r="800" spans="1:6" x14ac:dyDescent="0.3">
      <c r="A800" s="3" t="s">
        <v>3</v>
      </c>
      <c r="B800">
        <v>2</v>
      </c>
      <c r="C800" s="4">
        <v>4</v>
      </c>
      <c r="D800" s="3" t="s">
        <v>7</v>
      </c>
      <c r="E800" s="6">
        <v>29498.989898989897</v>
      </c>
      <c r="F800" s="10">
        <f t="shared" si="12"/>
        <v>45326</v>
      </c>
    </row>
    <row r="801" spans="1:6" x14ac:dyDescent="0.3">
      <c r="A801" s="3" t="s">
        <v>3</v>
      </c>
      <c r="B801">
        <v>2</v>
      </c>
      <c r="C801" s="4">
        <v>4</v>
      </c>
      <c r="D801" s="3" t="s">
        <v>8</v>
      </c>
      <c r="E801" s="6">
        <v>42141.414141414141</v>
      </c>
      <c r="F801" s="10">
        <f t="shared" si="12"/>
        <v>45326</v>
      </c>
    </row>
    <row r="802" spans="1:6" x14ac:dyDescent="0.3">
      <c r="A802" s="3" t="s">
        <v>3</v>
      </c>
      <c r="B802">
        <v>2</v>
      </c>
      <c r="C802" s="4">
        <v>5</v>
      </c>
      <c r="D802" s="3" t="s">
        <v>7</v>
      </c>
      <c r="E802" s="6">
        <v>29498.989898989897</v>
      </c>
      <c r="F802" s="10">
        <f t="shared" si="12"/>
        <v>45327</v>
      </c>
    </row>
    <row r="803" spans="1:6" x14ac:dyDescent="0.3">
      <c r="A803" s="3" t="s">
        <v>3</v>
      </c>
      <c r="B803">
        <v>2</v>
      </c>
      <c r="C803" s="4">
        <v>5</v>
      </c>
      <c r="D803" s="3" t="s">
        <v>8</v>
      </c>
      <c r="E803" s="6">
        <v>42141.414141414141</v>
      </c>
      <c r="F803" s="10">
        <f t="shared" si="12"/>
        <v>45327</v>
      </c>
    </row>
    <row r="804" spans="1:6" x14ac:dyDescent="0.3">
      <c r="A804" s="3" t="s">
        <v>3</v>
      </c>
      <c r="B804">
        <v>2</v>
      </c>
      <c r="C804" s="4">
        <v>6</v>
      </c>
      <c r="D804" s="3" t="s">
        <v>7</v>
      </c>
      <c r="E804" s="6">
        <v>29498.989898989897</v>
      </c>
      <c r="F804" s="10">
        <f t="shared" si="12"/>
        <v>45328</v>
      </c>
    </row>
    <row r="805" spans="1:6" x14ac:dyDescent="0.3">
      <c r="A805" s="3" t="s">
        <v>3</v>
      </c>
      <c r="B805">
        <v>2</v>
      </c>
      <c r="C805" s="4">
        <v>6</v>
      </c>
      <c r="D805" s="3" t="s">
        <v>8</v>
      </c>
      <c r="E805" s="6">
        <v>42141.414141414141</v>
      </c>
      <c r="F805" s="10">
        <f t="shared" si="12"/>
        <v>45328</v>
      </c>
    </row>
    <row r="806" spans="1:6" x14ac:dyDescent="0.3">
      <c r="A806" s="3" t="s">
        <v>3</v>
      </c>
      <c r="B806">
        <v>2</v>
      </c>
      <c r="C806" s="4">
        <v>7</v>
      </c>
      <c r="D806" s="3" t="s">
        <v>7</v>
      </c>
      <c r="E806" s="6">
        <v>29498.989898989897</v>
      </c>
      <c r="F806" s="10">
        <f t="shared" si="12"/>
        <v>45329</v>
      </c>
    </row>
    <row r="807" spans="1:6" x14ac:dyDescent="0.3">
      <c r="A807" s="3" t="s">
        <v>3</v>
      </c>
      <c r="B807">
        <v>2</v>
      </c>
      <c r="C807" s="4">
        <v>7</v>
      </c>
      <c r="D807" s="3" t="s">
        <v>8</v>
      </c>
      <c r="E807" s="6">
        <v>46355.555555555555</v>
      </c>
      <c r="F807" s="10">
        <f t="shared" si="12"/>
        <v>45329</v>
      </c>
    </row>
    <row r="808" spans="1:6" x14ac:dyDescent="0.3">
      <c r="A808" s="3" t="s">
        <v>3</v>
      </c>
      <c r="B808">
        <v>2</v>
      </c>
      <c r="C808" s="4">
        <v>8</v>
      </c>
      <c r="D808" s="3" t="s">
        <v>7</v>
      </c>
      <c r="E808" s="6">
        <v>29498.989898989897</v>
      </c>
      <c r="F808" s="10">
        <f t="shared" si="12"/>
        <v>45330</v>
      </c>
    </row>
    <row r="809" spans="1:6" x14ac:dyDescent="0.3">
      <c r="A809" s="3" t="s">
        <v>3</v>
      </c>
      <c r="B809">
        <v>2</v>
      </c>
      <c r="C809" s="4">
        <v>8</v>
      </c>
      <c r="D809" s="3" t="s">
        <v>8</v>
      </c>
      <c r="E809" s="6">
        <v>37927.272727272728</v>
      </c>
      <c r="F809" s="10">
        <f t="shared" si="12"/>
        <v>45330</v>
      </c>
    </row>
    <row r="810" spans="1:6" x14ac:dyDescent="0.3">
      <c r="A810" s="3" t="s">
        <v>3</v>
      </c>
      <c r="B810">
        <v>2</v>
      </c>
      <c r="C810" s="4">
        <v>9</v>
      </c>
      <c r="D810" s="3" t="s">
        <v>7</v>
      </c>
      <c r="E810" s="6">
        <v>29498.989898989897</v>
      </c>
      <c r="F810" s="10">
        <f t="shared" si="12"/>
        <v>45331</v>
      </c>
    </row>
    <row r="811" spans="1:6" x14ac:dyDescent="0.3">
      <c r="A811" s="3" t="s">
        <v>3</v>
      </c>
      <c r="B811">
        <v>2</v>
      </c>
      <c r="C811" s="4">
        <v>9</v>
      </c>
      <c r="D811" s="3" t="s">
        <v>8</v>
      </c>
      <c r="E811" s="6">
        <v>37927.272727272728</v>
      </c>
      <c r="F811" s="10">
        <f t="shared" si="12"/>
        <v>45331</v>
      </c>
    </row>
    <row r="812" spans="1:6" x14ac:dyDescent="0.3">
      <c r="A812" s="3" t="s">
        <v>3</v>
      </c>
      <c r="B812">
        <v>2</v>
      </c>
      <c r="C812" s="4">
        <v>10</v>
      </c>
      <c r="D812" s="3" t="s">
        <v>7</v>
      </c>
      <c r="E812" s="6">
        <v>29498.989898989897</v>
      </c>
      <c r="F812" s="10">
        <f t="shared" si="12"/>
        <v>45332</v>
      </c>
    </row>
    <row r="813" spans="1:6" x14ac:dyDescent="0.3">
      <c r="A813" s="3" t="s">
        <v>3</v>
      </c>
      <c r="B813">
        <v>2</v>
      </c>
      <c r="C813" s="4">
        <v>10</v>
      </c>
      <c r="D813" s="3" t="s">
        <v>8</v>
      </c>
      <c r="E813" s="6">
        <v>42141.414141414141</v>
      </c>
      <c r="F813" s="10">
        <f t="shared" si="12"/>
        <v>45332</v>
      </c>
    </row>
    <row r="814" spans="1:6" x14ac:dyDescent="0.3">
      <c r="A814" s="3" t="s">
        <v>3</v>
      </c>
      <c r="B814">
        <v>2</v>
      </c>
      <c r="C814" s="4">
        <v>11</v>
      </c>
      <c r="D814" s="3" t="s">
        <v>7</v>
      </c>
      <c r="E814" s="6">
        <v>29498.989898989897</v>
      </c>
      <c r="F814" s="10">
        <f t="shared" si="12"/>
        <v>45333</v>
      </c>
    </row>
    <row r="815" spans="1:6" x14ac:dyDescent="0.3">
      <c r="A815" s="3" t="s">
        <v>3</v>
      </c>
      <c r="B815">
        <v>2</v>
      </c>
      <c r="C815" s="4">
        <v>11</v>
      </c>
      <c r="D815" s="3" t="s">
        <v>8</v>
      </c>
      <c r="E815" s="6">
        <v>37927.272727272728</v>
      </c>
      <c r="F815" s="10">
        <f t="shared" si="12"/>
        <v>45333</v>
      </c>
    </row>
    <row r="816" spans="1:6" x14ac:dyDescent="0.3">
      <c r="A816" s="3" t="s">
        <v>3</v>
      </c>
      <c r="B816">
        <v>2</v>
      </c>
      <c r="C816" s="4">
        <v>12</v>
      </c>
      <c r="D816" s="3" t="s">
        <v>7</v>
      </c>
      <c r="E816" s="6">
        <v>29498.989898989897</v>
      </c>
      <c r="F816" s="10">
        <f t="shared" si="12"/>
        <v>45334</v>
      </c>
    </row>
    <row r="817" spans="1:6" x14ac:dyDescent="0.3">
      <c r="A817" s="3" t="s">
        <v>3</v>
      </c>
      <c r="B817">
        <v>2</v>
      </c>
      <c r="C817" s="4">
        <v>12</v>
      </c>
      <c r="D817" s="3" t="s">
        <v>8</v>
      </c>
      <c r="E817" s="6">
        <v>42141.414141414141</v>
      </c>
      <c r="F817" s="10">
        <f t="shared" si="12"/>
        <v>45334</v>
      </c>
    </row>
    <row r="818" spans="1:6" x14ac:dyDescent="0.3">
      <c r="A818" s="3" t="s">
        <v>3</v>
      </c>
      <c r="B818">
        <v>2</v>
      </c>
      <c r="C818" s="4">
        <v>13</v>
      </c>
      <c r="D818" s="3" t="s">
        <v>7</v>
      </c>
      <c r="E818" s="6">
        <v>29498.989898989897</v>
      </c>
      <c r="F818" s="10">
        <f t="shared" si="12"/>
        <v>45335</v>
      </c>
    </row>
    <row r="819" spans="1:6" x14ac:dyDescent="0.3">
      <c r="A819" s="3" t="s">
        <v>3</v>
      </c>
      <c r="B819">
        <v>2</v>
      </c>
      <c r="C819" s="4">
        <v>13</v>
      </c>
      <c r="D819" s="3" t="s">
        <v>8</v>
      </c>
      <c r="E819" s="6">
        <v>42141.414141414141</v>
      </c>
      <c r="F819" s="10">
        <f t="shared" si="12"/>
        <v>45335</v>
      </c>
    </row>
    <row r="820" spans="1:6" x14ac:dyDescent="0.3">
      <c r="A820" s="3" t="s">
        <v>3</v>
      </c>
      <c r="B820">
        <v>2</v>
      </c>
      <c r="C820" s="4">
        <v>14</v>
      </c>
      <c r="D820" s="3" t="s">
        <v>7</v>
      </c>
      <c r="E820" s="6">
        <v>29498.989898989897</v>
      </c>
      <c r="F820" s="10">
        <f t="shared" si="12"/>
        <v>45336</v>
      </c>
    </row>
    <row r="821" spans="1:6" x14ac:dyDescent="0.3">
      <c r="A821" s="3" t="s">
        <v>3</v>
      </c>
      <c r="B821">
        <v>2</v>
      </c>
      <c r="C821" s="4">
        <v>14</v>
      </c>
      <c r="D821" s="3" t="s">
        <v>8</v>
      </c>
      <c r="E821" s="6">
        <v>46355.555555555555</v>
      </c>
      <c r="F821" s="10">
        <f t="shared" si="12"/>
        <v>45336</v>
      </c>
    </row>
    <row r="822" spans="1:6" x14ac:dyDescent="0.3">
      <c r="A822" s="3" t="s">
        <v>3</v>
      </c>
      <c r="B822">
        <v>2</v>
      </c>
      <c r="C822" s="4">
        <v>15</v>
      </c>
      <c r="D822" s="3" t="s">
        <v>7</v>
      </c>
      <c r="E822" s="6">
        <v>33713.131313131315</v>
      </c>
      <c r="F822" s="10">
        <f t="shared" si="12"/>
        <v>45337</v>
      </c>
    </row>
    <row r="823" spans="1:6" x14ac:dyDescent="0.3">
      <c r="A823" s="3" t="s">
        <v>3</v>
      </c>
      <c r="B823">
        <v>2</v>
      </c>
      <c r="C823" s="4">
        <v>15</v>
      </c>
      <c r="D823" s="3" t="s">
        <v>8</v>
      </c>
      <c r="E823" s="6">
        <v>46355.555555555555</v>
      </c>
      <c r="F823" s="10">
        <f t="shared" si="12"/>
        <v>45337</v>
      </c>
    </row>
    <row r="824" spans="1:6" x14ac:dyDescent="0.3">
      <c r="A824" s="3" t="s">
        <v>3</v>
      </c>
      <c r="B824">
        <v>2</v>
      </c>
      <c r="C824" s="4">
        <v>16</v>
      </c>
      <c r="D824" s="3" t="s">
        <v>7</v>
      </c>
      <c r="E824" s="6">
        <v>29498.989898989897</v>
      </c>
      <c r="F824" s="10">
        <f t="shared" si="12"/>
        <v>45338</v>
      </c>
    </row>
    <row r="825" spans="1:6" x14ac:dyDescent="0.3">
      <c r="A825" s="3" t="s">
        <v>3</v>
      </c>
      <c r="B825">
        <v>2</v>
      </c>
      <c r="C825" s="4">
        <v>16</v>
      </c>
      <c r="D825" s="3" t="s">
        <v>8</v>
      </c>
      <c r="E825" s="6">
        <v>37927.272727272728</v>
      </c>
      <c r="F825" s="10">
        <f t="shared" si="12"/>
        <v>45338</v>
      </c>
    </row>
    <row r="826" spans="1:6" x14ac:dyDescent="0.3">
      <c r="A826" s="3" t="s">
        <v>3</v>
      </c>
      <c r="B826">
        <v>2</v>
      </c>
      <c r="C826" s="4">
        <v>17</v>
      </c>
      <c r="D826" s="3" t="s">
        <v>7</v>
      </c>
      <c r="E826" s="6">
        <v>29498.989898989897</v>
      </c>
      <c r="F826" s="10">
        <f t="shared" si="12"/>
        <v>45339</v>
      </c>
    </row>
    <row r="827" spans="1:6" x14ac:dyDescent="0.3">
      <c r="A827" s="3" t="s">
        <v>3</v>
      </c>
      <c r="B827">
        <v>2</v>
      </c>
      <c r="C827" s="4">
        <v>17</v>
      </c>
      <c r="D827" s="3" t="s">
        <v>8</v>
      </c>
      <c r="E827" s="6">
        <v>37927.272727272728</v>
      </c>
      <c r="F827" s="10">
        <f t="shared" si="12"/>
        <v>45339</v>
      </c>
    </row>
    <row r="828" spans="1:6" x14ac:dyDescent="0.3">
      <c r="A828" s="3" t="s">
        <v>3</v>
      </c>
      <c r="B828">
        <v>2</v>
      </c>
      <c r="C828" s="4">
        <v>18</v>
      </c>
      <c r="D828" s="3" t="s">
        <v>7</v>
      </c>
      <c r="E828" s="6">
        <v>29498.989898989897</v>
      </c>
      <c r="F828" s="10">
        <f t="shared" si="12"/>
        <v>45340</v>
      </c>
    </row>
    <row r="829" spans="1:6" x14ac:dyDescent="0.3">
      <c r="A829" s="3" t="s">
        <v>3</v>
      </c>
      <c r="B829">
        <v>2</v>
      </c>
      <c r="C829" s="4">
        <v>18</v>
      </c>
      <c r="D829" s="3" t="s">
        <v>8</v>
      </c>
      <c r="E829" s="6">
        <v>33713.131313131315</v>
      </c>
      <c r="F829" s="10">
        <f t="shared" si="12"/>
        <v>45340</v>
      </c>
    </row>
    <row r="830" spans="1:6" x14ac:dyDescent="0.3">
      <c r="A830" s="3" t="s">
        <v>3</v>
      </c>
      <c r="B830">
        <v>2</v>
      </c>
      <c r="C830" s="4">
        <v>19</v>
      </c>
      <c r="D830" s="3" t="s">
        <v>7</v>
      </c>
      <c r="E830" s="6">
        <v>29498.989898989897</v>
      </c>
      <c r="F830" s="10">
        <f t="shared" si="12"/>
        <v>45341</v>
      </c>
    </row>
    <row r="831" spans="1:6" x14ac:dyDescent="0.3">
      <c r="A831" s="3" t="s">
        <v>3</v>
      </c>
      <c r="B831">
        <v>2</v>
      </c>
      <c r="C831" s="4">
        <v>19</v>
      </c>
      <c r="D831" s="3" t="s">
        <v>8</v>
      </c>
      <c r="E831" s="6">
        <v>46355.555555555555</v>
      </c>
      <c r="F831" s="10">
        <f t="shared" si="12"/>
        <v>45341</v>
      </c>
    </row>
    <row r="832" spans="1:6" x14ac:dyDescent="0.3">
      <c r="A832" s="3" t="s">
        <v>3</v>
      </c>
      <c r="B832">
        <v>2</v>
      </c>
      <c r="C832" s="4">
        <v>20</v>
      </c>
      <c r="D832" s="3" t="s">
        <v>7</v>
      </c>
      <c r="E832" s="6">
        <v>29498.989898989897</v>
      </c>
      <c r="F832" s="10">
        <f t="shared" si="12"/>
        <v>45342</v>
      </c>
    </row>
    <row r="833" spans="1:6" x14ac:dyDescent="0.3">
      <c r="A833" s="3" t="s">
        <v>3</v>
      </c>
      <c r="B833">
        <v>2</v>
      </c>
      <c r="C833" s="4">
        <v>20</v>
      </c>
      <c r="D833" s="3" t="s">
        <v>8</v>
      </c>
      <c r="E833" s="6">
        <v>42141.414141414141</v>
      </c>
      <c r="F833" s="10">
        <f t="shared" si="12"/>
        <v>45342</v>
      </c>
    </row>
    <row r="834" spans="1:6" x14ac:dyDescent="0.3">
      <c r="A834" s="3" t="s">
        <v>3</v>
      </c>
      <c r="B834">
        <v>2</v>
      </c>
      <c r="C834" s="4">
        <v>21</v>
      </c>
      <c r="D834" s="3" t="s">
        <v>7</v>
      </c>
      <c r="E834" s="6">
        <v>29498.989898989897</v>
      </c>
      <c r="F834" s="10">
        <f t="shared" si="12"/>
        <v>45343</v>
      </c>
    </row>
    <row r="835" spans="1:6" x14ac:dyDescent="0.3">
      <c r="A835" s="3" t="s">
        <v>3</v>
      </c>
      <c r="B835">
        <v>2</v>
      </c>
      <c r="C835" s="4">
        <v>21</v>
      </c>
      <c r="D835" s="3" t="s">
        <v>8</v>
      </c>
      <c r="E835" s="6">
        <v>50569.696969696968</v>
      </c>
      <c r="F835" s="10">
        <f t="shared" ref="F835:F898" si="13">DATE(A835,B835,C835)</f>
        <v>45343</v>
      </c>
    </row>
    <row r="836" spans="1:6" x14ac:dyDescent="0.3">
      <c r="A836" s="3" t="s">
        <v>3</v>
      </c>
      <c r="B836">
        <v>2</v>
      </c>
      <c r="C836" s="4">
        <v>22</v>
      </c>
      <c r="D836" s="3" t="s">
        <v>7</v>
      </c>
      <c r="E836" s="6">
        <v>33713.131313131315</v>
      </c>
      <c r="F836" s="10">
        <f t="shared" si="13"/>
        <v>45344</v>
      </c>
    </row>
    <row r="837" spans="1:6" x14ac:dyDescent="0.3">
      <c r="A837" s="3" t="s">
        <v>3</v>
      </c>
      <c r="B837">
        <v>2</v>
      </c>
      <c r="C837" s="4">
        <v>22</v>
      </c>
      <c r="D837" s="3" t="s">
        <v>8</v>
      </c>
      <c r="E837" s="6">
        <v>46355.555555555555</v>
      </c>
      <c r="F837" s="10">
        <f t="shared" si="13"/>
        <v>45344</v>
      </c>
    </row>
    <row r="838" spans="1:6" x14ac:dyDescent="0.3">
      <c r="A838" s="3" t="s">
        <v>3</v>
      </c>
      <c r="B838">
        <v>2</v>
      </c>
      <c r="C838" s="4">
        <v>23</v>
      </c>
      <c r="D838" s="3" t="s">
        <v>7</v>
      </c>
      <c r="E838" s="6">
        <v>29498.989898989897</v>
      </c>
      <c r="F838" s="10">
        <f t="shared" si="13"/>
        <v>45345</v>
      </c>
    </row>
    <row r="839" spans="1:6" x14ac:dyDescent="0.3">
      <c r="A839" s="3" t="s">
        <v>3</v>
      </c>
      <c r="B839">
        <v>2</v>
      </c>
      <c r="C839" s="4">
        <v>23</v>
      </c>
      <c r="D839" s="3" t="s">
        <v>8</v>
      </c>
      <c r="E839" s="6">
        <v>42141.414141414141</v>
      </c>
      <c r="F839" s="10">
        <f t="shared" si="13"/>
        <v>45345</v>
      </c>
    </row>
    <row r="840" spans="1:6" x14ac:dyDescent="0.3">
      <c r="A840" s="3" t="s">
        <v>3</v>
      </c>
      <c r="B840">
        <v>2</v>
      </c>
      <c r="C840" s="4">
        <v>24</v>
      </c>
      <c r="D840" s="3" t="s">
        <v>7</v>
      </c>
      <c r="E840" s="6">
        <v>29498.989898989897</v>
      </c>
      <c r="F840" s="10">
        <f t="shared" si="13"/>
        <v>45346</v>
      </c>
    </row>
    <row r="841" spans="1:6" x14ac:dyDescent="0.3">
      <c r="A841" s="3" t="s">
        <v>3</v>
      </c>
      <c r="B841">
        <v>2</v>
      </c>
      <c r="C841" s="4">
        <v>24</v>
      </c>
      <c r="D841" s="3" t="s">
        <v>8</v>
      </c>
      <c r="E841" s="6">
        <v>46355.555555555555</v>
      </c>
      <c r="F841" s="10">
        <f t="shared" si="13"/>
        <v>45346</v>
      </c>
    </row>
    <row r="842" spans="1:6" x14ac:dyDescent="0.3">
      <c r="A842" s="3" t="s">
        <v>3</v>
      </c>
      <c r="B842">
        <v>2</v>
      </c>
      <c r="C842" s="4">
        <v>25</v>
      </c>
      <c r="D842" s="3" t="s">
        <v>7</v>
      </c>
      <c r="E842" s="6">
        <v>25284.848484848484</v>
      </c>
      <c r="F842" s="10">
        <f t="shared" si="13"/>
        <v>45347</v>
      </c>
    </row>
    <row r="843" spans="1:6" x14ac:dyDescent="0.3">
      <c r="A843" s="3" t="s">
        <v>3</v>
      </c>
      <c r="B843">
        <v>2</v>
      </c>
      <c r="C843" s="4">
        <v>25</v>
      </c>
      <c r="D843" s="3" t="s">
        <v>8</v>
      </c>
      <c r="E843" s="6">
        <v>37927.272727272728</v>
      </c>
      <c r="F843" s="10">
        <f t="shared" si="13"/>
        <v>45347</v>
      </c>
    </row>
    <row r="844" spans="1:6" x14ac:dyDescent="0.3">
      <c r="A844" s="3" t="s">
        <v>3</v>
      </c>
      <c r="B844">
        <v>2</v>
      </c>
      <c r="C844" s="4">
        <v>26</v>
      </c>
      <c r="D844" s="3" t="s">
        <v>7</v>
      </c>
      <c r="E844" s="6">
        <v>29498.989898989897</v>
      </c>
      <c r="F844" s="10">
        <f t="shared" si="13"/>
        <v>45348</v>
      </c>
    </row>
    <row r="845" spans="1:6" x14ac:dyDescent="0.3">
      <c r="A845" s="3" t="s">
        <v>3</v>
      </c>
      <c r="B845">
        <v>2</v>
      </c>
      <c r="C845" s="4">
        <v>26</v>
      </c>
      <c r="D845" s="3" t="s">
        <v>8</v>
      </c>
      <c r="E845" s="6">
        <v>42141.414141414141</v>
      </c>
      <c r="F845" s="10">
        <f t="shared" si="13"/>
        <v>45348</v>
      </c>
    </row>
    <row r="846" spans="1:6" x14ac:dyDescent="0.3">
      <c r="A846" s="3" t="s">
        <v>3</v>
      </c>
      <c r="B846">
        <v>2</v>
      </c>
      <c r="C846" s="4">
        <v>27</v>
      </c>
      <c r="D846" s="3" t="s">
        <v>7</v>
      </c>
      <c r="E846" s="6">
        <v>29498.989898989897</v>
      </c>
      <c r="F846" s="10">
        <f t="shared" si="13"/>
        <v>45349</v>
      </c>
    </row>
    <row r="847" spans="1:6" x14ac:dyDescent="0.3">
      <c r="A847" s="3" t="s">
        <v>3</v>
      </c>
      <c r="B847">
        <v>2</v>
      </c>
      <c r="C847" s="4">
        <v>27</v>
      </c>
      <c r="D847" s="3" t="s">
        <v>8</v>
      </c>
      <c r="E847" s="6">
        <v>42141.414141414141</v>
      </c>
      <c r="F847" s="10">
        <f t="shared" si="13"/>
        <v>45349</v>
      </c>
    </row>
    <row r="848" spans="1:6" x14ac:dyDescent="0.3">
      <c r="A848" s="3" t="s">
        <v>3</v>
      </c>
      <c r="B848">
        <v>2</v>
      </c>
      <c r="C848" s="4">
        <v>28</v>
      </c>
      <c r="D848" s="3" t="s">
        <v>7</v>
      </c>
      <c r="E848" s="6">
        <v>29498.989898989897</v>
      </c>
      <c r="F848" s="10">
        <f t="shared" si="13"/>
        <v>45350</v>
      </c>
    </row>
    <row r="849" spans="1:6" x14ac:dyDescent="0.3">
      <c r="A849" s="3" t="s">
        <v>3</v>
      </c>
      <c r="B849">
        <v>2</v>
      </c>
      <c r="C849" s="4">
        <v>28</v>
      </c>
      <c r="D849" s="3" t="s">
        <v>8</v>
      </c>
      <c r="E849" s="6">
        <v>46355.555555555555</v>
      </c>
      <c r="F849" s="10">
        <f t="shared" si="13"/>
        <v>45350</v>
      </c>
    </row>
    <row r="850" spans="1:6" x14ac:dyDescent="0.3">
      <c r="A850" s="3" t="s">
        <v>3</v>
      </c>
      <c r="B850">
        <v>2</v>
      </c>
      <c r="C850" s="4">
        <v>29</v>
      </c>
      <c r="D850" s="3" t="s">
        <v>7</v>
      </c>
      <c r="E850" s="6">
        <v>33713.131313131315</v>
      </c>
      <c r="F850" s="10">
        <f t="shared" si="13"/>
        <v>45351</v>
      </c>
    </row>
    <row r="851" spans="1:6" x14ac:dyDescent="0.3">
      <c r="A851" s="3" t="s">
        <v>3</v>
      </c>
      <c r="B851">
        <v>2</v>
      </c>
      <c r="C851" s="4">
        <v>29</v>
      </c>
      <c r="D851" s="3" t="s">
        <v>8</v>
      </c>
      <c r="E851" s="6">
        <v>46355.555555555555</v>
      </c>
      <c r="F851" s="10">
        <f t="shared" si="13"/>
        <v>45351</v>
      </c>
    </row>
    <row r="852" spans="1:6" x14ac:dyDescent="0.3">
      <c r="A852" s="3" t="s">
        <v>3</v>
      </c>
      <c r="B852">
        <v>3</v>
      </c>
      <c r="C852" s="4">
        <v>1</v>
      </c>
      <c r="D852" s="3" t="s">
        <v>7</v>
      </c>
      <c r="E852" s="6">
        <v>28754.901960784315</v>
      </c>
      <c r="F852" s="10">
        <f t="shared" si="13"/>
        <v>45352</v>
      </c>
    </row>
    <row r="853" spans="1:6" x14ac:dyDescent="0.3">
      <c r="A853" s="3" t="s">
        <v>3</v>
      </c>
      <c r="B853">
        <v>3</v>
      </c>
      <c r="C853" s="4">
        <v>1</v>
      </c>
      <c r="D853" s="3" t="s">
        <v>8</v>
      </c>
      <c r="E853" s="6">
        <v>41078.431372549021</v>
      </c>
      <c r="F853" s="10">
        <f t="shared" si="13"/>
        <v>45352</v>
      </c>
    </row>
    <row r="854" spans="1:6" x14ac:dyDescent="0.3">
      <c r="A854" s="3" t="s">
        <v>3</v>
      </c>
      <c r="B854">
        <v>3</v>
      </c>
      <c r="C854" s="4">
        <v>2</v>
      </c>
      <c r="D854" s="3" t="s">
        <v>7</v>
      </c>
      <c r="E854" s="6">
        <v>28754.901960784315</v>
      </c>
      <c r="F854" s="10">
        <f t="shared" si="13"/>
        <v>45353</v>
      </c>
    </row>
    <row r="855" spans="1:6" x14ac:dyDescent="0.3">
      <c r="A855" s="3" t="s">
        <v>3</v>
      </c>
      <c r="B855">
        <v>3</v>
      </c>
      <c r="C855" s="4">
        <v>2</v>
      </c>
      <c r="D855" s="3" t="s">
        <v>8</v>
      </c>
      <c r="E855" s="6">
        <v>45186.274509803923</v>
      </c>
      <c r="F855" s="10">
        <f t="shared" si="13"/>
        <v>45353</v>
      </c>
    </row>
    <row r="856" spans="1:6" x14ac:dyDescent="0.3">
      <c r="A856" s="3" t="s">
        <v>3</v>
      </c>
      <c r="B856">
        <v>3</v>
      </c>
      <c r="C856" s="4">
        <v>3</v>
      </c>
      <c r="D856" s="3" t="s">
        <v>7</v>
      </c>
      <c r="E856" s="6">
        <v>28754.901960784315</v>
      </c>
      <c r="F856" s="10">
        <f t="shared" si="13"/>
        <v>45354</v>
      </c>
    </row>
    <row r="857" spans="1:6" x14ac:dyDescent="0.3">
      <c r="A857" s="3" t="s">
        <v>3</v>
      </c>
      <c r="B857">
        <v>3</v>
      </c>
      <c r="C857" s="4">
        <v>3</v>
      </c>
      <c r="D857" s="3" t="s">
        <v>8</v>
      </c>
      <c r="E857" s="6">
        <v>45186.274509803923</v>
      </c>
      <c r="F857" s="10">
        <f t="shared" si="13"/>
        <v>45354</v>
      </c>
    </row>
    <row r="858" spans="1:6" x14ac:dyDescent="0.3">
      <c r="A858" s="3" t="s">
        <v>3</v>
      </c>
      <c r="B858">
        <v>3</v>
      </c>
      <c r="C858" s="4">
        <v>4</v>
      </c>
      <c r="D858" s="3" t="s">
        <v>7</v>
      </c>
      <c r="E858" s="6">
        <v>28754.901960784315</v>
      </c>
      <c r="F858" s="10">
        <f t="shared" si="13"/>
        <v>45355</v>
      </c>
    </row>
    <row r="859" spans="1:6" x14ac:dyDescent="0.3">
      <c r="A859" s="3" t="s">
        <v>3</v>
      </c>
      <c r="B859">
        <v>3</v>
      </c>
      <c r="C859" s="4">
        <v>4</v>
      </c>
      <c r="D859" s="3" t="s">
        <v>8</v>
      </c>
      <c r="E859" s="6">
        <v>45186.274509803923</v>
      </c>
      <c r="F859" s="10">
        <f t="shared" si="13"/>
        <v>45355</v>
      </c>
    </row>
    <row r="860" spans="1:6" x14ac:dyDescent="0.3">
      <c r="A860" s="3" t="s">
        <v>3</v>
      </c>
      <c r="B860">
        <v>3</v>
      </c>
      <c r="C860" s="4">
        <v>5</v>
      </c>
      <c r="D860" s="3" t="s">
        <v>7</v>
      </c>
      <c r="E860" s="6">
        <v>32862.745098039217</v>
      </c>
      <c r="F860" s="10">
        <f t="shared" si="13"/>
        <v>45356</v>
      </c>
    </row>
    <row r="861" spans="1:6" x14ac:dyDescent="0.3">
      <c r="A861" s="3" t="s">
        <v>3</v>
      </c>
      <c r="B861">
        <v>3</v>
      </c>
      <c r="C861" s="4">
        <v>5</v>
      </c>
      <c r="D861" s="3" t="s">
        <v>8</v>
      </c>
      <c r="E861" s="6">
        <v>49294.117647058825</v>
      </c>
      <c r="F861" s="10">
        <f t="shared" si="13"/>
        <v>45356</v>
      </c>
    </row>
    <row r="862" spans="1:6" x14ac:dyDescent="0.3">
      <c r="A862" s="3" t="s">
        <v>3</v>
      </c>
      <c r="B862">
        <v>3</v>
      </c>
      <c r="C862" s="4">
        <v>6</v>
      </c>
      <c r="D862" s="3" t="s">
        <v>7</v>
      </c>
      <c r="E862" s="6">
        <v>28754.901960784315</v>
      </c>
      <c r="F862" s="10">
        <f t="shared" si="13"/>
        <v>45357</v>
      </c>
    </row>
    <row r="863" spans="1:6" x14ac:dyDescent="0.3">
      <c r="A863" s="3" t="s">
        <v>3</v>
      </c>
      <c r="B863">
        <v>3</v>
      </c>
      <c r="C863" s="4">
        <v>6</v>
      </c>
      <c r="D863" s="3" t="s">
        <v>8</v>
      </c>
      <c r="E863" s="6">
        <v>49294.117647058825</v>
      </c>
      <c r="F863" s="10">
        <f t="shared" si="13"/>
        <v>45357</v>
      </c>
    </row>
    <row r="864" spans="1:6" x14ac:dyDescent="0.3">
      <c r="A864" s="3" t="s">
        <v>3</v>
      </c>
      <c r="B864">
        <v>3</v>
      </c>
      <c r="C864" s="4">
        <v>7</v>
      </c>
      <c r="D864" s="3" t="s">
        <v>7</v>
      </c>
      <c r="E864" s="6">
        <v>32862.745098039217</v>
      </c>
      <c r="F864" s="10">
        <f t="shared" si="13"/>
        <v>45358</v>
      </c>
    </row>
    <row r="865" spans="1:6" x14ac:dyDescent="0.3">
      <c r="A865" s="3" t="s">
        <v>3</v>
      </c>
      <c r="B865">
        <v>3</v>
      </c>
      <c r="C865" s="4">
        <v>7</v>
      </c>
      <c r="D865" s="3" t="s">
        <v>8</v>
      </c>
      <c r="E865" s="6">
        <v>49294.117647058825</v>
      </c>
      <c r="F865" s="10">
        <f t="shared" si="13"/>
        <v>45358</v>
      </c>
    </row>
    <row r="866" spans="1:6" x14ac:dyDescent="0.3">
      <c r="A866" s="3" t="s">
        <v>3</v>
      </c>
      <c r="B866">
        <v>3</v>
      </c>
      <c r="C866" s="4">
        <v>8</v>
      </c>
      <c r="D866" s="3" t="s">
        <v>7</v>
      </c>
      <c r="E866" s="6">
        <v>32862.745098039217</v>
      </c>
      <c r="F866" s="10">
        <f t="shared" si="13"/>
        <v>45359</v>
      </c>
    </row>
    <row r="867" spans="1:6" x14ac:dyDescent="0.3">
      <c r="A867" s="3" t="s">
        <v>3</v>
      </c>
      <c r="B867">
        <v>3</v>
      </c>
      <c r="C867" s="4">
        <v>8</v>
      </c>
      <c r="D867" s="3" t="s">
        <v>8</v>
      </c>
      <c r="E867" s="6">
        <v>45186.274509803923</v>
      </c>
      <c r="F867" s="10">
        <f t="shared" si="13"/>
        <v>45359</v>
      </c>
    </row>
    <row r="868" spans="1:6" x14ac:dyDescent="0.3">
      <c r="A868" s="3" t="s">
        <v>3</v>
      </c>
      <c r="B868">
        <v>3</v>
      </c>
      <c r="C868" s="4">
        <v>9</v>
      </c>
      <c r="D868" s="3" t="s">
        <v>7</v>
      </c>
      <c r="E868" s="6">
        <v>28754.901960784315</v>
      </c>
      <c r="F868" s="10">
        <f t="shared" si="13"/>
        <v>45360</v>
      </c>
    </row>
    <row r="869" spans="1:6" x14ac:dyDescent="0.3">
      <c r="A869" s="3" t="s">
        <v>3</v>
      </c>
      <c r="B869">
        <v>3</v>
      </c>
      <c r="C869" s="4">
        <v>9</v>
      </c>
      <c r="D869" s="3" t="s">
        <v>8</v>
      </c>
      <c r="E869" s="6">
        <v>45186.274509803923</v>
      </c>
      <c r="F869" s="10">
        <f t="shared" si="13"/>
        <v>45360</v>
      </c>
    </row>
    <row r="870" spans="1:6" x14ac:dyDescent="0.3">
      <c r="A870" s="3" t="s">
        <v>3</v>
      </c>
      <c r="B870">
        <v>3</v>
      </c>
      <c r="C870" s="4">
        <v>10</v>
      </c>
      <c r="D870" s="3" t="s">
        <v>7</v>
      </c>
      <c r="E870" s="6">
        <v>28754.901960784315</v>
      </c>
      <c r="F870" s="10">
        <f t="shared" si="13"/>
        <v>45361</v>
      </c>
    </row>
    <row r="871" spans="1:6" x14ac:dyDescent="0.3">
      <c r="A871" s="3" t="s">
        <v>3</v>
      </c>
      <c r="B871">
        <v>3</v>
      </c>
      <c r="C871" s="4">
        <v>10</v>
      </c>
      <c r="D871" s="3" t="s">
        <v>8</v>
      </c>
      <c r="E871" s="6">
        <v>49294.117647058825</v>
      </c>
      <c r="F871" s="10">
        <f t="shared" si="13"/>
        <v>45361</v>
      </c>
    </row>
    <row r="872" spans="1:6" x14ac:dyDescent="0.3">
      <c r="A872" s="3" t="s">
        <v>3</v>
      </c>
      <c r="B872">
        <v>3</v>
      </c>
      <c r="C872" s="4">
        <v>11</v>
      </c>
      <c r="D872" s="3" t="s">
        <v>7</v>
      </c>
      <c r="E872" s="6">
        <v>28754.901960784315</v>
      </c>
      <c r="F872" s="10">
        <f t="shared" si="13"/>
        <v>45362</v>
      </c>
    </row>
    <row r="873" spans="1:6" x14ac:dyDescent="0.3">
      <c r="A873" s="3" t="s">
        <v>3</v>
      </c>
      <c r="B873">
        <v>3</v>
      </c>
      <c r="C873" s="4">
        <v>11</v>
      </c>
      <c r="D873" s="3" t="s">
        <v>8</v>
      </c>
      <c r="E873" s="6">
        <v>45186.274509803923</v>
      </c>
      <c r="F873" s="10">
        <f t="shared" si="13"/>
        <v>45362</v>
      </c>
    </row>
    <row r="874" spans="1:6" x14ac:dyDescent="0.3">
      <c r="A874" s="3" t="s">
        <v>3</v>
      </c>
      <c r="B874">
        <v>3</v>
      </c>
      <c r="C874" s="4">
        <v>12</v>
      </c>
      <c r="D874" s="3" t="s">
        <v>7</v>
      </c>
      <c r="E874" s="6">
        <v>32862.745098039217</v>
      </c>
      <c r="F874" s="10">
        <f t="shared" si="13"/>
        <v>45363</v>
      </c>
    </row>
    <row r="875" spans="1:6" x14ac:dyDescent="0.3">
      <c r="A875" s="3" t="s">
        <v>3</v>
      </c>
      <c r="B875">
        <v>3</v>
      </c>
      <c r="C875" s="4">
        <v>12</v>
      </c>
      <c r="D875" s="3" t="s">
        <v>8</v>
      </c>
      <c r="E875" s="6">
        <v>41078.431372549021</v>
      </c>
      <c r="F875" s="10">
        <f t="shared" si="13"/>
        <v>45363</v>
      </c>
    </row>
    <row r="876" spans="1:6" x14ac:dyDescent="0.3">
      <c r="A876" s="3" t="s">
        <v>3</v>
      </c>
      <c r="B876">
        <v>3</v>
      </c>
      <c r="C876" s="4">
        <v>13</v>
      </c>
      <c r="D876" s="3" t="s">
        <v>7</v>
      </c>
      <c r="E876" s="6">
        <v>32862.745098039217</v>
      </c>
      <c r="F876" s="10">
        <f t="shared" si="13"/>
        <v>45364</v>
      </c>
    </row>
    <row r="877" spans="1:6" x14ac:dyDescent="0.3">
      <c r="A877" s="3" t="s">
        <v>3</v>
      </c>
      <c r="B877">
        <v>3</v>
      </c>
      <c r="C877" s="4">
        <v>13</v>
      </c>
      <c r="D877" s="3" t="s">
        <v>8</v>
      </c>
      <c r="E877" s="6">
        <v>49294.117647058825</v>
      </c>
      <c r="F877" s="10">
        <f t="shared" si="13"/>
        <v>45364</v>
      </c>
    </row>
    <row r="878" spans="1:6" x14ac:dyDescent="0.3">
      <c r="A878" s="3" t="s">
        <v>3</v>
      </c>
      <c r="B878">
        <v>3</v>
      </c>
      <c r="C878" s="4">
        <v>14</v>
      </c>
      <c r="D878" s="3" t="s">
        <v>7</v>
      </c>
      <c r="E878" s="6">
        <v>32862.745098039217</v>
      </c>
      <c r="F878" s="10">
        <f t="shared" si="13"/>
        <v>45365</v>
      </c>
    </row>
    <row r="879" spans="1:6" x14ac:dyDescent="0.3">
      <c r="A879" s="3" t="s">
        <v>3</v>
      </c>
      <c r="B879">
        <v>3</v>
      </c>
      <c r="C879" s="4">
        <v>14</v>
      </c>
      <c r="D879" s="3" t="s">
        <v>8</v>
      </c>
      <c r="E879" s="6">
        <v>45186.274509803923</v>
      </c>
      <c r="F879" s="10">
        <f t="shared" si="13"/>
        <v>45365</v>
      </c>
    </row>
    <row r="880" spans="1:6" x14ac:dyDescent="0.3">
      <c r="A880" s="3" t="s">
        <v>3</v>
      </c>
      <c r="B880">
        <v>3</v>
      </c>
      <c r="C880" s="4">
        <v>15</v>
      </c>
      <c r="D880" s="3" t="s">
        <v>7</v>
      </c>
      <c r="E880" s="6">
        <v>32862.745098039217</v>
      </c>
      <c r="F880" s="10">
        <f t="shared" si="13"/>
        <v>45366</v>
      </c>
    </row>
    <row r="881" spans="1:6" x14ac:dyDescent="0.3">
      <c r="A881" s="3" t="s">
        <v>3</v>
      </c>
      <c r="B881">
        <v>3</v>
      </c>
      <c r="C881" s="4">
        <v>15</v>
      </c>
      <c r="D881" s="3" t="s">
        <v>8</v>
      </c>
      <c r="E881" s="6">
        <v>41078.431372549021</v>
      </c>
      <c r="F881" s="10">
        <f t="shared" si="13"/>
        <v>45366</v>
      </c>
    </row>
    <row r="882" spans="1:6" x14ac:dyDescent="0.3">
      <c r="A882" s="3" t="s">
        <v>3</v>
      </c>
      <c r="B882">
        <v>3</v>
      </c>
      <c r="C882" s="4">
        <v>16</v>
      </c>
      <c r="D882" s="3" t="s">
        <v>7</v>
      </c>
      <c r="E882" s="6">
        <v>28754.901960784315</v>
      </c>
      <c r="F882" s="10">
        <f t="shared" si="13"/>
        <v>45367</v>
      </c>
    </row>
    <row r="883" spans="1:6" x14ac:dyDescent="0.3">
      <c r="A883" s="3" t="s">
        <v>3</v>
      </c>
      <c r="B883">
        <v>3</v>
      </c>
      <c r="C883" s="4">
        <v>16</v>
      </c>
      <c r="D883" s="3" t="s">
        <v>8</v>
      </c>
      <c r="E883" s="6">
        <v>45186.274509803923</v>
      </c>
      <c r="F883" s="10">
        <f t="shared" si="13"/>
        <v>45367</v>
      </c>
    </row>
    <row r="884" spans="1:6" x14ac:dyDescent="0.3">
      <c r="A884" s="3" t="s">
        <v>3</v>
      </c>
      <c r="B884">
        <v>3</v>
      </c>
      <c r="C884" s="4">
        <v>17</v>
      </c>
      <c r="D884" s="3" t="s">
        <v>7</v>
      </c>
      <c r="E884" s="6">
        <v>32862.745098039217</v>
      </c>
      <c r="F884" s="10">
        <f t="shared" si="13"/>
        <v>45368</v>
      </c>
    </row>
    <row r="885" spans="1:6" x14ac:dyDescent="0.3">
      <c r="A885" s="3" t="s">
        <v>3</v>
      </c>
      <c r="B885">
        <v>3</v>
      </c>
      <c r="C885" s="4">
        <v>17</v>
      </c>
      <c r="D885" s="3" t="s">
        <v>8</v>
      </c>
      <c r="E885" s="6">
        <v>45186.274509803923</v>
      </c>
      <c r="F885" s="10">
        <f t="shared" si="13"/>
        <v>45368</v>
      </c>
    </row>
    <row r="886" spans="1:6" x14ac:dyDescent="0.3">
      <c r="A886" s="3" t="s">
        <v>3</v>
      </c>
      <c r="B886">
        <v>3</v>
      </c>
      <c r="C886" s="4">
        <v>18</v>
      </c>
      <c r="D886" s="3" t="s">
        <v>7</v>
      </c>
      <c r="E886" s="6">
        <v>32862.745098039217</v>
      </c>
      <c r="F886" s="10">
        <f t="shared" si="13"/>
        <v>45369</v>
      </c>
    </row>
    <row r="887" spans="1:6" x14ac:dyDescent="0.3">
      <c r="A887" s="3" t="s">
        <v>3</v>
      </c>
      <c r="B887">
        <v>3</v>
      </c>
      <c r="C887" s="4">
        <v>18</v>
      </c>
      <c r="D887" s="3" t="s">
        <v>8</v>
      </c>
      <c r="E887" s="6">
        <v>41078.431372549021</v>
      </c>
      <c r="F887" s="10">
        <f t="shared" si="13"/>
        <v>45369</v>
      </c>
    </row>
    <row r="888" spans="1:6" x14ac:dyDescent="0.3">
      <c r="A888" s="3" t="s">
        <v>3</v>
      </c>
      <c r="B888">
        <v>3</v>
      </c>
      <c r="C888" s="4">
        <v>19</v>
      </c>
      <c r="D888" s="3" t="s">
        <v>7</v>
      </c>
      <c r="E888" s="6">
        <v>28754.901960784315</v>
      </c>
      <c r="F888" s="10">
        <f t="shared" si="13"/>
        <v>45370</v>
      </c>
    </row>
    <row r="889" spans="1:6" x14ac:dyDescent="0.3">
      <c r="A889" s="3" t="s">
        <v>3</v>
      </c>
      <c r="B889">
        <v>3</v>
      </c>
      <c r="C889" s="4">
        <v>19</v>
      </c>
      <c r="D889" s="3" t="s">
        <v>8</v>
      </c>
      <c r="E889" s="6">
        <v>32862.745098039217</v>
      </c>
      <c r="F889" s="10">
        <f t="shared" si="13"/>
        <v>45370</v>
      </c>
    </row>
    <row r="890" spans="1:6" x14ac:dyDescent="0.3">
      <c r="A890" s="3" t="s">
        <v>3</v>
      </c>
      <c r="B890">
        <v>3</v>
      </c>
      <c r="C890" s="4">
        <v>20</v>
      </c>
      <c r="D890" s="3" t="s">
        <v>7</v>
      </c>
      <c r="E890" s="6">
        <v>20539.215686274511</v>
      </c>
      <c r="F890" s="10">
        <f t="shared" si="13"/>
        <v>45371</v>
      </c>
    </row>
    <row r="891" spans="1:6" x14ac:dyDescent="0.3">
      <c r="A891" s="3" t="s">
        <v>3</v>
      </c>
      <c r="B891">
        <v>3</v>
      </c>
      <c r="C891" s="4">
        <v>20</v>
      </c>
      <c r="D891" s="3" t="s">
        <v>8</v>
      </c>
      <c r="E891" s="6">
        <v>24647.058823529413</v>
      </c>
      <c r="F891" s="10">
        <f t="shared" si="13"/>
        <v>45371</v>
      </c>
    </row>
    <row r="892" spans="1:6" x14ac:dyDescent="0.3">
      <c r="A892" s="3" t="s">
        <v>3</v>
      </c>
      <c r="B892">
        <v>3</v>
      </c>
      <c r="C892" s="4">
        <v>21</v>
      </c>
      <c r="D892" s="3" t="s">
        <v>7</v>
      </c>
      <c r="E892" s="6">
        <v>20539.215686274511</v>
      </c>
      <c r="F892" s="10">
        <f t="shared" si="13"/>
        <v>45372</v>
      </c>
    </row>
    <row r="893" spans="1:6" x14ac:dyDescent="0.3">
      <c r="A893" s="3" t="s">
        <v>3</v>
      </c>
      <c r="B893">
        <v>3</v>
      </c>
      <c r="C893" s="4">
        <v>21</v>
      </c>
      <c r="D893" s="3" t="s">
        <v>8</v>
      </c>
      <c r="E893" s="6">
        <v>28754.901960784315</v>
      </c>
      <c r="F893" s="10">
        <f t="shared" si="13"/>
        <v>45372</v>
      </c>
    </row>
    <row r="894" spans="1:6" x14ac:dyDescent="0.3">
      <c r="A894" s="3" t="s">
        <v>3</v>
      </c>
      <c r="B894">
        <v>3</v>
      </c>
      <c r="C894" s="4">
        <v>22</v>
      </c>
      <c r="D894" s="3" t="s">
        <v>7</v>
      </c>
      <c r="E894" s="6">
        <v>24647.058823529413</v>
      </c>
      <c r="F894" s="10">
        <f t="shared" si="13"/>
        <v>45373</v>
      </c>
    </row>
    <row r="895" spans="1:6" x14ac:dyDescent="0.3">
      <c r="A895" s="3" t="s">
        <v>3</v>
      </c>
      <c r="B895">
        <v>3</v>
      </c>
      <c r="C895" s="4">
        <v>22</v>
      </c>
      <c r="D895" s="3" t="s">
        <v>8</v>
      </c>
      <c r="E895" s="6">
        <v>28754.901960784315</v>
      </c>
      <c r="F895" s="10">
        <f t="shared" si="13"/>
        <v>45373</v>
      </c>
    </row>
    <row r="896" spans="1:6" x14ac:dyDescent="0.3">
      <c r="A896" s="3" t="s">
        <v>3</v>
      </c>
      <c r="B896">
        <v>3</v>
      </c>
      <c r="C896" s="4">
        <v>23</v>
      </c>
      <c r="D896" s="3" t="s">
        <v>7</v>
      </c>
      <c r="E896" s="6">
        <v>24647.058823529413</v>
      </c>
      <c r="F896" s="10">
        <f t="shared" si="13"/>
        <v>45374</v>
      </c>
    </row>
    <row r="897" spans="1:6" x14ac:dyDescent="0.3">
      <c r="A897" s="3" t="s">
        <v>3</v>
      </c>
      <c r="B897">
        <v>3</v>
      </c>
      <c r="C897" s="4">
        <v>23</v>
      </c>
      <c r="D897" s="3" t="s">
        <v>8</v>
      </c>
      <c r="E897" s="6">
        <v>28754.901960784315</v>
      </c>
      <c r="F897" s="10">
        <f t="shared" si="13"/>
        <v>45374</v>
      </c>
    </row>
    <row r="898" spans="1:6" x14ac:dyDescent="0.3">
      <c r="A898" s="3" t="s">
        <v>3</v>
      </c>
      <c r="B898">
        <v>3</v>
      </c>
      <c r="C898" s="4">
        <v>24</v>
      </c>
      <c r="D898" s="3" t="s">
        <v>7</v>
      </c>
      <c r="E898" s="6">
        <v>24647.058823529413</v>
      </c>
      <c r="F898" s="10">
        <f t="shared" si="13"/>
        <v>45375</v>
      </c>
    </row>
    <row r="899" spans="1:6" x14ac:dyDescent="0.3">
      <c r="A899" s="3" t="s">
        <v>3</v>
      </c>
      <c r="B899">
        <v>3</v>
      </c>
      <c r="C899" s="4">
        <v>24</v>
      </c>
      <c r="D899" s="3" t="s">
        <v>8</v>
      </c>
      <c r="E899" s="6">
        <v>32862.745098039217</v>
      </c>
      <c r="F899" s="10">
        <f t="shared" ref="F899:F962" si="14">DATE(A899,B899,C899)</f>
        <v>45375</v>
      </c>
    </row>
    <row r="900" spans="1:6" x14ac:dyDescent="0.3">
      <c r="A900" s="3" t="s">
        <v>3</v>
      </c>
      <c r="B900">
        <v>3</v>
      </c>
      <c r="C900" s="4">
        <v>25</v>
      </c>
      <c r="D900" s="3" t="s">
        <v>7</v>
      </c>
      <c r="E900" s="6">
        <v>24647.058823529413</v>
      </c>
      <c r="F900" s="10">
        <f t="shared" si="14"/>
        <v>45376</v>
      </c>
    </row>
    <row r="901" spans="1:6" x14ac:dyDescent="0.3">
      <c r="A901" s="3" t="s">
        <v>3</v>
      </c>
      <c r="B901">
        <v>3</v>
      </c>
      <c r="C901" s="4">
        <v>25</v>
      </c>
      <c r="D901" s="3" t="s">
        <v>8</v>
      </c>
      <c r="E901" s="6">
        <v>32862.745098039217</v>
      </c>
      <c r="F901" s="10">
        <f t="shared" si="14"/>
        <v>45376</v>
      </c>
    </row>
    <row r="902" spans="1:6" x14ac:dyDescent="0.3">
      <c r="A902" s="3" t="s">
        <v>3</v>
      </c>
      <c r="B902">
        <v>3</v>
      </c>
      <c r="C902" s="4">
        <v>26</v>
      </c>
      <c r="D902" s="3" t="s">
        <v>7</v>
      </c>
      <c r="E902" s="6">
        <v>24647.058823529413</v>
      </c>
      <c r="F902" s="10">
        <f t="shared" si="14"/>
        <v>45377</v>
      </c>
    </row>
    <row r="903" spans="1:6" x14ac:dyDescent="0.3">
      <c r="A903" s="3" t="s">
        <v>3</v>
      </c>
      <c r="B903">
        <v>3</v>
      </c>
      <c r="C903" s="4">
        <v>26</v>
      </c>
      <c r="D903" s="3" t="s">
        <v>8</v>
      </c>
      <c r="E903" s="6">
        <v>32862.745098039217</v>
      </c>
      <c r="F903" s="10">
        <f t="shared" si="14"/>
        <v>45377</v>
      </c>
    </row>
    <row r="904" spans="1:6" x14ac:dyDescent="0.3">
      <c r="A904" s="3" t="s">
        <v>3</v>
      </c>
      <c r="B904">
        <v>3</v>
      </c>
      <c r="C904" s="4">
        <v>27</v>
      </c>
      <c r="D904" s="3" t="s">
        <v>7</v>
      </c>
      <c r="E904" s="6">
        <v>24647.058823529413</v>
      </c>
      <c r="F904" s="10">
        <f t="shared" si="14"/>
        <v>45378</v>
      </c>
    </row>
    <row r="905" spans="1:6" x14ac:dyDescent="0.3">
      <c r="A905" s="3" t="s">
        <v>3</v>
      </c>
      <c r="B905">
        <v>3</v>
      </c>
      <c r="C905" s="4">
        <v>27</v>
      </c>
      <c r="D905" s="3" t="s">
        <v>8</v>
      </c>
      <c r="E905" s="6">
        <v>32862.745098039217</v>
      </c>
      <c r="F905" s="10">
        <f t="shared" si="14"/>
        <v>45378</v>
      </c>
    </row>
    <row r="906" spans="1:6" x14ac:dyDescent="0.3">
      <c r="A906" s="3" t="s">
        <v>3</v>
      </c>
      <c r="B906">
        <v>3</v>
      </c>
      <c r="C906" s="4">
        <v>28</v>
      </c>
      <c r="D906" s="3" t="s">
        <v>7</v>
      </c>
      <c r="E906" s="6">
        <v>24647.058823529413</v>
      </c>
      <c r="F906" s="10">
        <f t="shared" si="14"/>
        <v>45379</v>
      </c>
    </row>
    <row r="907" spans="1:6" x14ac:dyDescent="0.3">
      <c r="A907" s="3" t="s">
        <v>3</v>
      </c>
      <c r="B907">
        <v>3</v>
      </c>
      <c r="C907" s="4">
        <v>28</v>
      </c>
      <c r="D907" s="3" t="s">
        <v>8</v>
      </c>
      <c r="E907" s="6">
        <v>32862.745098039217</v>
      </c>
      <c r="F907" s="10">
        <f t="shared" si="14"/>
        <v>45379</v>
      </c>
    </row>
    <row r="908" spans="1:6" x14ac:dyDescent="0.3">
      <c r="A908" s="3" t="s">
        <v>3</v>
      </c>
      <c r="B908">
        <v>3</v>
      </c>
      <c r="C908" s="4">
        <v>29</v>
      </c>
      <c r="D908" s="3" t="s">
        <v>7</v>
      </c>
      <c r="E908" s="6">
        <v>24647.058823529413</v>
      </c>
      <c r="F908" s="10">
        <f t="shared" si="14"/>
        <v>45380</v>
      </c>
    </row>
    <row r="909" spans="1:6" x14ac:dyDescent="0.3">
      <c r="A909" s="3" t="s">
        <v>3</v>
      </c>
      <c r="B909">
        <v>3</v>
      </c>
      <c r="C909" s="4">
        <v>29</v>
      </c>
      <c r="D909" s="3" t="s">
        <v>8</v>
      </c>
      <c r="E909" s="6">
        <v>32862.745098039217</v>
      </c>
      <c r="F909" s="10">
        <f t="shared" si="14"/>
        <v>45380</v>
      </c>
    </row>
    <row r="910" spans="1:6" x14ac:dyDescent="0.3">
      <c r="A910" s="3" t="s">
        <v>3</v>
      </c>
      <c r="B910">
        <v>3</v>
      </c>
      <c r="C910" s="4">
        <v>30</v>
      </c>
      <c r="D910" s="3" t="s">
        <v>7</v>
      </c>
      <c r="E910" s="6">
        <v>24647.058823529413</v>
      </c>
      <c r="F910" s="10">
        <f t="shared" si="14"/>
        <v>45381</v>
      </c>
    </row>
    <row r="911" spans="1:6" x14ac:dyDescent="0.3">
      <c r="A911" s="3" t="s">
        <v>3</v>
      </c>
      <c r="B911">
        <v>3</v>
      </c>
      <c r="C911" s="4">
        <v>30</v>
      </c>
      <c r="D911" s="3" t="s">
        <v>8</v>
      </c>
      <c r="E911" s="6">
        <v>32862.745098039217</v>
      </c>
      <c r="F911" s="10">
        <f t="shared" si="14"/>
        <v>45381</v>
      </c>
    </row>
    <row r="912" spans="1:6" x14ac:dyDescent="0.3">
      <c r="A912" s="3" t="s">
        <v>3</v>
      </c>
      <c r="B912">
        <v>3</v>
      </c>
      <c r="C912" s="4">
        <v>31</v>
      </c>
      <c r="D912" s="3" t="s">
        <v>7</v>
      </c>
      <c r="E912" s="6">
        <v>24647.058823529413</v>
      </c>
      <c r="F912" s="10">
        <f t="shared" si="14"/>
        <v>45382</v>
      </c>
    </row>
    <row r="913" spans="1:6" x14ac:dyDescent="0.3">
      <c r="A913" s="3" t="s">
        <v>3</v>
      </c>
      <c r="B913">
        <v>3</v>
      </c>
      <c r="C913" s="4">
        <v>31</v>
      </c>
      <c r="D913" s="3" t="s">
        <v>8</v>
      </c>
      <c r="E913" s="6">
        <v>32862.745098039217</v>
      </c>
      <c r="F913" s="10">
        <f t="shared" si="14"/>
        <v>45382</v>
      </c>
    </row>
    <row r="914" spans="1:6" x14ac:dyDescent="0.3">
      <c r="A914" s="3" t="s">
        <v>3</v>
      </c>
      <c r="B914">
        <v>4</v>
      </c>
      <c r="C914" s="4">
        <v>1</v>
      </c>
      <c r="D914" s="3" t="s">
        <v>7</v>
      </c>
      <c r="E914" s="6">
        <v>24767.716535433072</v>
      </c>
      <c r="F914" s="10">
        <f t="shared" si="14"/>
        <v>45383</v>
      </c>
    </row>
    <row r="915" spans="1:6" x14ac:dyDescent="0.3">
      <c r="A915" s="3" t="s">
        <v>3</v>
      </c>
      <c r="B915">
        <v>4</v>
      </c>
      <c r="C915" s="4">
        <v>1</v>
      </c>
      <c r="D915" s="3" t="s">
        <v>8</v>
      </c>
      <c r="E915" s="6">
        <v>28895.669291338585</v>
      </c>
      <c r="F915" s="10">
        <f t="shared" si="14"/>
        <v>45383</v>
      </c>
    </row>
    <row r="916" spans="1:6" x14ac:dyDescent="0.3">
      <c r="A916" s="3" t="s">
        <v>3</v>
      </c>
      <c r="B916">
        <v>4</v>
      </c>
      <c r="C916" s="4">
        <v>2</v>
      </c>
      <c r="D916" s="3" t="s">
        <v>7</v>
      </c>
      <c r="E916" s="6">
        <v>28895.669291338585</v>
      </c>
      <c r="F916" s="10">
        <f t="shared" si="14"/>
        <v>45384</v>
      </c>
    </row>
    <row r="917" spans="1:6" x14ac:dyDescent="0.3">
      <c r="A917" s="3" t="s">
        <v>3</v>
      </c>
      <c r="B917">
        <v>4</v>
      </c>
      <c r="C917" s="4">
        <v>2</v>
      </c>
      <c r="D917" s="3" t="s">
        <v>8</v>
      </c>
      <c r="E917" s="6">
        <v>41279.527559055117</v>
      </c>
      <c r="F917" s="10">
        <f t="shared" si="14"/>
        <v>45384</v>
      </c>
    </row>
    <row r="918" spans="1:6" x14ac:dyDescent="0.3">
      <c r="A918" s="3" t="s">
        <v>3</v>
      </c>
      <c r="B918">
        <v>4</v>
      </c>
      <c r="C918" s="4">
        <v>3</v>
      </c>
      <c r="D918" s="3" t="s">
        <v>7</v>
      </c>
      <c r="E918" s="6">
        <v>28895.669291338585</v>
      </c>
      <c r="F918" s="10">
        <f t="shared" si="14"/>
        <v>45385</v>
      </c>
    </row>
    <row r="919" spans="1:6" x14ac:dyDescent="0.3">
      <c r="A919" s="3" t="s">
        <v>3</v>
      </c>
      <c r="B919">
        <v>4</v>
      </c>
      <c r="C919" s="4">
        <v>3</v>
      </c>
      <c r="D919" s="3" t="s">
        <v>8</v>
      </c>
      <c r="E919" s="6">
        <v>41279.527559055117</v>
      </c>
      <c r="F919" s="10">
        <f t="shared" si="14"/>
        <v>45385</v>
      </c>
    </row>
    <row r="920" spans="1:6" x14ac:dyDescent="0.3">
      <c r="A920" s="3" t="s">
        <v>3</v>
      </c>
      <c r="B920">
        <v>4</v>
      </c>
      <c r="C920" s="4">
        <v>4</v>
      </c>
      <c r="D920" s="3" t="s">
        <v>7</v>
      </c>
      <c r="E920" s="6">
        <v>28895.669291338585</v>
      </c>
      <c r="F920" s="10">
        <f t="shared" si="14"/>
        <v>45386</v>
      </c>
    </row>
    <row r="921" spans="1:6" x14ac:dyDescent="0.3">
      <c r="A921" s="3" t="s">
        <v>3</v>
      </c>
      <c r="B921">
        <v>4</v>
      </c>
      <c r="C921" s="4">
        <v>4</v>
      </c>
      <c r="D921" s="3" t="s">
        <v>8</v>
      </c>
      <c r="E921" s="6">
        <v>41279.527559055117</v>
      </c>
      <c r="F921" s="10">
        <f t="shared" si="14"/>
        <v>45386</v>
      </c>
    </row>
    <row r="922" spans="1:6" x14ac:dyDescent="0.3">
      <c r="A922" s="3" t="s">
        <v>3</v>
      </c>
      <c r="B922">
        <v>4</v>
      </c>
      <c r="C922" s="4">
        <v>5</v>
      </c>
      <c r="D922" s="3" t="s">
        <v>7</v>
      </c>
      <c r="E922" s="6">
        <v>28895.669291338585</v>
      </c>
      <c r="F922" s="10">
        <f t="shared" si="14"/>
        <v>45387</v>
      </c>
    </row>
    <row r="923" spans="1:6" x14ac:dyDescent="0.3">
      <c r="A923" s="3" t="s">
        <v>3</v>
      </c>
      <c r="B923">
        <v>4</v>
      </c>
      <c r="C923" s="4">
        <v>5</v>
      </c>
      <c r="D923" s="3" t="s">
        <v>8</v>
      </c>
      <c r="E923" s="6">
        <v>37151.574803149604</v>
      </c>
      <c r="F923" s="10">
        <f t="shared" si="14"/>
        <v>45387</v>
      </c>
    </row>
    <row r="924" spans="1:6" x14ac:dyDescent="0.3">
      <c r="A924" s="3" t="s">
        <v>3</v>
      </c>
      <c r="B924">
        <v>4</v>
      </c>
      <c r="C924" s="4">
        <v>6</v>
      </c>
      <c r="D924" s="3" t="s">
        <v>7</v>
      </c>
      <c r="E924" s="6">
        <v>28895.669291338585</v>
      </c>
      <c r="F924" s="10">
        <f t="shared" si="14"/>
        <v>45388</v>
      </c>
    </row>
    <row r="925" spans="1:6" x14ac:dyDescent="0.3">
      <c r="A925" s="3" t="s">
        <v>3</v>
      </c>
      <c r="B925">
        <v>4</v>
      </c>
      <c r="C925" s="4">
        <v>6</v>
      </c>
      <c r="D925" s="3" t="s">
        <v>8</v>
      </c>
      <c r="E925" s="6">
        <v>41279.527559055117</v>
      </c>
      <c r="F925" s="10">
        <f t="shared" si="14"/>
        <v>45388</v>
      </c>
    </row>
    <row r="926" spans="1:6" x14ac:dyDescent="0.3">
      <c r="A926" s="3" t="s">
        <v>3</v>
      </c>
      <c r="B926">
        <v>4</v>
      </c>
      <c r="C926" s="4">
        <v>7</v>
      </c>
      <c r="D926" s="3" t="s">
        <v>7</v>
      </c>
      <c r="E926" s="6">
        <v>28895.669291338585</v>
      </c>
      <c r="F926" s="10">
        <f t="shared" si="14"/>
        <v>45389</v>
      </c>
    </row>
    <row r="927" spans="1:6" x14ac:dyDescent="0.3">
      <c r="A927" s="3" t="s">
        <v>3</v>
      </c>
      <c r="B927">
        <v>4</v>
      </c>
      <c r="C927" s="4">
        <v>7</v>
      </c>
      <c r="D927" s="3" t="s">
        <v>8</v>
      </c>
      <c r="E927" s="6">
        <v>41279.527559055117</v>
      </c>
      <c r="F927" s="10">
        <f t="shared" si="14"/>
        <v>45389</v>
      </c>
    </row>
    <row r="928" spans="1:6" x14ac:dyDescent="0.3">
      <c r="A928" s="3" t="s">
        <v>3</v>
      </c>
      <c r="B928">
        <v>4</v>
      </c>
      <c r="C928" s="4">
        <v>8</v>
      </c>
      <c r="D928" s="3" t="s">
        <v>7</v>
      </c>
      <c r="E928" s="6">
        <v>28895.669291338585</v>
      </c>
      <c r="F928" s="10">
        <f t="shared" si="14"/>
        <v>45390</v>
      </c>
    </row>
    <row r="929" spans="1:6" x14ac:dyDescent="0.3">
      <c r="A929" s="3" t="s">
        <v>3</v>
      </c>
      <c r="B929">
        <v>4</v>
      </c>
      <c r="C929" s="4">
        <v>8</v>
      </c>
      <c r="D929" s="3" t="s">
        <v>8</v>
      </c>
      <c r="E929" s="6">
        <v>41279.527559055117</v>
      </c>
      <c r="F929" s="10">
        <f t="shared" si="14"/>
        <v>45390</v>
      </c>
    </row>
    <row r="930" spans="1:6" x14ac:dyDescent="0.3">
      <c r="A930" s="3" t="s">
        <v>3</v>
      </c>
      <c r="B930">
        <v>4</v>
      </c>
      <c r="C930" s="4">
        <v>9</v>
      </c>
      <c r="D930" s="3" t="s">
        <v>7</v>
      </c>
      <c r="E930" s="6">
        <v>33023.622047244098</v>
      </c>
      <c r="F930" s="10">
        <f t="shared" si="14"/>
        <v>45391</v>
      </c>
    </row>
    <row r="931" spans="1:6" x14ac:dyDescent="0.3">
      <c r="A931" s="3" t="s">
        <v>3</v>
      </c>
      <c r="B931">
        <v>4</v>
      </c>
      <c r="C931" s="4">
        <v>9</v>
      </c>
      <c r="D931" s="3" t="s">
        <v>8</v>
      </c>
      <c r="E931" s="6">
        <v>45407.48031496063</v>
      </c>
      <c r="F931" s="10">
        <f t="shared" si="14"/>
        <v>45391</v>
      </c>
    </row>
    <row r="932" spans="1:6" x14ac:dyDescent="0.3">
      <c r="A932" s="3" t="s">
        <v>3</v>
      </c>
      <c r="B932">
        <v>4</v>
      </c>
      <c r="C932" s="4">
        <v>10</v>
      </c>
      <c r="D932" s="3" t="s">
        <v>7</v>
      </c>
      <c r="E932" s="6">
        <v>24767.716535433072</v>
      </c>
      <c r="F932" s="10">
        <f t="shared" si="14"/>
        <v>45392</v>
      </c>
    </row>
    <row r="933" spans="1:6" x14ac:dyDescent="0.3">
      <c r="A933" s="3" t="s">
        <v>3</v>
      </c>
      <c r="B933">
        <v>4</v>
      </c>
      <c r="C933" s="4">
        <v>10</v>
      </c>
      <c r="D933" s="3" t="s">
        <v>8</v>
      </c>
      <c r="E933" s="6">
        <v>37151.574803149604</v>
      </c>
      <c r="F933" s="10">
        <f t="shared" si="14"/>
        <v>45392</v>
      </c>
    </row>
    <row r="934" spans="1:6" x14ac:dyDescent="0.3">
      <c r="A934" s="3" t="s">
        <v>3</v>
      </c>
      <c r="B934">
        <v>4</v>
      </c>
      <c r="C934" s="4">
        <v>11</v>
      </c>
      <c r="D934" s="3" t="s">
        <v>7</v>
      </c>
      <c r="E934" s="6">
        <v>24767.716535433072</v>
      </c>
      <c r="F934" s="10">
        <f t="shared" si="14"/>
        <v>45393</v>
      </c>
    </row>
    <row r="935" spans="1:6" x14ac:dyDescent="0.3">
      <c r="A935" s="3" t="s">
        <v>3</v>
      </c>
      <c r="B935">
        <v>4</v>
      </c>
      <c r="C935" s="4">
        <v>11</v>
      </c>
      <c r="D935" s="3" t="s">
        <v>8</v>
      </c>
      <c r="E935" s="6">
        <v>37151.574803149604</v>
      </c>
      <c r="F935" s="10">
        <f t="shared" si="14"/>
        <v>45393</v>
      </c>
    </row>
    <row r="936" spans="1:6" x14ac:dyDescent="0.3">
      <c r="A936" s="3" t="s">
        <v>3</v>
      </c>
      <c r="B936">
        <v>4</v>
      </c>
      <c r="C936" s="4">
        <v>12</v>
      </c>
      <c r="D936" s="3" t="s">
        <v>7</v>
      </c>
      <c r="E936" s="6">
        <v>24767.716535433072</v>
      </c>
      <c r="F936" s="10">
        <f t="shared" si="14"/>
        <v>45394</v>
      </c>
    </row>
    <row r="937" spans="1:6" x14ac:dyDescent="0.3">
      <c r="A937" s="3" t="s">
        <v>3</v>
      </c>
      <c r="B937">
        <v>4</v>
      </c>
      <c r="C937" s="4">
        <v>12</v>
      </c>
      <c r="D937" s="3" t="s">
        <v>8</v>
      </c>
      <c r="E937" s="6">
        <v>37151.574803149604</v>
      </c>
      <c r="F937" s="10">
        <f t="shared" si="14"/>
        <v>45394</v>
      </c>
    </row>
    <row r="938" spans="1:6" x14ac:dyDescent="0.3">
      <c r="A938" s="3" t="s">
        <v>3</v>
      </c>
      <c r="B938">
        <v>4</v>
      </c>
      <c r="C938" s="4">
        <v>13</v>
      </c>
      <c r="D938" s="3" t="s">
        <v>7</v>
      </c>
      <c r="E938" s="6">
        <v>24767.716535433072</v>
      </c>
      <c r="F938" s="10">
        <f t="shared" si="14"/>
        <v>45395</v>
      </c>
    </row>
    <row r="939" spans="1:6" x14ac:dyDescent="0.3">
      <c r="A939" s="3" t="s">
        <v>3</v>
      </c>
      <c r="B939">
        <v>4</v>
      </c>
      <c r="C939" s="4">
        <v>13</v>
      </c>
      <c r="D939" s="3" t="s">
        <v>8</v>
      </c>
      <c r="E939" s="6">
        <v>41279.527559055117</v>
      </c>
      <c r="F939" s="10">
        <f t="shared" si="14"/>
        <v>45395</v>
      </c>
    </row>
    <row r="940" spans="1:6" x14ac:dyDescent="0.3">
      <c r="A940" s="3" t="s">
        <v>3</v>
      </c>
      <c r="B940">
        <v>4</v>
      </c>
      <c r="C940" s="4">
        <v>14</v>
      </c>
      <c r="D940" s="3" t="s">
        <v>7</v>
      </c>
      <c r="E940" s="6">
        <v>28895.669291338585</v>
      </c>
      <c r="F940" s="10">
        <f t="shared" si="14"/>
        <v>45396</v>
      </c>
    </row>
    <row r="941" spans="1:6" x14ac:dyDescent="0.3">
      <c r="A941" s="3" t="s">
        <v>3</v>
      </c>
      <c r="B941">
        <v>4</v>
      </c>
      <c r="C941" s="4">
        <v>14</v>
      </c>
      <c r="D941" s="3" t="s">
        <v>8</v>
      </c>
      <c r="E941" s="6">
        <v>41279.527559055117</v>
      </c>
      <c r="F941" s="10">
        <f t="shared" si="14"/>
        <v>45396</v>
      </c>
    </row>
    <row r="942" spans="1:6" x14ac:dyDescent="0.3">
      <c r="A942" s="3" t="s">
        <v>3</v>
      </c>
      <c r="B942">
        <v>4</v>
      </c>
      <c r="C942" s="4">
        <v>15</v>
      </c>
      <c r="D942" s="3" t="s">
        <v>7</v>
      </c>
      <c r="E942" s="6">
        <v>28895.669291338585</v>
      </c>
      <c r="F942" s="10">
        <f t="shared" si="14"/>
        <v>45397</v>
      </c>
    </row>
    <row r="943" spans="1:6" x14ac:dyDescent="0.3">
      <c r="A943" s="3" t="s">
        <v>3</v>
      </c>
      <c r="B943">
        <v>4</v>
      </c>
      <c r="C943" s="4">
        <v>15</v>
      </c>
      <c r="D943" s="3" t="s">
        <v>8</v>
      </c>
      <c r="E943" s="6">
        <v>41279.527559055117</v>
      </c>
      <c r="F943" s="10">
        <f t="shared" si="14"/>
        <v>45397</v>
      </c>
    </row>
    <row r="944" spans="1:6" x14ac:dyDescent="0.3">
      <c r="A944" s="3" t="s">
        <v>3</v>
      </c>
      <c r="B944">
        <v>4</v>
      </c>
      <c r="C944" s="4">
        <v>16</v>
      </c>
      <c r="D944" s="3" t="s">
        <v>7</v>
      </c>
      <c r="E944" s="6">
        <v>28895.669291338585</v>
      </c>
      <c r="F944" s="10">
        <f t="shared" si="14"/>
        <v>45398</v>
      </c>
    </row>
    <row r="945" spans="1:6" x14ac:dyDescent="0.3">
      <c r="A945" s="3" t="s">
        <v>3</v>
      </c>
      <c r="B945">
        <v>4</v>
      </c>
      <c r="C945" s="4">
        <v>16</v>
      </c>
      <c r="D945" s="3" t="s">
        <v>8</v>
      </c>
      <c r="E945" s="6">
        <v>45407.48031496063</v>
      </c>
      <c r="F945" s="10">
        <f t="shared" si="14"/>
        <v>45398</v>
      </c>
    </row>
    <row r="946" spans="1:6" x14ac:dyDescent="0.3">
      <c r="A946" s="3" t="s">
        <v>3</v>
      </c>
      <c r="B946">
        <v>4</v>
      </c>
      <c r="C946" s="4">
        <v>17</v>
      </c>
      <c r="D946" s="3" t="s">
        <v>7</v>
      </c>
      <c r="E946" s="6">
        <v>28895.669291338585</v>
      </c>
      <c r="F946" s="10">
        <f t="shared" si="14"/>
        <v>45399</v>
      </c>
    </row>
    <row r="947" spans="1:6" x14ac:dyDescent="0.3">
      <c r="A947" s="3" t="s">
        <v>3</v>
      </c>
      <c r="B947">
        <v>4</v>
      </c>
      <c r="C947" s="4">
        <v>17</v>
      </c>
      <c r="D947" s="3" t="s">
        <v>8</v>
      </c>
      <c r="E947" s="6">
        <v>45407.48031496063</v>
      </c>
      <c r="F947" s="10">
        <f t="shared" si="14"/>
        <v>45399</v>
      </c>
    </row>
    <row r="948" spans="1:6" x14ac:dyDescent="0.3">
      <c r="A948" s="3" t="s">
        <v>3</v>
      </c>
      <c r="B948">
        <v>4</v>
      </c>
      <c r="C948" s="4">
        <v>18</v>
      </c>
      <c r="D948" s="3" t="s">
        <v>7</v>
      </c>
      <c r="E948" s="6">
        <v>28895.669291338585</v>
      </c>
      <c r="F948" s="10">
        <f t="shared" si="14"/>
        <v>45400</v>
      </c>
    </row>
    <row r="949" spans="1:6" x14ac:dyDescent="0.3">
      <c r="A949" s="3" t="s">
        <v>3</v>
      </c>
      <c r="B949">
        <v>4</v>
      </c>
      <c r="C949" s="4">
        <v>18</v>
      </c>
      <c r="D949" s="3" t="s">
        <v>8</v>
      </c>
      <c r="E949" s="6">
        <v>45407.48031496063</v>
      </c>
      <c r="F949" s="10">
        <f t="shared" si="14"/>
        <v>45400</v>
      </c>
    </row>
    <row r="950" spans="1:6" x14ac:dyDescent="0.3">
      <c r="A950" s="3" t="s">
        <v>3</v>
      </c>
      <c r="B950">
        <v>4</v>
      </c>
      <c r="C950" s="4">
        <v>19</v>
      </c>
      <c r="D950" s="3" t="s">
        <v>7</v>
      </c>
      <c r="E950" s="6">
        <v>28895.669291338585</v>
      </c>
      <c r="F950" s="10">
        <f t="shared" si="14"/>
        <v>45401</v>
      </c>
    </row>
    <row r="951" spans="1:6" x14ac:dyDescent="0.3">
      <c r="A951" s="3" t="s">
        <v>3</v>
      </c>
      <c r="B951">
        <v>4</v>
      </c>
      <c r="C951" s="4">
        <v>19</v>
      </c>
      <c r="D951" s="3" t="s">
        <v>8</v>
      </c>
      <c r="E951" s="6">
        <v>41279.527559055117</v>
      </c>
      <c r="F951" s="10">
        <f t="shared" si="14"/>
        <v>45401</v>
      </c>
    </row>
    <row r="952" spans="1:6" x14ac:dyDescent="0.3">
      <c r="A952" s="3" t="s">
        <v>3</v>
      </c>
      <c r="B952">
        <v>4</v>
      </c>
      <c r="C952" s="4">
        <v>20</v>
      </c>
      <c r="D952" s="3" t="s">
        <v>7</v>
      </c>
      <c r="E952" s="6">
        <v>24767.716535433072</v>
      </c>
      <c r="F952" s="10">
        <f t="shared" si="14"/>
        <v>45402</v>
      </c>
    </row>
    <row r="953" spans="1:6" x14ac:dyDescent="0.3">
      <c r="A953" s="3" t="s">
        <v>3</v>
      </c>
      <c r="B953">
        <v>4</v>
      </c>
      <c r="C953" s="4">
        <v>20</v>
      </c>
      <c r="D953" s="3" t="s">
        <v>8</v>
      </c>
      <c r="E953" s="6">
        <v>41279.527559055117</v>
      </c>
      <c r="F953" s="10">
        <f t="shared" si="14"/>
        <v>45402</v>
      </c>
    </row>
    <row r="954" spans="1:6" x14ac:dyDescent="0.3">
      <c r="A954" s="3" t="s">
        <v>3</v>
      </c>
      <c r="B954">
        <v>4</v>
      </c>
      <c r="C954" s="4">
        <v>21</v>
      </c>
      <c r="D954" s="3" t="s">
        <v>7</v>
      </c>
      <c r="E954" s="6">
        <v>28895.669291338585</v>
      </c>
      <c r="F954" s="10">
        <f t="shared" si="14"/>
        <v>45403</v>
      </c>
    </row>
    <row r="955" spans="1:6" x14ac:dyDescent="0.3">
      <c r="A955" s="3" t="s">
        <v>3</v>
      </c>
      <c r="B955">
        <v>4</v>
      </c>
      <c r="C955" s="4">
        <v>21</v>
      </c>
      <c r="D955" s="3" t="s">
        <v>8</v>
      </c>
      <c r="E955" s="6">
        <v>41279.527559055117</v>
      </c>
      <c r="F955" s="10">
        <f t="shared" si="14"/>
        <v>45403</v>
      </c>
    </row>
    <row r="956" spans="1:6" x14ac:dyDescent="0.3">
      <c r="A956" s="3" t="s">
        <v>3</v>
      </c>
      <c r="B956">
        <v>4</v>
      </c>
      <c r="C956" s="4">
        <v>22</v>
      </c>
      <c r="D956" s="3" t="s">
        <v>7</v>
      </c>
      <c r="E956" s="6">
        <v>28895.669291338585</v>
      </c>
      <c r="F956" s="10">
        <f t="shared" si="14"/>
        <v>45404</v>
      </c>
    </row>
    <row r="957" spans="1:6" x14ac:dyDescent="0.3">
      <c r="A957" s="3" t="s">
        <v>3</v>
      </c>
      <c r="B957">
        <v>4</v>
      </c>
      <c r="C957" s="4">
        <v>22</v>
      </c>
      <c r="D957" s="3" t="s">
        <v>8</v>
      </c>
      <c r="E957" s="6">
        <v>41279.527559055117</v>
      </c>
      <c r="F957" s="10">
        <f t="shared" si="14"/>
        <v>45404</v>
      </c>
    </row>
    <row r="958" spans="1:6" x14ac:dyDescent="0.3">
      <c r="A958" s="3" t="s">
        <v>3</v>
      </c>
      <c r="B958">
        <v>4</v>
      </c>
      <c r="C958" s="4">
        <v>23</v>
      </c>
      <c r="D958" s="3" t="s">
        <v>7</v>
      </c>
      <c r="E958" s="6">
        <v>28895.669291338585</v>
      </c>
      <c r="F958" s="10">
        <f t="shared" si="14"/>
        <v>45405</v>
      </c>
    </row>
    <row r="959" spans="1:6" x14ac:dyDescent="0.3">
      <c r="A959" s="3" t="s">
        <v>3</v>
      </c>
      <c r="B959">
        <v>4</v>
      </c>
      <c r="C959" s="4">
        <v>23</v>
      </c>
      <c r="D959" s="3" t="s">
        <v>8</v>
      </c>
      <c r="E959" s="6">
        <v>45407.48031496063</v>
      </c>
      <c r="F959" s="10">
        <f t="shared" si="14"/>
        <v>45405</v>
      </c>
    </row>
    <row r="960" spans="1:6" x14ac:dyDescent="0.3">
      <c r="A960" s="3" t="s">
        <v>3</v>
      </c>
      <c r="B960">
        <v>4</v>
      </c>
      <c r="C960" s="4">
        <v>24</v>
      </c>
      <c r="D960" s="3" t="s">
        <v>7</v>
      </c>
      <c r="E960" s="6">
        <v>28895.669291338585</v>
      </c>
      <c r="F960" s="10">
        <f t="shared" si="14"/>
        <v>45406</v>
      </c>
    </row>
    <row r="961" spans="1:6" x14ac:dyDescent="0.3">
      <c r="A961" s="3" t="s">
        <v>3</v>
      </c>
      <c r="B961">
        <v>4</v>
      </c>
      <c r="C961" s="4">
        <v>24</v>
      </c>
      <c r="D961" s="3" t="s">
        <v>8</v>
      </c>
      <c r="E961" s="6">
        <v>45407.48031496063</v>
      </c>
      <c r="F961" s="10">
        <f t="shared" si="14"/>
        <v>45406</v>
      </c>
    </row>
    <row r="962" spans="1:6" x14ac:dyDescent="0.3">
      <c r="A962" s="3" t="s">
        <v>3</v>
      </c>
      <c r="B962">
        <v>4</v>
      </c>
      <c r="C962" s="4">
        <v>25</v>
      </c>
      <c r="D962" s="3" t="s">
        <v>7</v>
      </c>
      <c r="E962" s="6">
        <v>28895.669291338585</v>
      </c>
      <c r="F962" s="10">
        <f t="shared" si="14"/>
        <v>45407</v>
      </c>
    </row>
    <row r="963" spans="1:6" x14ac:dyDescent="0.3">
      <c r="A963" s="3" t="s">
        <v>3</v>
      </c>
      <c r="B963">
        <v>4</v>
      </c>
      <c r="C963" s="4">
        <v>25</v>
      </c>
      <c r="D963" s="3" t="s">
        <v>8</v>
      </c>
      <c r="E963" s="6">
        <v>45407.48031496063</v>
      </c>
      <c r="F963" s="10">
        <f t="shared" ref="F963:F1026" si="15">DATE(A963,B963,C963)</f>
        <v>45407</v>
      </c>
    </row>
    <row r="964" spans="1:6" x14ac:dyDescent="0.3">
      <c r="A964" s="3" t="s">
        <v>3</v>
      </c>
      <c r="B964">
        <v>4</v>
      </c>
      <c r="C964" s="4">
        <v>26</v>
      </c>
      <c r="D964" s="3" t="s">
        <v>7</v>
      </c>
      <c r="E964" s="6">
        <v>28895.669291338585</v>
      </c>
      <c r="F964" s="10">
        <f t="shared" si="15"/>
        <v>45408</v>
      </c>
    </row>
    <row r="965" spans="1:6" x14ac:dyDescent="0.3">
      <c r="A965" s="3" t="s">
        <v>3</v>
      </c>
      <c r="B965">
        <v>4</v>
      </c>
      <c r="C965" s="4">
        <v>26</v>
      </c>
      <c r="D965" s="3" t="s">
        <v>8</v>
      </c>
      <c r="E965" s="6">
        <v>41279.527559055117</v>
      </c>
      <c r="F965" s="10">
        <f t="shared" si="15"/>
        <v>45408</v>
      </c>
    </row>
    <row r="966" spans="1:6" x14ac:dyDescent="0.3">
      <c r="A966" s="3" t="s">
        <v>3</v>
      </c>
      <c r="B966">
        <v>4</v>
      </c>
      <c r="C966" s="4">
        <v>27</v>
      </c>
      <c r="D966" s="3" t="s">
        <v>7</v>
      </c>
      <c r="E966" s="6">
        <v>28895.669291338585</v>
      </c>
      <c r="F966" s="10">
        <f t="shared" si="15"/>
        <v>45409</v>
      </c>
    </row>
    <row r="967" spans="1:6" x14ac:dyDescent="0.3">
      <c r="A967" s="3" t="s">
        <v>3</v>
      </c>
      <c r="B967">
        <v>4</v>
      </c>
      <c r="C967" s="4">
        <v>27</v>
      </c>
      <c r="D967" s="3" t="s">
        <v>8</v>
      </c>
      <c r="E967" s="6">
        <v>41279.527559055117</v>
      </c>
      <c r="F967" s="10">
        <f t="shared" si="15"/>
        <v>45409</v>
      </c>
    </row>
    <row r="968" spans="1:6" x14ac:dyDescent="0.3">
      <c r="A968" s="3" t="s">
        <v>3</v>
      </c>
      <c r="B968">
        <v>4</v>
      </c>
      <c r="C968" s="4">
        <v>28</v>
      </c>
      <c r="D968" s="3" t="s">
        <v>7</v>
      </c>
      <c r="E968" s="6">
        <v>28895.669291338585</v>
      </c>
      <c r="F968" s="10">
        <f t="shared" si="15"/>
        <v>45410</v>
      </c>
    </row>
    <row r="969" spans="1:6" x14ac:dyDescent="0.3">
      <c r="A969" s="3" t="s">
        <v>3</v>
      </c>
      <c r="B969">
        <v>4</v>
      </c>
      <c r="C969" s="4">
        <v>28</v>
      </c>
      <c r="D969" s="3" t="s">
        <v>8</v>
      </c>
      <c r="E969" s="6">
        <v>45407.48031496063</v>
      </c>
      <c r="F969" s="10">
        <f t="shared" si="15"/>
        <v>45410</v>
      </c>
    </row>
    <row r="970" spans="1:6" x14ac:dyDescent="0.3">
      <c r="A970" s="3" t="s">
        <v>3</v>
      </c>
      <c r="B970">
        <v>4</v>
      </c>
      <c r="C970" s="4">
        <v>29</v>
      </c>
      <c r="D970" s="3" t="s">
        <v>7</v>
      </c>
      <c r="E970" s="6">
        <v>28895.669291338585</v>
      </c>
      <c r="F970" s="10">
        <f t="shared" si="15"/>
        <v>45411</v>
      </c>
    </row>
    <row r="971" spans="1:6" x14ac:dyDescent="0.3">
      <c r="A971" s="3" t="s">
        <v>3</v>
      </c>
      <c r="B971">
        <v>4</v>
      </c>
      <c r="C971" s="4">
        <v>29</v>
      </c>
      <c r="D971" s="3" t="s">
        <v>8</v>
      </c>
      <c r="E971" s="6">
        <v>45407.48031496063</v>
      </c>
      <c r="F971" s="10">
        <f t="shared" si="15"/>
        <v>45411</v>
      </c>
    </row>
    <row r="972" spans="1:6" x14ac:dyDescent="0.3">
      <c r="A972" s="3" t="s">
        <v>3</v>
      </c>
      <c r="B972">
        <v>4</v>
      </c>
      <c r="C972" s="4">
        <v>30</v>
      </c>
      <c r="D972" s="3" t="s">
        <v>7</v>
      </c>
      <c r="E972" s="6">
        <v>28895.669291338585</v>
      </c>
      <c r="F972" s="10">
        <f t="shared" si="15"/>
        <v>45412</v>
      </c>
    </row>
    <row r="973" spans="1:6" x14ac:dyDescent="0.3">
      <c r="A973" s="3" t="s">
        <v>3</v>
      </c>
      <c r="B973">
        <v>4</v>
      </c>
      <c r="C973" s="4">
        <v>30</v>
      </c>
      <c r="D973" s="3" t="s">
        <v>8</v>
      </c>
      <c r="E973" s="6">
        <v>45407.48031496063</v>
      </c>
      <c r="F973" s="10">
        <f t="shared" si="15"/>
        <v>45412</v>
      </c>
    </row>
    <row r="974" spans="1:6" x14ac:dyDescent="0.3">
      <c r="A974" s="3" t="s">
        <v>3</v>
      </c>
      <c r="B974">
        <v>5</v>
      </c>
      <c r="C974" s="4">
        <v>1</v>
      </c>
      <c r="D974" s="3" t="s">
        <v>7</v>
      </c>
      <c r="E974" s="6">
        <v>27160.000000000004</v>
      </c>
      <c r="F974" s="10">
        <f t="shared" si="15"/>
        <v>45413</v>
      </c>
    </row>
    <row r="975" spans="1:6" x14ac:dyDescent="0.3">
      <c r="A975" s="3" t="s">
        <v>3</v>
      </c>
      <c r="B975">
        <v>5</v>
      </c>
      <c r="C975" s="4">
        <v>1</v>
      </c>
      <c r="D975" s="3" t="s">
        <v>8</v>
      </c>
      <c r="E975" s="6">
        <v>42680.000000000007</v>
      </c>
      <c r="F975" s="10">
        <f t="shared" si="15"/>
        <v>45413</v>
      </c>
    </row>
    <row r="976" spans="1:6" x14ac:dyDescent="0.3">
      <c r="A976" s="3" t="s">
        <v>3</v>
      </c>
      <c r="B976">
        <v>5</v>
      </c>
      <c r="C976" s="4">
        <v>2</v>
      </c>
      <c r="D976" s="3" t="s">
        <v>7</v>
      </c>
      <c r="E976" s="6">
        <v>27160.000000000004</v>
      </c>
      <c r="F976" s="10">
        <f t="shared" si="15"/>
        <v>45414</v>
      </c>
    </row>
    <row r="977" spans="1:6" x14ac:dyDescent="0.3">
      <c r="A977" s="3" t="s">
        <v>3</v>
      </c>
      <c r="B977">
        <v>5</v>
      </c>
      <c r="C977" s="4">
        <v>2</v>
      </c>
      <c r="D977" s="3" t="s">
        <v>8</v>
      </c>
      <c r="E977" s="6">
        <v>42680.000000000007</v>
      </c>
      <c r="F977" s="10">
        <f t="shared" si="15"/>
        <v>45414</v>
      </c>
    </row>
    <row r="978" spans="1:6" x14ac:dyDescent="0.3">
      <c r="A978" s="3" t="s">
        <v>3</v>
      </c>
      <c r="B978">
        <v>5</v>
      </c>
      <c r="C978" s="4">
        <v>3</v>
      </c>
      <c r="D978" s="3" t="s">
        <v>7</v>
      </c>
      <c r="E978" s="6">
        <v>27160.000000000004</v>
      </c>
      <c r="F978" s="10">
        <f t="shared" si="15"/>
        <v>45415</v>
      </c>
    </row>
    <row r="979" spans="1:6" x14ac:dyDescent="0.3">
      <c r="A979" s="3" t="s">
        <v>3</v>
      </c>
      <c r="B979">
        <v>5</v>
      </c>
      <c r="C979" s="4">
        <v>3</v>
      </c>
      <c r="D979" s="3" t="s">
        <v>8</v>
      </c>
      <c r="E979" s="6">
        <v>34920.000000000007</v>
      </c>
      <c r="F979" s="10">
        <f t="shared" si="15"/>
        <v>45415</v>
      </c>
    </row>
    <row r="980" spans="1:6" x14ac:dyDescent="0.3">
      <c r="A980" s="3" t="s">
        <v>3</v>
      </c>
      <c r="B980">
        <v>5</v>
      </c>
      <c r="C980" s="4">
        <v>4</v>
      </c>
      <c r="D980" s="3" t="s">
        <v>7</v>
      </c>
      <c r="E980" s="6">
        <v>27160.000000000004</v>
      </c>
      <c r="F980" s="10">
        <f t="shared" si="15"/>
        <v>45416</v>
      </c>
    </row>
    <row r="981" spans="1:6" x14ac:dyDescent="0.3">
      <c r="A981" s="3" t="s">
        <v>3</v>
      </c>
      <c r="B981">
        <v>5</v>
      </c>
      <c r="C981" s="4">
        <v>4</v>
      </c>
      <c r="D981" s="3" t="s">
        <v>8</v>
      </c>
      <c r="E981" s="6">
        <v>38800.000000000007</v>
      </c>
      <c r="F981" s="10">
        <f t="shared" si="15"/>
        <v>45416</v>
      </c>
    </row>
    <row r="982" spans="1:6" x14ac:dyDescent="0.3">
      <c r="A982" s="3" t="s">
        <v>3</v>
      </c>
      <c r="B982">
        <v>5</v>
      </c>
      <c r="C982" s="4">
        <v>5</v>
      </c>
      <c r="D982" s="3" t="s">
        <v>7</v>
      </c>
      <c r="E982" s="6">
        <v>27160.000000000004</v>
      </c>
      <c r="F982" s="10">
        <f t="shared" si="15"/>
        <v>45417</v>
      </c>
    </row>
    <row r="983" spans="1:6" x14ac:dyDescent="0.3">
      <c r="A983" s="3" t="s">
        <v>3</v>
      </c>
      <c r="B983">
        <v>5</v>
      </c>
      <c r="C983" s="4">
        <v>5</v>
      </c>
      <c r="D983" s="3" t="s">
        <v>8</v>
      </c>
      <c r="E983" s="6">
        <v>38800.000000000007</v>
      </c>
      <c r="F983" s="10">
        <f t="shared" si="15"/>
        <v>45417</v>
      </c>
    </row>
    <row r="984" spans="1:6" x14ac:dyDescent="0.3">
      <c r="A984" s="3" t="s">
        <v>3</v>
      </c>
      <c r="B984">
        <v>5</v>
      </c>
      <c r="C984" s="4">
        <v>6</v>
      </c>
      <c r="D984" s="3" t="s">
        <v>7</v>
      </c>
      <c r="E984" s="6">
        <v>27160.000000000004</v>
      </c>
      <c r="F984" s="10">
        <f t="shared" si="15"/>
        <v>45418</v>
      </c>
    </row>
    <row r="985" spans="1:6" x14ac:dyDescent="0.3">
      <c r="A985" s="3" t="s">
        <v>3</v>
      </c>
      <c r="B985">
        <v>5</v>
      </c>
      <c r="C985" s="4">
        <v>6</v>
      </c>
      <c r="D985" s="3" t="s">
        <v>8</v>
      </c>
      <c r="E985" s="6">
        <v>38800.000000000007</v>
      </c>
      <c r="F985" s="10">
        <f t="shared" si="15"/>
        <v>45418</v>
      </c>
    </row>
    <row r="986" spans="1:6" x14ac:dyDescent="0.3">
      <c r="A986" s="3" t="s">
        <v>3</v>
      </c>
      <c r="B986">
        <v>5</v>
      </c>
      <c r="C986" s="4">
        <v>7</v>
      </c>
      <c r="D986" s="3" t="s">
        <v>7</v>
      </c>
      <c r="E986" s="6">
        <v>27160.000000000004</v>
      </c>
      <c r="F986" s="10">
        <f t="shared" si="15"/>
        <v>45419</v>
      </c>
    </row>
    <row r="987" spans="1:6" x14ac:dyDescent="0.3">
      <c r="A987" s="3" t="s">
        <v>3</v>
      </c>
      <c r="B987">
        <v>5</v>
      </c>
      <c r="C987" s="4">
        <v>7</v>
      </c>
      <c r="D987" s="3" t="s">
        <v>8</v>
      </c>
      <c r="E987" s="6">
        <v>42680.000000000007</v>
      </c>
      <c r="F987" s="10">
        <f t="shared" si="15"/>
        <v>45419</v>
      </c>
    </row>
    <row r="988" spans="1:6" x14ac:dyDescent="0.3">
      <c r="A988" s="3" t="s">
        <v>3</v>
      </c>
      <c r="B988">
        <v>5</v>
      </c>
      <c r="C988" s="4">
        <v>8</v>
      </c>
      <c r="D988" s="3" t="s">
        <v>7</v>
      </c>
      <c r="E988" s="6">
        <v>27160.000000000004</v>
      </c>
      <c r="F988" s="10">
        <f t="shared" si="15"/>
        <v>45420</v>
      </c>
    </row>
    <row r="989" spans="1:6" x14ac:dyDescent="0.3">
      <c r="A989" s="3" t="s">
        <v>3</v>
      </c>
      <c r="B989">
        <v>5</v>
      </c>
      <c r="C989" s="4">
        <v>8</v>
      </c>
      <c r="D989" s="3" t="s">
        <v>8</v>
      </c>
      <c r="E989" s="6">
        <v>46560.000000000007</v>
      </c>
      <c r="F989" s="10">
        <f t="shared" si="15"/>
        <v>45420</v>
      </c>
    </row>
    <row r="990" spans="1:6" x14ac:dyDescent="0.3">
      <c r="A990" s="3" t="s">
        <v>3</v>
      </c>
      <c r="B990">
        <v>5</v>
      </c>
      <c r="C990" s="4">
        <v>9</v>
      </c>
      <c r="D990" s="3" t="s">
        <v>7</v>
      </c>
      <c r="E990" s="6">
        <v>27160.000000000004</v>
      </c>
      <c r="F990" s="10">
        <f t="shared" si="15"/>
        <v>45421</v>
      </c>
    </row>
    <row r="991" spans="1:6" x14ac:dyDescent="0.3">
      <c r="A991" s="3" t="s">
        <v>3</v>
      </c>
      <c r="B991">
        <v>5</v>
      </c>
      <c r="C991" s="4">
        <v>9</v>
      </c>
      <c r="D991" s="3" t="s">
        <v>8</v>
      </c>
      <c r="E991" s="6">
        <v>42680.000000000007</v>
      </c>
      <c r="F991" s="10">
        <f t="shared" si="15"/>
        <v>45421</v>
      </c>
    </row>
    <row r="992" spans="1:6" x14ac:dyDescent="0.3">
      <c r="A992" s="3" t="s">
        <v>3</v>
      </c>
      <c r="B992">
        <v>5</v>
      </c>
      <c r="C992" s="4">
        <v>10</v>
      </c>
      <c r="D992" s="3" t="s">
        <v>7</v>
      </c>
      <c r="E992" s="6">
        <v>27160.000000000004</v>
      </c>
      <c r="F992" s="10">
        <f t="shared" si="15"/>
        <v>45422</v>
      </c>
    </row>
    <row r="993" spans="1:6" x14ac:dyDescent="0.3">
      <c r="A993" s="3" t="s">
        <v>3</v>
      </c>
      <c r="B993">
        <v>5</v>
      </c>
      <c r="C993" s="4">
        <v>10</v>
      </c>
      <c r="D993" s="3" t="s">
        <v>8</v>
      </c>
      <c r="E993" s="6">
        <v>38800.000000000007</v>
      </c>
      <c r="F993" s="10">
        <f t="shared" si="15"/>
        <v>45422</v>
      </c>
    </row>
    <row r="994" spans="1:6" x14ac:dyDescent="0.3">
      <c r="A994" s="3" t="s">
        <v>3</v>
      </c>
      <c r="B994">
        <v>5</v>
      </c>
      <c r="C994" s="4">
        <v>11</v>
      </c>
      <c r="D994" s="3" t="s">
        <v>7</v>
      </c>
      <c r="E994" s="6">
        <v>27160.000000000004</v>
      </c>
      <c r="F994" s="10">
        <f t="shared" si="15"/>
        <v>45423</v>
      </c>
    </row>
    <row r="995" spans="1:6" x14ac:dyDescent="0.3">
      <c r="A995" s="3" t="s">
        <v>3</v>
      </c>
      <c r="B995">
        <v>5</v>
      </c>
      <c r="C995" s="4">
        <v>11</v>
      </c>
      <c r="D995" s="3" t="s">
        <v>8</v>
      </c>
      <c r="E995" s="6">
        <v>38800.000000000007</v>
      </c>
      <c r="F995" s="10">
        <f t="shared" si="15"/>
        <v>45423</v>
      </c>
    </row>
    <row r="996" spans="1:6" x14ac:dyDescent="0.3">
      <c r="A996" s="3" t="s">
        <v>3</v>
      </c>
      <c r="B996">
        <v>5</v>
      </c>
      <c r="C996" s="4">
        <v>12</v>
      </c>
      <c r="D996" s="3" t="s">
        <v>7</v>
      </c>
      <c r="E996" s="6">
        <v>27160.000000000004</v>
      </c>
      <c r="F996" s="10">
        <f t="shared" si="15"/>
        <v>45424</v>
      </c>
    </row>
    <row r="997" spans="1:6" x14ac:dyDescent="0.3">
      <c r="A997" s="3" t="s">
        <v>3</v>
      </c>
      <c r="B997">
        <v>5</v>
      </c>
      <c r="C997" s="4">
        <v>12</v>
      </c>
      <c r="D997" s="3" t="s">
        <v>8</v>
      </c>
      <c r="E997" s="6">
        <v>42680.000000000007</v>
      </c>
      <c r="F997" s="10">
        <f t="shared" si="15"/>
        <v>45424</v>
      </c>
    </row>
    <row r="998" spans="1:6" x14ac:dyDescent="0.3">
      <c r="A998" s="3" t="s">
        <v>3</v>
      </c>
      <c r="B998">
        <v>5</v>
      </c>
      <c r="C998" s="4">
        <v>13</v>
      </c>
      <c r="D998" s="3" t="s">
        <v>7</v>
      </c>
      <c r="E998" s="6">
        <v>27160.000000000004</v>
      </c>
      <c r="F998" s="10">
        <f t="shared" si="15"/>
        <v>45425</v>
      </c>
    </row>
    <row r="999" spans="1:6" x14ac:dyDescent="0.3">
      <c r="A999" s="3" t="s">
        <v>3</v>
      </c>
      <c r="B999">
        <v>5</v>
      </c>
      <c r="C999" s="4">
        <v>13</v>
      </c>
      <c r="D999" s="3" t="s">
        <v>8</v>
      </c>
      <c r="E999" s="6">
        <v>42680.000000000007</v>
      </c>
      <c r="F999" s="10">
        <f t="shared" si="15"/>
        <v>45425</v>
      </c>
    </row>
    <row r="1000" spans="1:6" x14ac:dyDescent="0.3">
      <c r="A1000" s="3" t="s">
        <v>3</v>
      </c>
      <c r="B1000">
        <v>5</v>
      </c>
      <c r="C1000" s="4">
        <v>14</v>
      </c>
      <c r="D1000" s="3" t="s">
        <v>7</v>
      </c>
      <c r="E1000" s="6">
        <v>27160.000000000004</v>
      </c>
      <c r="F1000" s="10">
        <f t="shared" si="15"/>
        <v>45426</v>
      </c>
    </row>
    <row r="1001" spans="1:6" x14ac:dyDescent="0.3">
      <c r="A1001" s="3" t="s">
        <v>3</v>
      </c>
      <c r="B1001">
        <v>5</v>
      </c>
      <c r="C1001" s="4">
        <v>14</v>
      </c>
      <c r="D1001" s="3" t="s">
        <v>8</v>
      </c>
      <c r="E1001" s="6">
        <v>42680.000000000007</v>
      </c>
      <c r="F1001" s="10">
        <f t="shared" si="15"/>
        <v>45426</v>
      </c>
    </row>
    <row r="1002" spans="1:6" x14ac:dyDescent="0.3">
      <c r="A1002" s="3" t="s">
        <v>3</v>
      </c>
      <c r="B1002">
        <v>5</v>
      </c>
      <c r="C1002" s="4">
        <v>15</v>
      </c>
      <c r="D1002" s="3" t="s">
        <v>7</v>
      </c>
      <c r="E1002" s="6">
        <v>27160.000000000004</v>
      </c>
      <c r="F1002" s="10">
        <f t="shared" si="15"/>
        <v>45427</v>
      </c>
    </row>
    <row r="1003" spans="1:6" x14ac:dyDescent="0.3">
      <c r="A1003" s="3" t="s">
        <v>3</v>
      </c>
      <c r="B1003">
        <v>5</v>
      </c>
      <c r="C1003" s="4">
        <v>15</v>
      </c>
      <c r="D1003" s="3" t="s">
        <v>8</v>
      </c>
      <c r="E1003" s="6">
        <v>42680.000000000007</v>
      </c>
      <c r="F1003" s="10">
        <f t="shared" si="15"/>
        <v>45427</v>
      </c>
    </row>
    <row r="1004" spans="1:6" x14ac:dyDescent="0.3">
      <c r="A1004" s="3" t="s">
        <v>3</v>
      </c>
      <c r="B1004">
        <v>5</v>
      </c>
      <c r="C1004" s="4">
        <v>16</v>
      </c>
      <c r="D1004" s="3" t="s">
        <v>7</v>
      </c>
      <c r="E1004" s="6">
        <v>27160.000000000004</v>
      </c>
      <c r="F1004" s="10">
        <f t="shared" si="15"/>
        <v>45428</v>
      </c>
    </row>
    <row r="1005" spans="1:6" x14ac:dyDescent="0.3">
      <c r="A1005" s="3" t="s">
        <v>3</v>
      </c>
      <c r="B1005">
        <v>5</v>
      </c>
      <c r="C1005" s="4">
        <v>16</v>
      </c>
      <c r="D1005" s="3" t="s">
        <v>8</v>
      </c>
      <c r="E1005" s="6">
        <v>42680.000000000007</v>
      </c>
      <c r="F1005" s="10">
        <f t="shared" si="15"/>
        <v>45428</v>
      </c>
    </row>
    <row r="1006" spans="1:6" x14ac:dyDescent="0.3">
      <c r="A1006" s="3" t="s">
        <v>3</v>
      </c>
      <c r="B1006">
        <v>5</v>
      </c>
      <c r="C1006" s="4">
        <v>17</v>
      </c>
      <c r="D1006" s="3" t="s">
        <v>7</v>
      </c>
      <c r="E1006" s="6">
        <v>23280.000000000004</v>
      </c>
      <c r="F1006" s="10">
        <f t="shared" si="15"/>
        <v>45429</v>
      </c>
    </row>
    <row r="1007" spans="1:6" x14ac:dyDescent="0.3">
      <c r="A1007" s="3" t="s">
        <v>3</v>
      </c>
      <c r="B1007">
        <v>5</v>
      </c>
      <c r="C1007" s="4">
        <v>17</v>
      </c>
      <c r="D1007" s="3" t="s">
        <v>8</v>
      </c>
      <c r="E1007" s="6">
        <v>38800.000000000007</v>
      </c>
      <c r="F1007" s="10">
        <f t="shared" si="15"/>
        <v>45429</v>
      </c>
    </row>
    <row r="1008" spans="1:6" x14ac:dyDescent="0.3">
      <c r="A1008" s="3" t="s">
        <v>3</v>
      </c>
      <c r="B1008">
        <v>5</v>
      </c>
      <c r="C1008" s="4">
        <v>18</v>
      </c>
      <c r="D1008" s="3" t="s">
        <v>7</v>
      </c>
      <c r="E1008" s="6">
        <v>27160.000000000004</v>
      </c>
      <c r="F1008" s="10">
        <f t="shared" si="15"/>
        <v>45430</v>
      </c>
    </row>
    <row r="1009" spans="1:6" x14ac:dyDescent="0.3">
      <c r="A1009" s="3" t="s">
        <v>3</v>
      </c>
      <c r="B1009">
        <v>5</v>
      </c>
      <c r="C1009" s="4">
        <v>18</v>
      </c>
      <c r="D1009" s="3" t="s">
        <v>8</v>
      </c>
      <c r="E1009" s="6">
        <v>42680.000000000007</v>
      </c>
      <c r="F1009" s="10">
        <f t="shared" si="15"/>
        <v>45430</v>
      </c>
    </row>
    <row r="1010" spans="1:6" x14ac:dyDescent="0.3">
      <c r="A1010" s="3" t="s">
        <v>3</v>
      </c>
      <c r="B1010">
        <v>5</v>
      </c>
      <c r="C1010" s="4">
        <v>19</v>
      </c>
      <c r="D1010" s="3" t="s">
        <v>7</v>
      </c>
      <c r="E1010" s="6">
        <v>27160.000000000004</v>
      </c>
      <c r="F1010" s="10">
        <f t="shared" si="15"/>
        <v>45431</v>
      </c>
    </row>
    <row r="1011" spans="1:6" x14ac:dyDescent="0.3">
      <c r="A1011" s="3" t="s">
        <v>3</v>
      </c>
      <c r="B1011">
        <v>5</v>
      </c>
      <c r="C1011" s="4">
        <v>19</v>
      </c>
      <c r="D1011" s="3" t="s">
        <v>8</v>
      </c>
      <c r="E1011" s="6">
        <v>42680.000000000007</v>
      </c>
      <c r="F1011" s="10">
        <f t="shared" si="15"/>
        <v>45431</v>
      </c>
    </row>
    <row r="1012" spans="1:6" x14ac:dyDescent="0.3">
      <c r="A1012" s="3" t="s">
        <v>3</v>
      </c>
      <c r="B1012">
        <v>5</v>
      </c>
      <c r="C1012" s="4">
        <v>20</v>
      </c>
      <c r="D1012" s="3" t="s">
        <v>7</v>
      </c>
      <c r="E1012" s="6">
        <v>27160.000000000004</v>
      </c>
      <c r="F1012" s="10">
        <f t="shared" si="15"/>
        <v>45432</v>
      </c>
    </row>
    <row r="1013" spans="1:6" x14ac:dyDescent="0.3">
      <c r="A1013" s="3" t="s">
        <v>3</v>
      </c>
      <c r="B1013">
        <v>5</v>
      </c>
      <c r="C1013" s="4">
        <v>20</v>
      </c>
      <c r="D1013" s="3" t="s">
        <v>8</v>
      </c>
      <c r="E1013" s="6">
        <v>42680.000000000007</v>
      </c>
      <c r="F1013" s="10">
        <f t="shared" si="15"/>
        <v>45432</v>
      </c>
    </row>
    <row r="1014" spans="1:6" x14ac:dyDescent="0.3">
      <c r="A1014" s="3" t="s">
        <v>3</v>
      </c>
      <c r="B1014">
        <v>5</v>
      </c>
      <c r="C1014" s="4">
        <v>21</v>
      </c>
      <c r="D1014" s="3" t="s">
        <v>7</v>
      </c>
      <c r="E1014" s="6">
        <v>27160.000000000004</v>
      </c>
      <c r="F1014" s="10">
        <f t="shared" si="15"/>
        <v>45433</v>
      </c>
    </row>
    <row r="1015" spans="1:6" x14ac:dyDescent="0.3">
      <c r="A1015" s="3" t="s">
        <v>3</v>
      </c>
      <c r="B1015">
        <v>5</v>
      </c>
      <c r="C1015" s="4">
        <v>21</v>
      </c>
      <c r="D1015" s="3" t="s">
        <v>8</v>
      </c>
      <c r="E1015" s="6">
        <v>46560.000000000007</v>
      </c>
      <c r="F1015" s="10">
        <f t="shared" si="15"/>
        <v>45433</v>
      </c>
    </row>
    <row r="1016" spans="1:6" x14ac:dyDescent="0.3">
      <c r="A1016" s="3" t="s">
        <v>3</v>
      </c>
      <c r="B1016">
        <v>5</v>
      </c>
      <c r="C1016" s="4">
        <v>22</v>
      </c>
      <c r="D1016" s="3" t="s">
        <v>7</v>
      </c>
      <c r="E1016" s="6">
        <v>27160.000000000004</v>
      </c>
      <c r="F1016" s="10">
        <f t="shared" si="15"/>
        <v>45434</v>
      </c>
    </row>
    <row r="1017" spans="1:6" x14ac:dyDescent="0.3">
      <c r="A1017" s="3" t="s">
        <v>3</v>
      </c>
      <c r="B1017">
        <v>5</v>
      </c>
      <c r="C1017" s="4">
        <v>22</v>
      </c>
      <c r="D1017" s="3" t="s">
        <v>8</v>
      </c>
      <c r="E1017" s="6">
        <v>38800.000000000007</v>
      </c>
      <c r="F1017" s="10">
        <f t="shared" si="15"/>
        <v>45434</v>
      </c>
    </row>
    <row r="1018" spans="1:6" x14ac:dyDescent="0.3">
      <c r="A1018" s="3" t="s">
        <v>3</v>
      </c>
      <c r="B1018">
        <v>5</v>
      </c>
      <c r="C1018" s="4">
        <v>23</v>
      </c>
      <c r="D1018" s="3" t="s">
        <v>7</v>
      </c>
      <c r="E1018" s="6">
        <v>27160.000000000004</v>
      </c>
      <c r="F1018" s="10">
        <f t="shared" si="15"/>
        <v>45435</v>
      </c>
    </row>
    <row r="1019" spans="1:6" x14ac:dyDescent="0.3">
      <c r="A1019" s="3" t="s">
        <v>3</v>
      </c>
      <c r="B1019">
        <v>5</v>
      </c>
      <c r="C1019" s="4">
        <v>23</v>
      </c>
      <c r="D1019" s="3" t="s">
        <v>8</v>
      </c>
      <c r="E1019" s="6">
        <v>38800.000000000007</v>
      </c>
      <c r="F1019" s="10">
        <f t="shared" si="15"/>
        <v>45435</v>
      </c>
    </row>
    <row r="1020" spans="1:6" x14ac:dyDescent="0.3">
      <c r="A1020" s="3" t="s">
        <v>3</v>
      </c>
      <c r="B1020">
        <v>5</v>
      </c>
      <c r="C1020" s="4">
        <v>24</v>
      </c>
      <c r="D1020" s="3" t="s">
        <v>7</v>
      </c>
      <c r="E1020" s="6">
        <v>27160.000000000004</v>
      </c>
      <c r="F1020" s="10">
        <f t="shared" si="15"/>
        <v>45436</v>
      </c>
    </row>
    <row r="1021" spans="1:6" x14ac:dyDescent="0.3">
      <c r="A1021" s="3" t="s">
        <v>3</v>
      </c>
      <c r="B1021">
        <v>5</v>
      </c>
      <c r="C1021" s="4">
        <v>24</v>
      </c>
      <c r="D1021" s="3" t="s">
        <v>8</v>
      </c>
      <c r="E1021" s="6">
        <v>38800.000000000007</v>
      </c>
      <c r="F1021" s="10">
        <f t="shared" si="15"/>
        <v>45436</v>
      </c>
    </row>
    <row r="1022" spans="1:6" x14ac:dyDescent="0.3">
      <c r="A1022" s="3" t="s">
        <v>3</v>
      </c>
      <c r="B1022">
        <v>5</v>
      </c>
      <c r="C1022" s="4">
        <v>25</v>
      </c>
      <c r="D1022" s="3" t="s">
        <v>7</v>
      </c>
      <c r="E1022" s="6">
        <v>27160.000000000004</v>
      </c>
      <c r="F1022" s="10">
        <f t="shared" si="15"/>
        <v>45437</v>
      </c>
    </row>
    <row r="1023" spans="1:6" x14ac:dyDescent="0.3">
      <c r="A1023" s="3" t="s">
        <v>3</v>
      </c>
      <c r="B1023">
        <v>5</v>
      </c>
      <c r="C1023" s="4">
        <v>25</v>
      </c>
      <c r="D1023" s="3" t="s">
        <v>8</v>
      </c>
      <c r="E1023" s="6">
        <v>42680.000000000007</v>
      </c>
      <c r="F1023" s="10">
        <f t="shared" si="15"/>
        <v>45437</v>
      </c>
    </row>
    <row r="1024" spans="1:6" x14ac:dyDescent="0.3">
      <c r="A1024" s="3" t="s">
        <v>3</v>
      </c>
      <c r="B1024">
        <v>5</v>
      </c>
      <c r="C1024" s="4">
        <v>26</v>
      </c>
      <c r="D1024" s="3" t="s">
        <v>7</v>
      </c>
      <c r="E1024" s="6">
        <v>27160.000000000004</v>
      </c>
      <c r="F1024" s="10">
        <f t="shared" si="15"/>
        <v>45438</v>
      </c>
    </row>
    <row r="1025" spans="1:6" x14ac:dyDescent="0.3">
      <c r="A1025" s="3" t="s">
        <v>3</v>
      </c>
      <c r="B1025">
        <v>5</v>
      </c>
      <c r="C1025" s="4">
        <v>26</v>
      </c>
      <c r="D1025" s="3" t="s">
        <v>8</v>
      </c>
      <c r="E1025" s="6">
        <v>46560.000000000007</v>
      </c>
      <c r="F1025" s="10">
        <f t="shared" si="15"/>
        <v>45438</v>
      </c>
    </row>
    <row r="1026" spans="1:6" x14ac:dyDescent="0.3">
      <c r="A1026" s="3" t="s">
        <v>3</v>
      </c>
      <c r="B1026">
        <v>5</v>
      </c>
      <c r="C1026" s="4">
        <v>27</v>
      </c>
      <c r="D1026" s="3" t="s">
        <v>7</v>
      </c>
      <c r="E1026" s="6">
        <v>27160.000000000004</v>
      </c>
      <c r="F1026" s="10">
        <f t="shared" si="15"/>
        <v>45439</v>
      </c>
    </row>
    <row r="1027" spans="1:6" x14ac:dyDescent="0.3">
      <c r="A1027" s="3" t="s">
        <v>3</v>
      </c>
      <c r="B1027">
        <v>5</v>
      </c>
      <c r="C1027" s="4">
        <v>27</v>
      </c>
      <c r="D1027" s="3" t="s">
        <v>8</v>
      </c>
      <c r="E1027" s="6">
        <v>38800.000000000007</v>
      </c>
      <c r="F1027" s="10">
        <f t="shared" ref="F1027:F1090" si="16">DATE(A1027,B1027,C1027)</f>
        <v>45439</v>
      </c>
    </row>
    <row r="1028" spans="1:6" x14ac:dyDescent="0.3">
      <c r="A1028" s="3" t="s">
        <v>3</v>
      </c>
      <c r="B1028">
        <v>5</v>
      </c>
      <c r="C1028" s="4">
        <v>28</v>
      </c>
      <c r="D1028" s="3" t="s">
        <v>7</v>
      </c>
      <c r="E1028" s="6">
        <v>27160.000000000004</v>
      </c>
      <c r="F1028" s="10">
        <f t="shared" si="16"/>
        <v>45440</v>
      </c>
    </row>
    <row r="1029" spans="1:6" x14ac:dyDescent="0.3">
      <c r="A1029" s="3" t="s">
        <v>3</v>
      </c>
      <c r="B1029">
        <v>5</v>
      </c>
      <c r="C1029" s="4">
        <v>28</v>
      </c>
      <c r="D1029" s="3" t="s">
        <v>8</v>
      </c>
      <c r="E1029" s="6">
        <v>46560.000000000007</v>
      </c>
      <c r="F1029" s="10">
        <f t="shared" si="16"/>
        <v>45440</v>
      </c>
    </row>
    <row r="1030" spans="1:6" x14ac:dyDescent="0.3">
      <c r="A1030" s="3" t="s">
        <v>3</v>
      </c>
      <c r="B1030">
        <v>5</v>
      </c>
      <c r="C1030" s="4">
        <v>29</v>
      </c>
      <c r="D1030" s="3" t="s">
        <v>7</v>
      </c>
      <c r="E1030" s="6">
        <v>31040.000000000004</v>
      </c>
      <c r="F1030" s="10">
        <f t="shared" si="16"/>
        <v>45441</v>
      </c>
    </row>
    <row r="1031" spans="1:6" x14ac:dyDescent="0.3">
      <c r="A1031" s="3" t="s">
        <v>3</v>
      </c>
      <c r="B1031">
        <v>5</v>
      </c>
      <c r="C1031" s="4">
        <v>29</v>
      </c>
      <c r="D1031" s="3" t="s">
        <v>8</v>
      </c>
      <c r="E1031" s="6">
        <v>46560.000000000007</v>
      </c>
      <c r="F1031" s="10">
        <f t="shared" si="16"/>
        <v>45441</v>
      </c>
    </row>
    <row r="1032" spans="1:6" x14ac:dyDescent="0.3">
      <c r="A1032" s="3" t="s">
        <v>3</v>
      </c>
      <c r="B1032">
        <v>5</v>
      </c>
      <c r="C1032" s="4">
        <v>30</v>
      </c>
      <c r="D1032" s="3" t="s">
        <v>7</v>
      </c>
      <c r="E1032" s="6">
        <v>27160.000000000004</v>
      </c>
      <c r="F1032" s="10">
        <f t="shared" si="16"/>
        <v>45442</v>
      </c>
    </row>
    <row r="1033" spans="1:6" x14ac:dyDescent="0.3">
      <c r="A1033" s="3" t="s">
        <v>3</v>
      </c>
      <c r="B1033">
        <v>5</v>
      </c>
      <c r="C1033" s="4">
        <v>30</v>
      </c>
      <c r="D1033" s="3" t="s">
        <v>8</v>
      </c>
      <c r="E1033" s="6">
        <v>42680.000000000007</v>
      </c>
      <c r="F1033" s="10">
        <f t="shared" si="16"/>
        <v>45442</v>
      </c>
    </row>
    <row r="1034" spans="1:6" x14ac:dyDescent="0.3">
      <c r="A1034" s="3" t="s">
        <v>3</v>
      </c>
      <c r="B1034">
        <v>5</v>
      </c>
      <c r="C1034" s="4">
        <v>31</v>
      </c>
      <c r="D1034" s="3" t="s">
        <v>7</v>
      </c>
      <c r="E1034" s="6">
        <v>27160.000000000004</v>
      </c>
      <c r="F1034" s="10">
        <f t="shared" si="16"/>
        <v>45443</v>
      </c>
    </row>
    <row r="1035" spans="1:6" x14ac:dyDescent="0.3">
      <c r="A1035" s="3" t="s">
        <v>3</v>
      </c>
      <c r="B1035">
        <v>5</v>
      </c>
      <c r="C1035" s="4">
        <v>31</v>
      </c>
      <c r="D1035" s="3" t="s">
        <v>8</v>
      </c>
      <c r="E1035" s="6">
        <v>38800.000000000007</v>
      </c>
      <c r="F1035" s="10">
        <f t="shared" si="16"/>
        <v>45443</v>
      </c>
    </row>
    <row r="1036" spans="1:6" x14ac:dyDescent="0.3">
      <c r="A1036" s="3" t="s">
        <v>3</v>
      </c>
      <c r="B1036">
        <v>6</v>
      </c>
      <c r="C1036" s="4">
        <v>1</v>
      </c>
      <c r="D1036" s="3" t="s">
        <v>7</v>
      </c>
      <c r="E1036" s="6">
        <v>27333.333333333332</v>
      </c>
      <c r="F1036" s="10">
        <f t="shared" si="16"/>
        <v>45444</v>
      </c>
    </row>
    <row r="1037" spans="1:6" x14ac:dyDescent="0.3">
      <c r="A1037" s="3" t="s">
        <v>3</v>
      </c>
      <c r="B1037">
        <v>6</v>
      </c>
      <c r="C1037" s="4">
        <v>1</v>
      </c>
      <c r="D1037" s="3" t="s">
        <v>8</v>
      </c>
      <c r="E1037" s="6">
        <v>42952.380952380954</v>
      </c>
      <c r="F1037" s="10">
        <f t="shared" si="16"/>
        <v>45444</v>
      </c>
    </row>
    <row r="1038" spans="1:6" x14ac:dyDescent="0.3">
      <c r="A1038" s="3" t="s">
        <v>3</v>
      </c>
      <c r="B1038">
        <v>6</v>
      </c>
      <c r="C1038" s="4">
        <v>2</v>
      </c>
      <c r="D1038" s="3" t="s">
        <v>7</v>
      </c>
      <c r="E1038" s="6">
        <v>27333.333333333332</v>
      </c>
      <c r="F1038" s="10">
        <f t="shared" si="16"/>
        <v>45445</v>
      </c>
    </row>
    <row r="1039" spans="1:6" x14ac:dyDescent="0.3">
      <c r="A1039" s="3" t="s">
        <v>3</v>
      </c>
      <c r="B1039">
        <v>6</v>
      </c>
      <c r="C1039" s="4">
        <v>2</v>
      </c>
      <c r="D1039" s="3" t="s">
        <v>8</v>
      </c>
      <c r="E1039" s="6">
        <v>46857.142857142855</v>
      </c>
      <c r="F1039" s="10">
        <f t="shared" si="16"/>
        <v>45445</v>
      </c>
    </row>
    <row r="1040" spans="1:6" x14ac:dyDescent="0.3">
      <c r="A1040" s="3" t="s">
        <v>3</v>
      </c>
      <c r="B1040">
        <v>6</v>
      </c>
      <c r="C1040" s="4">
        <v>3</v>
      </c>
      <c r="D1040" s="3" t="s">
        <v>7</v>
      </c>
      <c r="E1040" s="6">
        <v>27333.333333333332</v>
      </c>
      <c r="F1040" s="10">
        <f t="shared" si="16"/>
        <v>45446</v>
      </c>
    </row>
    <row r="1041" spans="1:6" x14ac:dyDescent="0.3">
      <c r="A1041" s="3" t="s">
        <v>3</v>
      </c>
      <c r="B1041">
        <v>6</v>
      </c>
      <c r="C1041" s="4">
        <v>3</v>
      </c>
      <c r="D1041" s="3" t="s">
        <v>8</v>
      </c>
      <c r="E1041" s="6">
        <v>39047.619047619046</v>
      </c>
      <c r="F1041" s="10">
        <f t="shared" si="16"/>
        <v>45446</v>
      </c>
    </row>
    <row r="1042" spans="1:6" x14ac:dyDescent="0.3">
      <c r="A1042" s="3" t="s">
        <v>3</v>
      </c>
      <c r="B1042">
        <v>6</v>
      </c>
      <c r="C1042" s="4">
        <v>4</v>
      </c>
      <c r="D1042" s="3" t="s">
        <v>7</v>
      </c>
      <c r="E1042" s="6">
        <v>27333.333333333332</v>
      </c>
      <c r="F1042" s="10">
        <f t="shared" si="16"/>
        <v>45447</v>
      </c>
    </row>
    <row r="1043" spans="1:6" x14ac:dyDescent="0.3">
      <c r="A1043" s="3" t="s">
        <v>3</v>
      </c>
      <c r="B1043">
        <v>6</v>
      </c>
      <c r="C1043" s="4">
        <v>4</v>
      </c>
      <c r="D1043" s="3" t="s">
        <v>8</v>
      </c>
      <c r="E1043" s="6">
        <v>39047.619047619046</v>
      </c>
      <c r="F1043" s="10">
        <f t="shared" si="16"/>
        <v>45447</v>
      </c>
    </row>
    <row r="1044" spans="1:6" x14ac:dyDescent="0.3">
      <c r="A1044" s="3" t="s">
        <v>3</v>
      </c>
      <c r="B1044">
        <v>6</v>
      </c>
      <c r="C1044" s="4">
        <v>5</v>
      </c>
      <c r="D1044" s="3" t="s">
        <v>7</v>
      </c>
      <c r="E1044" s="6">
        <v>27333.333333333332</v>
      </c>
      <c r="F1044" s="10">
        <f t="shared" si="16"/>
        <v>45448</v>
      </c>
    </row>
    <row r="1045" spans="1:6" x14ac:dyDescent="0.3">
      <c r="A1045" s="3" t="s">
        <v>3</v>
      </c>
      <c r="B1045">
        <v>6</v>
      </c>
      <c r="C1045" s="4">
        <v>5</v>
      </c>
      <c r="D1045" s="3" t="s">
        <v>8</v>
      </c>
      <c r="E1045" s="6">
        <v>42952.380952380954</v>
      </c>
      <c r="F1045" s="10">
        <f t="shared" si="16"/>
        <v>45448</v>
      </c>
    </row>
    <row r="1046" spans="1:6" x14ac:dyDescent="0.3">
      <c r="A1046" s="3" t="s">
        <v>3</v>
      </c>
      <c r="B1046">
        <v>6</v>
      </c>
      <c r="C1046" s="4">
        <v>6</v>
      </c>
      <c r="D1046" s="3" t="s">
        <v>7</v>
      </c>
      <c r="E1046" s="6">
        <v>27333.333333333332</v>
      </c>
      <c r="F1046" s="10">
        <f t="shared" si="16"/>
        <v>45449</v>
      </c>
    </row>
    <row r="1047" spans="1:6" x14ac:dyDescent="0.3">
      <c r="A1047" s="3" t="s">
        <v>3</v>
      </c>
      <c r="B1047">
        <v>6</v>
      </c>
      <c r="C1047" s="4">
        <v>6</v>
      </c>
      <c r="D1047" s="3" t="s">
        <v>8</v>
      </c>
      <c r="E1047" s="6">
        <v>42952.380952380954</v>
      </c>
      <c r="F1047" s="10">
        <f t="shared" si="16"/>
        <v>45449</v>
      </c>
    </row>
    <row r="1048" spans="1:6" x14ac:dyDescent="0.3">
      <c r="A1048" s="3" t="s">
        <v>3</v>
      </c>
      <c r="B1048">
        <v>6</v>
      </c>
      <c r="C1048" s="4">
        <v>7</v>
      </c>
      <c r="D1048" s="3" t="s">
        <v>7</v>
      </c>
      <c r="E1048" s="6">
        <v>27333.333333333332</v>
      </c>
      <c r="F1048" s="10">
        <f t="shared" si="16"/>
        <v>45450</v>
      </c>
    </row>
    <row r="1049" spans="1:6" x14ac:dyDescent="0.3">
      <c r="A1049" s="3" t="s">
        <v>3</v>
      </c>
      <c r="B1049">
        <v>6</v>
      </c>
      <c r="C1049" s="4">
        <v>7</v>
      </c>
      <c r="D1049" s="3" t="s">
        <v>8</v>
      </c>
      <c r="E1049" s="6">
        <v>39047.619047619046</v>
      </c>
      <c r="F1049" s="10">
        <f t="shared" si="16"/>
        <v>45450</v>
      </c>
    </row>
    <row r="1050" spans="1:6" x14ac:dyDescent="0.3">
      <c r="A1050" s="3" t="s">
        <v>3</v>
      </c>
      <c r="B1050">
        <v>6</v>
      </c>
      <c r="C1050" s="4">
        <v>8</v>
      </c>
      <c r="D1050" s="3" t="s">
        <v>7</v>
      </c>
      <c r="E1050" s="6">
        <v>27333.333333333332</v>
      </c>
      <c r="F1050" s="10">
        <f t="shared" si="16"/>
        <v>45451</v>
      </c>
    </row>
    <row r="1051" spans="1:6" x14ac:dyDescent="0.3">
      <c r="A1051" s="3" t="s">
        <v>3</v>
      </c>
      <c r="B1051">
        <v>6</v>
      </c>
      <c r="C1051" s="4">
        <v>8</v>
      </c>
      <c r="D1051" s="3" t="s">
        <v>8</v>
      </c>
      <c r="E1051" s="6">
        <v>42952.380952380954</v>
      </c>
      <c r="F1051" s="10">
        <f t="shared" si="16"/>
        <v>45451</v>
      </c>
    </row>
    <row r="1052" spans="1:6" x14ac:dyDescent="0.3">
      <c r="A1052" s="3" t="s">
        <v>3</v>
      </c>
      <c r="B1052">
        <v>6</v>
      </c>
      <c r="C1052" s="4">
        <v>9</v>
      </c>
      <c r="D1052" s="3" t="s">
        <v>7</v>
      </c>
      <c r="E1052" s="6">
        <v>27333.333333333332</v>
      </c>
      <c r="F1052" s="10">
        <f t="shared" si="16"/>
        <v>45452</v>
      </c>
    </row>
    <row r="1053" spans="1:6" x14ac:dyDescent="0.3">
      <c r="A1053" s="3" t="s">
        <v>3</v>
      </c>
      <c r="B1053">
        <v>6</v>
      </c>
      <c r="C1053" s="4">
        <v>9</v>
      </c>
      <c r="D1053" s="3" t="s">
        <v>8</v>
      </c>
      <c r="E1053" s="6">
        <v>42952.380952380954</v>
      </c>
      <c r="F1053" s="10">
        <f t="shared" si="16"/>
        <v>45452</v>
      </c>
    </row>
    <row r="1054" spans="1:6" x14ac:dyDescent="0.3">
      <c r="A1054" s="3" t="s">
        <v>3</v>
      </c>
      <c r="B1054">
        <v>6</v>
      </c>
      <c r="C1054" s="4">
        <v>10</v>
      </c>
      <c r="D1054" s="3" t="s">
        <v>7</v>
      </c>
      <c r="E1054" s="6">
        <v>27333.333333333332</v>
      </c>
      <c r="F1054" s="10">
        <f t="shared" si="16"/>
        <v>45453</v>
      </c>
    </row>
    <row r="1055" spans="1:6" x14ac:dyDescent="0.3">
      <c r="A1055" s="3" t="s">
        <v>3</v>
      </c>
      <c r="B1055">
        <v>6</v>
      </c>
      <c r="C1055" s="4">
        <v>10</v>
      </c>
      <c r="D1055" s="3" t="s">
        <v>8</v>
      </c>
      <c r="E1055" s="6">
        <v>42952.380952380954</v>
      </c>
      <c r="F1055" s="10">
        <f t="shared" si="16"/>
        <v>45453</v>
      </c>
    </row>
    <row r="1056" spans="1:6" x14ac:dyDescent="0.3">
      <c r="A1056" s="3" t="s">
        <v>3</v>
      </c>
      <c r="B1056">
        <v>6</v>
      </c>
      <c r="C1056" s="4">
        <v>11</v>
      </c>
      <c r="D1056" s="3" t="s">
        <v>7</v>
      </c>
      <c r="E1056" s="6">
        <v>27333.333333333332</v>
      </c>
      <c r="F1056" s="10">
        <f t="shared" si="16"/>
        <v>45454</v>
      </c>
    </row>
    <row r="1057" spans="1:6" x14ac:dyDescent="0.3">
      <c r="A1057" s="3" t="s">
        <v>3</v>
      </c>
      <c r="B1057">
        <v>6</v>
      </c>
      <c r="C1057" s="4">
        <v>11</v>
      </c>
      <c r="D1057" s="3" t="s">
        <v>8</v>
      </c>
      <c r="E1057" s="6">
        <v>46857.142857142855</v>
      </c>
      <c r="F1057" s="10">
        <f t="shared" si="16"/>
        <v>45454</v>
      </c>
    </row>
    <row r="1058" spans="1:6" x14ac:dyDescent="0.3">
      <c r="A1058" s="3" t="s">
        <v>3</v>
      </c>
      <c r="B1058">
        <v>6</v>
      </c>
      <c r="C1058" s="4">
        <v>12</v>
      </c>
      <c r="D1058" s="3" t="s">
        <v>7</v>
      </c>
      <c r="E1058" s="6">
        <v>27333.333333333332</v>
      </c>
      <c r="F1058" s="10">
        <f t="shared" si="16"/>
        <v>45455</v>
      </c>
    </row>
    <row r="1059" spans="1:6" x14ac:dyDescent="0.3">
      <c r="A1059" s="3" t="s">
        <v>3</v>
      </c>
      <c r="B1059">
        <v>6</v>
      </c>
      <c r="C1059" s="4">
        <v>12</v>
      </c>
      <c r="D1059" s="3" t="s">
        <v>8</v>
      </c>
      <c r="E1059" s="6">
        <v>46857.142857142855</v>
      </c>
      <c r="F1059" s="10">
        <f t="shared" si="16"/>
        <v>45455</v>
      </c>
    </row>
    <row r="1060" spans="1:6" x14ac:dyDescent="0.3">
      <c r="A1060" s="3" t="s">
        <v>3</v>
      </c>
      <c r="B1060">
        <v>6</v>
      </c>
      <c r="C1060" s="4">
        <v>13</v>
      </c>
      <c r="D1060" s="3" t="s">
        <v>7</v>
      </c>
      <c r="E1060" s="6">
        <v>31238.095238095237</v>
      </c>
      <c r="F1060" s="10">
        <f t="shared" si="16"/>
        <v>45456</v>
      </c>
    </row>
    <row r="1061" spans="1:6" x14ac:dyDescent="0.3">
      <c r="A1061" s="3" t="s">
        <v>3</v>
      </c>
      <c r="B1061">
        <v>6</v>
      </c>
      <c r="C1061" s="4">
        <v>13</v>
      </c>
      <c r="D1061" s="3" t="s">
        <v>8</v>
      </c>
      <c r="E1061" s="6">
        <v>46857.142857142855</v>
      </c>
      <c r="F1061" s="10">
        <f t="shared" si="16"/>
        <v>45456</v>
      </c>
    </row>
    <row r="1062" spans="1:6" x14ac:dyDescent="0.3">
      <c r="A1062" s="3" t="s">
        <v>3</v>
      </c>
      <c r="B1062">
        <v>6</v>
      </c>
      <c r="C1062" s="4">
        <v>14</v>
      </c>
      <c r="D1062" s="3" t="s">
        <v>7</v>
      </c>
      <c r="E1062" s="6">
        <v>27333.333333333332</v>
      </c>
      <c r="F1062" s="10">
        <f t="shared" si="16"/>
        <v>45457</v>
      </c>
    </row>
    <row r="1063" spans="1:6" x14ac:dyDescent="0.3">
      <c r="A1063" s="3" t="s">
        <v>3</v>
      </c>
      <c r="B1063">
        <v>6</v>
      </c>
      <c r="C1063" s="4">
        <v>14</v>
      </c>
      <c r="D1063" s="3" t="s">
        <v>8</v>
      </c>
      <c r="E1063" s="6">
        <v>42952.380952380954</v>
      </c>
      <c r="F1063" s="10">
        <f t="shared" si="16"/>
        <v>45457</v>
      </c>
    </row>
    <row r="1064" spans="1:6" x14ac:dyDescent="0.3">
      <c r="A1064" s="3" t="s">
        <v>3</v>
      </c>
      <c r="B1064">
        <v>6</v>
      </c>
      <c r="C1064" s="4">
        <v>15</v>
      </c>
      <c r="D1064" s="3" t="s">
        <v>7</v>
      </c>
      <c r="E1064" s="6">
        <v>27333.333333333332</v>
      </c>
      <c r="F1064" s="10">
        <f t="shared" si="16"/>
        <v>45458</v>
      </c>
    </row>
    <row r="1065" spans="1:6" x14ac:dyDescent="0.3">
      <c r="A1065" s="3" t="s">
        <v>3</v>
      </c>
      <c r="B1065">
        <v>6</v>
      </c>
      <c r="C1065" s="4">
        <v>15</v>
      </c>
      <c r="D1065" s="3" t="s">
        <v>8</v>
      </c>
      <c r="E1065" s="6">
        <v>42952.380952380954</v>
      </c>
      <c r="F1065" s="10">
        <f t="shared" si="16"/>
        <v>45458</v>
      </c>
    </row>
    <row r="1066" spans="1:6" x14ac:dyDescent="0.3">
      <c r="A1066" s="3" t="s">
        <v>3</v>
      </c>
      <c r="B1066">
        <v>6</v>
      </c>
      <c r="C1066" s="4">
        <v>16</v>
      </c>
      <c r="D1066" s="3" t="s">
        <v>7</v>
      </c>
      <c r="E1066" s="6">
        <v>27333.333333333332</v>
      </c>
      <c r="F1066" s="10">
        <f t="shared" si="16"/>
        <v>45459</v>
      </c>
    </row>
    <row r="1067" spans="1:6" x14ac:dyDescent="0.3">
      <c r="A1067" s="3" t="s">
        <v>3</v>
      </c>
      <c r="B1067">
        <v>6</v>
      </c>
      <c r="C1067" s="4">
        <v>16</v>
      </c>
      <c r="D1067" s="3" t="s">
        <v>8</v>
      </c>
      <c r="E1067" s="6">
        <v>42952.380952380954</v>
      </c>
      <c r="F1067" s="10">
        <f t="shared" si="16"/>
        <v>45459</v>
      </c>
    </row>
    <row r="1068" spans="1:6" x14ac:dyDescent="0.3">
      <c r="A1068" s="3" t="s">
        <v>3</v>
      </c>
      <c r="B1068">
        <v>6</v>
      </c>
      <c r="C1068" s="4">
        <v>17</v>
      </c>
      <c r="D1068" s="3" t="s">
        <v>7</v>
      </c>
      <c r="E1068" s="6">
        <v>27333.333333333332</v>
      </c>
      <c r="F1068" s="10">
        <f t="shared" si="16"/>
        <v>45460</v>
      </c>
    </row>
    <row r="1069" spans="1:6" x14ac:dyDescent="0.3">
      <c r="A1069" s="3" t="s">
        <v>3</v>
      </c>
      <c r="B1069">
        <v>6</v>
      </c>
      <c r="C1069" s="4">
        <v>17</v>
      </c>
      <c r="D1069" s="3" t="s">
        <v>8</v>
      </c>
      <c r="E1069" s="6">
        <v>42952.380952380954</v>
      </c>
      <c r="F1069" s="10">
        <f t="shared" si="16"/>
        <v>45460</v>
      </c>
    </row>
    <row r="1070" spans="1:6" x14ac:dyDescent="0.3">
      <c r="A1070" s="3" t="s">
        <v>3</v>
      </c>
      <c r="B1070">
        <v>6</v>
      </c>
      <c r="C1070" s="4">
        <v>18</v>
      </c>
      <c r="D1070" s="3" t="s">
        <v>7</v>
      </c>
      <c r="E1070" s="6">
        <v>27333.333333333332</v>
      </c>
      <c r="F1070" s="10">
        <f t="shared" si="16"/>
        <v>45461</v>
      </c>
    </row>
    <row r="1071" spans="1:6" x14ac:dyDescent="0.3">
      <c r="A1071" s="3" t="s">
        <v>3</v>
      </c>
      <c r="B1071">
        <v>6</v>
      </c>
      <c r="C1071" s="4">
        <v>18</v>
      </c>
      <c r="D1071" s="3" t="s">
        <v>8</v>
      </c>
      <c r="E1071" s="6">
        <v>42952.380952380954</v>
      </c>
      <c r="F1071" s="10">
        <f t="shared" si="16"/>
        <v>45461</v>
      </c>
    </row>
    <row r="1072" spans="1:6" x14ac:dyDescent="0.3">
      <c r="A1072" s="3" t="s">
        <v>3</v>
      </c>
      <c r="B1072">
        <v>6</v>
      </c>
      <c r="C1072" s="4">
        <v>19</v>
      </c>
      <c r="D1072" s="3" t="s">
        <v>7</v>
      </c>
      <c r="E1072" s="6">
        <v>27333.333333333332</v>
      </c>
      <c r="F1072" s="10">
        <f t="shared" si="16"/>
        <v>45462</v>
      </c>
    </row>
    <row r="1073" spans="1:6" x14ac:dyDescent="0.3">
      <c r="A1073" s="3" t="s">
        <v>3</v>
      </c>
      <c r="B1073">
        <v>6</v>
      </c>
      <c r="C1073" s="4">
        <v>19</v>
      </c>
      <c r="D1073" s="3" t="s">
        <v>8</v>
      </c>
      <c r="E1073" s="6">
        <v>46857.142857142855</v>
      </c>
      <c r="F1073" s="10">
        <f t="shared" si="16"/>
        <v>45462</v>
      </c>
    </row>
    <row r="1074" spans="1:6" x14ac:dyDescent="0.3">
      <c r="A1074" s="3" t="s">
        <v>3</v>
      </c>
      <c r="B1074">
        <v>6</v>
      </c>
      <c r="C1074" s="4">
        <v>20</v>
      </c>
      <c r="D1074" s="3" t="s">
        <v>7</v>
      </c>
      <c r="E1074" s="6">
        <v>27333.333333333332</v>
      </c>
      <c r="F1074" s="10">
        <f t="shared" si="16"/>
        <v>45463</v>
      </c>
    </row>
    <row r="1075" spans="1:6" x14ac:dyDescent="0.3">
      <c r="A1075" s="3" t="s">
        <v>3</v>
      </c>
      <c r="B1075">
        <v>6</v>
      </c>
      <c r="C1075" s="4">
        <v>20</v>
      </c>
      <c r="D1075" s="3" t="s">
        <v>8</v>
      </c>
      <c r="E1075" s="6">
        <v>46857.142857142855</v>
      </c>
      <c r="F1075" s="10">
        <f t="shared" si="16"/>
        <v>45463</v>
      </c>
    </row>
    <row r="1076" spans="1:6" x14ac:dyDescent="0.3">
      <c r="A1076" s="3" t="s">
        <v>3</v>
      </c>
      <c r="B1076">
        <v>6</v>
      </c>
      <c r="C1076" s="4">
        <v>21</v>
      </c>
      <c r="D1076" s="3" t="s">
        <v>7</v>
      </c>
      <c r="E1076" s="6">
        <v>27333.333333333332</v>
      </c>
      <c r="F1076" s="10">
        <f t="shared" si="16"/>
        <v>45464</v>
      </c>
    </row>
    <row r="1077" spans="1:6" x14ac:dyDescent="0.3">
      <c r="A1077" s="3" t="s">
        <v>3</v>
      </c>
      <c r="B1077">
        <v>6</v>
      </c>
      <c r="C1077" s="4">
        <v>21</v>
      </c>
      <c r="D1077" s="3" t="s">
        <v>8</v>
      </c>
      <c r="E1077" s="6">
        <v>42952.380952380954</v>
      </c>
      <c r="F1077" s="10">
        <f t="shared" si="16"/>
        <v>45464</v>
      </c>
    </row>
    <row r="1078" spans="1:6" x14ac:dyDescent="0.3">
      <c r="A1078" s="3" t="s">
        <v>3</v>
      </c>
      <c r="B1078">
        <v>6</v>
      </c>
      <c r="C1078" s="4">
        <v>22</v>
      </c>
      <c r="D1078" s="3" t="s">
        <v>7</v>
      </c>
      <c r="E1078" s="6">
        <v>27333.333333333332</v>
      </c>
      <c r="F1078" s="10">
        <f t="shared" si="16"/>
        <v>45465</v>
      </c>
    </row>
    <row r="1079" spans="1:6" x14ac:dyDescent="0.3">
      <c r="A1079" s="3" t="s">
        <v>3</v>
      </c>
      <c r="B1079">
        <v>6</v>
      </c>
      <c r="C1079" s="4">
        <v>22</v>
      </c>
      <c r="D1079" s="3" t="s">
        <v>8</v>
      </c>
      <c r="E1079" s="6">
        <v>42952.380952380954</v>
      </c>
      <c r="F1079" s="10">
        <f t="shared" si="16"/>
        <v>45465</v>
      </c>
    </row>
    <row r="1080" spans="1:6" x14ac:dyDescent="0.3">
      <c r="A1080" s="3" t="s">
        <v>3</v>
      </c>
      <c r="B1080">
        <v>6</v>
      </c>
      <c r="C1080" s="4">
        <v>23</v>
      </c>
      <c r="D1080" s="3" t="s">
        <v>7</v>
      </c>
      <c r="E1080" s="6">
        <v>27333.333333333332</v>
      </c>
      <c r="F1080" s="10">
        <f t="shared" si="16"/>
        <v>45466</v>
      </c>
    </row>
    <row r="1081" spans="1:6" x14ac:dyDescent="0.3">
      <c r="A1081" s="3" t="s">
        <v>3</v>
      </c>
      <c r="B1081">
        <v>6</v>
      </c>
      <c r="C1081" s="4">
        <v>23</v>
      </c>
      <c r="D1081" s="3" t="s">
        <v>8</v>
      </c>
      <c r="E1081" s="6">
        <v>42952.380952380954</v>
      </c>
      <c r="F1081" s="10">
        <f t="shared" si="16"/>
        <v>45466</v>
      </c>
    </row>
    <row r="1082" spans="1:6" x14ac:dyDescent="0.3">
      <c r="A1082" s="3" t="s">
        <v>3</v>
      </c>
      <c r="B1082">
        <v>6</v>
      </c>
      <c r="C1082" s="4">
        <v>24</v>
      </c>
      <c r="D1082" s="3" t="s">
        <v>7</v>
      </c>
      <c r="E1082" s="6">
        <v>31238.095238095237</v>
      </c>
      <c r="F1082" s="10">
        <f t="shared" si="16"/>
        <v>45467</v>
      </c>
    </row>
    <row r="1083" spans="1:6" x14ac:dyDescent="0.3">
      <c r="A1083" s="3" t="s">
        <v>3</v>
      </c>
      <c r="B1083">
        <v>6</v>
      </c>
      <c r="C1083" s="4">
        <v>24</v>
      </c>
      <c r="D1083" s="3" t="s">
        <v>8</v>
      </c>
      <c r="E1083" s="6">
        <v>46857.142857142855</v>
      </c>
      <c r="F1083" s="10">
        <f t="shared" si="16"/>
        <v>45467</v>
      </c>
    </row>
    <row r="1084" spans="1:6" x14ac:dyDescent="0.3">
      <c r="A1084" s="3" t="s">
        <v>3</v>
      </c>
      <c r="B1084">
        <v>6</v>
      </c>
      <c r="C1084" s="4">
        <v>25</v>
      </c>
      <c r="D1084" s="3" t="s">
        <v>7</v>
      </c>
      <c r="E1084" s="6">
        <v>27333.333333333332</v>
      </c>
      <c r="F1084" s="10">
        <f t="shared" si="16"/>
        <v>45468</v>
      </c>
    </row>
    <row r="1085" spans="1:6" x14ac:dyDescent="0.3">
      <c r="A1085" s="3" t="s">
        <v>3</v>
      </c>
      <c r="B1085">
        <v>6</v>
      </c>
      <c r="C1085" s="4">
        <v>25</v>
      </c>
      <c r="D1085" s="3" t="s">
        <v>8</v>
      </c>
      <c r="E1085" s="6">
        <v>39047.619047619046</v>
      </c>
      <c r="F1085" s="10">
        <f t="shared" si="16"/>
        <v>45468</v>
      </c>
    </row>
    <row r="1086" spans="1:6" x14ac:dyDescent="0.3">
      <c r="A1086" s="3" t="s">
        <v>3</v>
      </c>
      <c r="B1086">
        <v>6</v>
      </c>
      <c r="C1086" s="4">
        <v>26</v>
      </c>
      <c r="D1086" s="3" t="s">
        <v>7</v>
      </c>
      <c r="E1086" s="6">
        <v>27333.333333333332</v>
      </c>
      <c r="F1086" s="10">
        <f t="shared" si="16"/>
        <v>45469</v>
      </c>
    </row>
    <row r="1087" spans="1:6" x14ac:dyDescent="0.3">
      <c r="A1087" s="3" t="s">
        <v>3</v>
      </c>
      <c r="B1087">
        <v>6</v>
      </c>
      <c r="C1087" s="4">
        <v>26</v>
      </c>
      <c r="D1087" s="3" t="s">
        <v>8</v>
      </c>
      <c r="E1087" s="6">
        <v>42952.380952380954</v>
      </c>
      <c r="F1087" s="10">
        <f t="shared" si="16"/>
        <v>45469</v>
      </c>
    </row>
    <row r="1088" spans="1:6" x14ac:dyDescent="0.3">
      <c r="A1088" s="3" t="s">
        <v>3</v>
      </c>
      <c r="B1088">
        <v>6</v>
      </c>
      <c r="C1088" s="4">
        <v>27</v>
      </c>
      <c r="D1088" s="3" t="s">
        <v>7</v>
      </c>
      <c r="E1088" s="6">
        <v>31238.095238095237</v>
      </c>
      <c r="F1088" s="10">
        <f t="shared" si="16"/>
        <v>45470</v>
      </c>
    </row>
    <row r="1089" spans="1:6" x14ac:dyDescent="0.3">
      <c r="A1089" s="3" t="s">
        <v>3</v>
      </c>
      <c r="B1089">
        <v>6</v>
      </c>
      <c r="C1089" s="4">
        <v>27</v>
      </c>
      <c r="D1089" s="3" t="s">
        <v>8</v>
      </c>
      <c r="E1089" s="6">
        <v>42952.380952380954</v>
      </c>
      <c r="F1089" s="10">
        <f t="shared" si="16"/>
        <v>45470</v>
      </c>
    </row>
    <row r="1090" spans="1:6" x14ac:dyDescent="0.3">
      <c r="A1090" s="3" t="s">
        <v>3</v>
      </c>
      <c r="B1090">
        <v>6</v>
      </c>
      <c r="C1090" s="4">
        <v>28</v>
      </c>
      <c r="D1090" s="3" t="s">
        <v>7</v>
      </c>
      <c r="E1090" s="6">
        <v>31238.095238095237</v>
      </c>
      <c r="F1090" s="10">
        <f t="shared" si="16"/>
        <v>45471</v>
      </c>
    </row>
    <row r="1091" spans="1:6" x14ac:dyDescent="0.3">
      <c r="A1091" s="3" t="s">
        <v>3</v>
      </c>
      <c r="B1091">
        <v>6</v>
      </c>
      <c r="C1091" s="4">
        <v>28</v>
      </c>
      <c r="D1091" s="3" t="s">
        <v>8</v>
      </c>
      <c r="E1091" s="6">
        <v>39047.619047619046</v>
      </c>
      <c r="F1091" s="10">
        <f t="shared" ref="F1091:F1095" si="17">DATE(A1091,B1091,C1091)</f>
        <v>45471</v>
      </c>
    </row>
    <row r="1092" spans="1:6" x14ac:dyDescent="0.3">
      <c r="A1092" s="3" t="s">
        <v>3</v>
      </c>
      <c r="B1092">
        <v>6</v>
      </c>
      <c r="C1092" s="4">
        <v>29</v>
      </c>
      <c r="D1092" s="3" t="s">
        <v>7</v>
      </c>
      <c r="E1092" s="6">
        <v>27333.333333333332</v>
      </c>
      <c r="F1092" s="10">
        <f t="shared" si="17"/>
        <v>45472</v>
      </c>
    </row>
    <row r="1093" spans="1:6" x14ac:dyDescent="0.3">
      <c r="A1093" s="3" t="s">
        <v>3</v>
      </c>
      <c r="B1093">
        <v>6</v>
      </c>
      <c r="C1093" s="4">
        <v>29</v>
      </c>
      <c r="D1093" s="3" t="s">
        <v>8</v>
      </c>
      <c r="E1093" s="6">
        <v>42952.380952380954</v>
      </c>
      <c r="F1093" s="10">
        <f t="shared" si="17"/>
        <v>45472</v>
      </c>
    </row>
    <row r="1094" spans="1:6" x14ac:dyDescent="0.3">
      <c r="A1094" s="3" t="s">
        <v>3</v>
      </c>
      <c r="B1094">
        <v>6</v>
      </c>
      <c r="C1094" s="4">
        <v>30</v>
      </c>
      <c r="D1094" s="3" t="s">
        <v>7</v>
      </c>
      <c r="E1094" s="6">
        <v>27333.333333333332</v>
      </c>
      <c r="F1094" s="10">
        <f t="shared" si="17"/>
        <v>45473</v>
      </c>
    </row>
    <row r="1095" spans="1:6" x14ac:dyDescent="0.3">
      <c r="A1095" s="3" t="s">
        <v>3</v>
      </c>
      <c r="B1095">
        <v>6</v>
      </c>
      <c r="C1095" s="4">
        <v>30</v>
      </c>
      <c r="D1095" s="3" t="s">
        <v>8</v>
      </c>
      <c r="E1095" s="6">
        <v>42952.380952380954</v>
      </c>
      <c r="F1095" s="10">
        <f t="shared" si="17"/>
        <v>45473</v>
      </c>
    </row>
  </sheetData>
  <autoFilter ref="D1:D1095"/>
  <conditionalFormatting sqref="D1:D1095">
    <cfRule type="cellIs" dxfId="27" priority="1" operator="equal">
      <formula>$D$1067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E32" sqref="E32"/>
    </sheetView>
  </sheetViews>
  <sheetFormatPr defaultRowHeight="14.4" x14ac:dyDescent="0.3"/>
  <cols>
    <col min="1" max="1" width="10" customWidth="1"/>
    <col min="2" max="3" width="10" bestFit="1" customWidth="1"/>
    <col min="4" max="4" width="24" customWidth="1"/>
    <col min="5" max="6" width="24.109375" customWidth="1"/>
    <col min="8" max="8" width="9.77734375" bestFit="1" customWidth="1"/>
    <col min="9" max="9" width="9" bestFit="1" customWidth="1"/>
  </cols>
  <sheetData>
    <row r="1" spans="1:9" x14ac:dyDescent="0.3">
      <c r="A1" t="s">
        <v>35</v>
      </c>
      <c r="B1" t="s">
        <v>36</v>
      </c>
      <c r="C1" t="s">
        <v>37</v>
      </c>
      <c r="D1" t="s">
        <v>38</v>
      </c>
      <c r="E1" t="s">
        <v>39</v>
      </c>
      <c r="F1" t="s">
        <v>56</v>
      </c>
      <c r="H1" t="s">
        <v>40</v>
      </c>
      <c r="I1" t="s">
        <v>41</v>
      </c>
    </row>
    <row r="2" spans="1:9" x14ac:dyDescent="0.3">
      <c r="A2" s="11">
        <v>44927</v>
      </c>
      <c r="B2" s="12">
        <v>2036000</v>
      </c>
      <c r="F2" s="12">
        <v>2036000</v>
      </c>
      <c r="H2" t="s">
        <v>42</v>
      </c>
      <c r="I2" s="13">
        <f>_xlfn.FORECAST.ETS.STAT($B$2:$B$19,$A$2:$A$19,1,1,1)</f>
        <v>0.5</v>
      </c>
    </row>
    <row r="3" spans="1:9" x14ac:dyDescent="0.3">
      <c r="A3" s="11">
        <v>44958</v>
      </c>
      <c r="B3" s="12">
        <v>2006000</v>
      </c>
      <c r="F3" s="12">
        <v>2006000</v>
      </c>
      <c r="H3" t="s">
        <v>43</v>
      </c>
      <c r="I3" s="13">
        <f>_xlfn.FORECAST.ETS.STAT($B$2:$B$19,$A$2:$A$19,2,1,1)</f>
        <v>1E-3</v>
      </c>
    </row>
    <row r="4" spans="1:9" x14ac:dyDescent="0.3">
      <c r="A4" s="11">
        <v>44986</v>
      </c>
      <c r="B4" s="12">
        <v>2021000</v>
      </c>
      <c r="F4" s="12">
        <v>2021000</v>
      </c>
      <c r="H4" t="s">
        <v>44</v>
      </c>
      <c r="I4" s="13">
        <f>_xlfn.FORECAST.ETS.STAT($B$2:$B$19,$A$2:$A$19,3,1,1)</f>
        <v>2.2204460492503131E-16</v>
      </c>
    </row>
    <row r="5" spans="1:9" x14ac:dyDescent="0.3">
      <c r="A5" s="11">
        <v>45017</v>
      </c>
      <c r="B5" s="12">
        <v>2024000</v>
      </c>
      <c r="F5" s="12">
        <v>2024000</v>
      </c>
      <c r="H5" t="s">
        <v>45</v>
      </c>
      <c r="I5" s="13">
        <f>_xlfn.FORECAST.ETS.STAT($B$2:$B$19,$A$2:$A$19,4,1,1)</f>
        <v>0.96266003810286993</v>
      </c>
    </row>
    <row r="6" spans="1:9" x14ac:dyDescent="0.3">
      <c r="A6" s="11">
        <v>45047</v>
      </c>
      <c r="B6" s="12">
        <v>2052000</v>
      </c>
      <c r="F6" s="12">
        <v>2052000</v>
      </c>
      <c r="H6" t="s">
        <v>46</v>
      </c>
      <c r="I6" s="13">
        <f>_xlfn.FORECAST.ETS.STAT($B$2:$B$19,$A$2:$A$19,5,1,1)</f>
        <v>7.4451960616636502E-3</v>
      </c>
    </row>
    <row r="7" spans="1:9" x14ac:dyDescent="0.3">
      <c r="A7" s="11">
        <v>45078</v>
      </c>
      <c r="B7" s="12">
        <v>2047000</v>
      </c>
      <c r="F7" s="12">
        <v>2047000</v>
      </c>
      <c r="H7" t="s">
        <v>47</v>
      </c>
      <c r="I7" s="13">
        <f>_xlfn.FORECAST.ETS.STAT($B$2:$B$19,$A$2:$A$19,6,1,1)</f>
        <v>15691.358621076781</v>
      </c>
    </row>
    <row r="8" spans="1:9" x14ac:dyDescent="0.3">
      <c r="A8" s="11">
        <v>45108</v>
      </c>
      <c r="B8" s="12">
        <v>2044000</v>
      </c>
      <c r="F8" s="12">
        <v>2044000</v>
      </c>
      <c r="H8" t="s">
        <v>48</v>
      </c>
      <c r="I8" s="13">
        <f>_xlfn.FORECAST.ETS.STAT($B$2:$B$19,$A$2:$A$19,7,1,1)</f>
        <v>18000.747515953553</v>
      </c>
    </row>
    <row r="9" spans="1:9" x14ac:dyDescent="0.3">
      <c r="A9" s="11">
        <v>45139</v>
      </c>
      <c r="B9" s="12">
        <v>2074000</v>
      </c>
      <c r="F9" s="12">
        <v>2074000</v>
      </c>
    </row>
    <row r="10" spans="1:9" x14ac:dyDescent="0.3">
      <c r="A10" s="11">
        <v>45170</v>
      </c>
      <c r="B10" s="12">
        <v>2055000</v>
      </c>
      <c r="F10" s="12">
        <v>2055000</v>
      </c>
    </row>
    <row r="11" spans="1:9" x14ac:dyDescent="0.3">
      <c r="A11" s="11">
        <v>45200</v>
      </c>
      <c r="B11" s="12">
        <v>2085000</v>
      </c>
      <c r="F11" s="12">
        <v>2085000</v>
      </c>
    </row>
    <row r="12" spans="1:9" x14ac:dyDescent="0.3">
      <c r="A12" s="11">
        <v>45231</v>
      </c>
      <c r="B12" s="12">
        <v>2085000</v>
      </c>
      <c r="F12" s="12">
        <v>2085000</v>
      </c>
    </row>
    <row r="13" spans="1:9" x14ac:dyDescent="0.3">
      <c r="A13" s="11">
        <v>45261</v>
      </c>
      <c r="B13" s="12">
        <v>2108000</v>
      </c>
      <c r="F13" s="12">
        <v>2108000</v>
      </c>
    </row>
    <row r="14" spans="1:9" x14ac:dyDescent="0.3">
      <c r="A14" s="11">
        <v>45292</v>
      </c>
      <c r="B14" s="12">
        <v>2115000</v>
      </c>
      <c r="F14" s="12">
        <v>2115000</v>
      </c>
    </row>
    <row r="15" spans="1:9" x14ac:dyDescent="0.3">
      <c r="A15" s="11">
        <v>45323</v>
      </c>
      <c r="B15" s="12">
        <v>2086000</v>
      </c>
      <c r="F15" s="12">
        <v>2086000</v>
      </c>
    </row>
    <row r="16" spans="1:9" x14ac:dyDescent="0.3">
      <c r="A16" s="11">
        <v>45352</v>
      </c>
      <c r="B16" s="12">
        <v>2095000</v>
      </c>
      <c r="F16" s="12">
        <v>2095000</v>
      </c>
    </row>
    <row r="17" spans="1:13" x14ac:dyDescent="0.3">
      <c r="A17" s="11">
        <v>45383</v>
      </c>
      <c r="B17" s="12">
        <v>2097000</v>
      </c>
      <c r="F17" s="12">
        <v>2097000</v>
      </c>
    </row>
    <row r="18" spans="1:13" x14ac:dyDescent="0.3">
      <c r="A18" s="11">
        <v>45413</v>
      </c>
      <c r="B18" s="12">
        <v>2134000</v>
      </c>
      <c r="F18" s="12">
        <v>2134000</v>
      </c>
    </row>
    <row r="19" spans="1:13" x14ac:dyDescent="0.3">
      <c r="A19" s="11">
        <v>45444</v>
      </c>
      <c r="B19" s="12">
        <v>2132000</v>
      </c>
      <c r="C19" s="12">
        <v>2132000</v>
      </c>
      <c r="D19" s="12">
        <v>2132000</v>
      </c>
      <c r="E19" s="12">
        <v>2132000</v>
      </c>
      <c r="F19" s="12">
        <v>2132000</v>
      </c>
    </row>
    <row r="20" spans="1:13" x14ac:dyDescent="0.3">
      <c r="A20" s="11">
        <v>45474</v>
      </c>
      <c r="C20" s="12">
        <f>_xlfn.FORECAST.ETS(A20,$B$2:$B$19,$A$2:$A$19,1,1)</f>
        <v>2136800.3662232258</v>
      </c>
      <c r="D20" s="12">
        <f>C20-_xlfn.FORECAST.ETS.CONFINT(A20,$B$2:$B$19,$A$2:$A$19,0.95,1,1)</f>
        <v>2104014.0420766026</v>
      </c>
      <c r="E20" s="12">
        <f>C20+_xlfn.FORECAST.ETS.CONFINT(A20,$B$2:$B$19,$A$2:$A$19,0.95,1,1)</f>
        <v>2169586.6903698491</v>
      </c>
      <c r="F20" s="12">
        <v>2136800.3662232258</v>
      </c>
    </row>
    <row r="21" spans="1:13" x14ac:dyDescent="0.3">
      <c r="A21" s="11">
        <v>45505</v>
      </c>
      <c r="C21" s="12">
        <f>_xlfn.FORECAST.ETS(A21,$B$2:$B$19,$A$2:$A$19,1,1)</f>
        <v>2143455.9052827386</v>
      </c>
      <c r="D21" s="12">
        <f>C21-_xlfn.FORECAST.ETS.CONFINT(A21,$B$2:$B$19,$A$2:$A$19,0.95,1,1)</f>
        <v>2106785.0063054375</v>
      </c>
      <c r="E21" s="12">
        <f>C21+_xlfn.FORECAST.ETS.CONFINT(A21,$B$2:$B$19,$A$2:$A$19,0.95,1,1)</f>
        <v>2180126.8042600397</v>
      </c>
      <c r="F21" s="12">
        <v>2143455.9052827386</v>
      </c>
    </row>
    <row r="22" spans="1:13" x14ac:dyDescent="0.3">
      <c r="A22" s="11">
        <v>45536</v>
      </c>
      <c r="C22" s="12">
        <f>_xlfn.FORECAST.ETS(A22,$B$2:$B$19,$A$2:$A$19,1,1)</f>
        <v>2150111.4443422509</v>
      </c>
      <c r="D22" s="12">
        <f>C22-_xlfn.FORECAST.ETS.CONFINT(A22,$B$2:$B$19,$A$2:$A$19,0.95,1,1)</f>
        <v>2109916.3603090062</v>
      </c>
      <c r="E22" s="12">
        <f>C22+_xlfn.FORECAST.ETS.CONFINT(A22,$B$2:$B$19,$A$2:$A$19,0.95,1,1)</f>
        <v>2190306.5283754957</v>
      </c>
      <c r="F22" s="12">
        <v>2150111.4443422509</v>
      </c>
    </row>
    <row r="28" spans="1:13" x14ac:dyDescent="0.3">
      <c r="D28" s="49" t="s">
        <v>107</v>
      </c>
      <c r="E28" s="49"/>
      <c r="F28" s="49"/>
      <c r="G28" s="49"/>
      <c r="H28" s="49"/>
      <c r="I28" s="49"/>
      <c r="J28" s="49"/>
      <c r="K28" s="49"/>
      <c r="L28" s="49"/>
      <c r="M28" s="49"/>
    </row>
    <row r="29" spans="1:13" x14ac:dyDescent="0.3">
      <c r="D29" s="49" t="s">
        <v>108</v>
      </c>
      <c r="E29" s="49"/>
      <c r="F29" s="49"/>
      <c r="G29" s="49"/>
      <c r="H29" s="49"/>
      <c r="I29" s="49"/>
      <c r="J29" s="49"/>
      <c r="K29" s="49"/>
      <c r="L29" s="49"/>
      <c r="M29" s="49"/>
    </row>
  </sheetData>
  <mergeCells count="2">
    <mergeCell ref="D28:M28"/>
    <mergeCell ref="D29:M29"/>
  </mergeCells>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2"/>
  <sheetViews>
    <sheetView topLeftCell="A51" workbookViewId="0">
      <selection activeCell="K73" sqref="K73"/>
    </sheetView>
  </sheetViews>
  <sheetFormatPr defaultRowHeight="14.4" x14ac:dyDescent="0.3"/>
  <cols>
    <col min="1" max="1" width="10.5546875" bestFit="1" customWidth="1"/>
    <col min="2" max="2" width="9" bestFit="1" customWidth="1"/>
    <col min="3" max="3" width="9.88671875" customWidth="1"/>
    <col min="4" max="4" width="11.88671875" customWidth="1"/>
    <col min="5" max="5" width="10.109375" customWidth="1"/>
    <col min="6" max="6" width="24.109375" customWidth="1"/>
    <col min="8" max="8" width="9.77734375" bestFit="1" customWidth="1"/>
    <col min="9" max="9" width="8" bestFit="1" customWidth="1"/>
    <col min="19" max="19" width="9.77734375" bestFit="1" customWidth="1"/>
    <col min="20" max="20" width="8" bestFit="1" customWidth="1"/>
  </cols>
  <sheetData>
    <row r="1" spans="1:20" x14ac:dyDescent="0.3">
      <c r="A1" t="s">
        <v>35</v>
      </c>
      <c r="B1" t="s">
        <v>36</v>
      </c>
      <c r="C1" t="s">
        <v>37</v>
      </c>
      <c r="D1" t="s">
        <v>38</v>
      </c>
      <c r="E1" t="s">
        <v>39</v>
      </c>
      <c r="F1" t="s">
        <v>56</v>
      </c>
    </row>
    <row r="2" spans="1:20" x14ac:dyDescent="0.3">
      <c r="A2" s="11">
        <v>44927</v>
      </c>
      <c r="B2" s="12">
        <v>33413.566739606125</v>
      </c>
      <c r="F2" s="12">
        <v>33413.566739606125</v>
      </c>
    </row>
    <row r="3" spans="1:20" x14ac:dyDescent="0.3">
      <c r="A3" s="11">
        <v>44928</v>
      </c>
      <c r="B3" s="12">
        <v>33413.566739606125</v>
      </c>
      <c r="F3" s="12">
        <v>33413.566739606125</v>
      </c>
    </row>
    <row r="4" spans="1:20" x14ac:dyDescent="0.3">
      <c r="A4" s="11">
        <v>44929</v>
      </c>
      <c r="B4" s="12">
        <v>33413.566739606125</v>
      </c>
      <c r="F4" s="12">
        <v>33413.566739606125</v>
      </c>
    </row>
    <row r="5" spans="1:20" x14ac:dyDescent="0.3">
      <c r="A5" s="11">
        <v>44930</v>
      </c>
      <c r="B5" s="12">
        <v>35641.137855579866</v>
      </c>
      <c r="F5" s="12">
        <v>35641.137855579866</v>
      </c>
    </row>
    <row r="6" spans="1:20" x14ac:dyDescent="0.3">
      <c r="A6" s="11">
        <v>44931</v>
      </c>
      <c r="B6" s="12">
        <v>33413.566739606125</v>
      </c>
      <c r="F6" s="12">
        <v>33413.566739606125</v>
      </c>
    </row>
    <row r="7" spans="1:20" x14ac:dyDescent="0.3">
      <c r="A7" s="11">
        <v>44932</v>
      </c>
      <c r="B7" s="12">
        <v>31185.995623632385</v>
      </c>
      <c r="F7" s="12">
        <v>31185.995623632385</v>
      </c>
    </row>
    <row r="8" spans="1:20" x14ac:dyDescent="0.3">
      <c r="A8" s="11">
        <v>44933</v>
      </c>
      <c r="B8" s="12">
        <v>33413.566739606125</v>
      </c>
      <c r="F8" s="12">
        <v>33413.566739606125</v>
      </c>
    </row>
    <row r="9" spans="1:20" x14ac:dyDescent="0.3">
      <c r="A9" s="11">
        <v>44934</v>
      </c>
      <c r="B9" s="12">
        <v>33413.566739606125</v>
      </c>
      <c r="F9" s="12">
        <v>33413.566739606125</v>
      </c>
    </row>
    <row r="10" spans="1:20" x14ac:dyDescent="0.3">
      <c r="A10" s="11">
        <v>44935</v>
      </c>
      <c r="B10" s="12">
        <v>33413.566739606125</v>
      </c>
      <c r="F10" s="12">
        <v>33413.566739606125</v>
      </c>
    </row>
    <row r="11" spans="1:20" x14ac:dyDescent="0.3">
      <c r="A11" s="11">
        <v>44936</v>
      </c>
      <c r="B11" s="12">
        <v>33413.566739606125</v>
      </c>
      <c r="F11" s="12">
        <v>33413.566739606125</v>
      </c>
    </row>
    <row r="12" spans="1:20" x14ac:dyDescent="0.3">
      <c r="A12" s="11">
        <v>44937</v>
      </c>
      <c r="B12" s="12">
        <v>33413.566739606125</v>
      </c>
      <c r="F12" s="12">
        <v>33413.566739606125</v>
      </c>
    </row>
    <row r="13" spans="1:20" x14ac:dyDescent="0.3">
      <c r="A13" s="11">
        <v>44938</v>
      </c>
      <c r="B13" s="12">
        <v>33413.566739606125</v>
      </c>
      <c r="F13" s="12">
        <v>33413.566739606125</v>
      </c>
    </row>
    <row r="14" spans="1:20" x14ac:dyDescent="0.3">
      <c r="A14" s="11">
        <v>44939</v>
      </c>
      <c r="B14" s="12">
        <v>33413.566739606125</v>
      </c>
      <c r="F14" s="12">
        <v>33413.566739606125</v>
      </c>
    </row>
    <row r="15" spans="1:20" x14ac:dyDescent="0.3">
      <c r="A15" s="11">
        <v>44940</v>
      </c>
      <c r="B15" s="12">
        <v>33413.566739606125</v>
      </c>
      <c r="F15" s="12">
        <v>33413.566739606125</v>
      </c>
    </row>
    <row r="16" spans="1:20" x14ac:dyDescent="0.3">
      <c r="A16" s="11">
        <v>44941</v>
      </c>
      <c r="B16" s="12">
        <v>24503.282275711157</v>
      </c>
      <c r="F16" s="12">
        <v>24503.282275711157</v>
      </c>
      <c r="S16" t="s">
        <v>40</v>
      </c>
      <c r="T16" t="s">
        <v>41</v>
      </c>
    </row>
    <row r="17" spans="1:20" x14ac:dyDescent="0.3">
      <c r="A17" s="11">
        <v>44942</v>
      </c>
      <c r="B17" s="12">
        <v>31185.995623632385</v>
      </c>
      <c r="F17" s="12">
        <v>31185.995623632385</v>
      </c>
      <c r="S17" t="s">
        <v>42</v>
      </c>
      <c r="T17" s="13">
        <f>_xlfn.FORECAST.ETS.STAT($B$2:$B$548,$A$2:$A$548,1,1,1)</f>
        <v>0.251</v>
      </c>
    </row>
    <row r="18" spans="1:20" x14ac:dyDescent="0.3">
      <c r="A18" s="11">
        <v>44943</v>
      </c>
      <c r="B18" s="12">
        <v>33413.566739606125</v>
      </c>
      <c r="F18" s="12">
        <v>33413.566739606125</v>
      </c>
      <c r="S18" t="s">
        <v>43</v>
      </c>
      <c r="T18" s="13">
        <f>_xlfn.FORECAST.ETS.STAT($B$2:$B$548,$A$2:$A$548,2,1,1)</f>
        <v>1E-3</v>
      </c>
    </row>
    <row r="19" spans="1:20" x14ac:dyDescent="0.3">
      <c r="A19" s="11">
        <v>44944</v>
      </c>
      <c r="B19" s="12">
        <v>28958.424507658645</v>
      </c>
      <c r="F19" s="12">
        <v>28958.424507658645</v>
      </c>
      <c r="S19" t="s">
        <v>44</v>
      </c>
      <c r="T19" s="13">
        <f>_xlfn.FORECAST.ETS.STAT($B$2:$B$548,$A$2:$A$548,3,1,1)</f>
        <v>1E-3</v>
      </c>
    </row>
    <row r="20" spans="1:20" x14ac:dyDescent="0.3">
      <c r="A20" s="11">
        <v>44945</v>
      </c>
      <c r="B20" s="12">
        <v>31185.995623632385</v>
      </c>
      <c r="F20" s="12">
        <v>31185.995623632385</v>
      </c>
      <c r="S20" t="s">
        <v>45</v>
      </c>
      <c r="T20" s="13">
        <f>_xlfn.FORECAST.ETS.STAT($B$2:$B$548,$A$2:$A$548,4,1,1)</f>
        <v>1.1838185991974373</v>
      </c>
    </row>
    <row r="21" spans="1:20" x14ac:dyDescent="0.3">
      <c r="A21" s="11">
        <v>44946</v>
      </c>
      <c r="B21" s="12">
        <v>28958.424507658641</v>
      </c>
      <c r="F21" s="12">
        <v>28958.424507658641</v>
      </c>
      <c r="S21" t="s">
        <v>46</v>
      </c>
      <c r="T21" s="13">
        <f>_xlfn.FORECAST.ETS.STAT($B$2:$B$548,$A$2:$A$548,5,1,1)</f>
        <v>5.9621400634976979E-2</v>
      </c>
    </row>
    <row r="22" spans="1:20" x14ac:dyDescent="0.3">
      <c r="A22" s="11">
        <v>44947</v>
      </c>
      <c r="B22" s="12">
        <v>33413.566739606125</v>
      </c>
      <c r="F22" s="12">
        <v>33413.566739606125</v>
      </c>
      <c r="S22" t="s">
        <v>47</v>
      </c>
      <c r="T22" s="13">
        <f>_xlfn.FORECAST.ETS.STAT($B$2:$B$548,$A$2:$A$548,6,1,1)</f>
        <v>2017.1672821227903</v>
      </c>
    </row>
    <row r="23" spans="1:20" x14ac:dyDescent="0.3">
      <c r="A23" s="11">
        <v>44948</v>
      </c>
      <c r="B23" s="12">
        <v>33413.566739606125</v>
      </c>
      <c r="F23" s="12">
        <v>33413.566739606125</v>
      </c>
      <c r="S23" t="s">
        <v>48</v>
      </c>
      <c r="T23" s="13">
        <f>_xlfn.FORECAST.ETS.STAT($B$2:$B$548,$A$2:$A$548,7,1,1)</f>
        <v>2746.9482458922425</v>
      </c>
    </row>
    <row r="24" spans="1:20" x14ac:dyDescent="0.3">
      <c r="A24" s="11">
        <v>44949</v>
      </c>
      <c r="B24" s="12">
        <v>33413.566739606125</v>
      </c>
      <c r="F24" s="12">
        <v>33413.566739606125</v>
      </c>
    </row>
    <row r="25" spans="1:20" x14ac:dyDescent="0.3">
      <c r="A25" s="11">
        <v>44950</v>
      </c>
      <c r="B25" s="12">
        <v>33413.566739606125</v>
      </c>
      <c r="F25" s="12">
        <v>33413.566739606125</v>
      </c>
    </row>
    <row r="26" spans="1:20" x14ac:dyDescent="0.3">
      <c r="A26" s="11">
        <v>44951</v>
      </c>
      <c r="B26" s="12">
        <v>35641.137855579866</v>
      </c>
      <c r="F26" s="12">
        <v>35641.137855579866</v>
      </c>
    </row>
    <row r="27" spans="1:20" x14ac:dyDescent="0.3">
      <c r="A27" s="11">
        <v>44952</v>
      </c>
      <c r="B27" s="12">
        <v>35641.137855579873</v>
      </c>
      <c r="F27" s="12">
        <v>35641.137855579873</v>
      </c>
    </row>
    <row r="28" spans="1:20" x14ac:dyDescent="0.3">
      <c r="A28" s="11">
        <v>44953</v>
      </c>
      <c r="B28" s="12">
        <v>35641.137855579873</v>
      </c>
      <c r="F28" s="12">
        <v>35641.137855579873</v>
      </c>
    </row>
    <row r="29" spans="1:20" x14ac:dyDescent="0.3">
      <c r="A29" s="11">
        <v>44954</v>
      </c>
      <c r="B29" s="12">
        <v>33413.566739606125</v>
      </c>
      <c r="F29" s="12">
        <v>33413.566739606125</v>
      </c>
    </row>
    <row r="30" spans="1:20" x14ac:dyDescent="0.3">
      <c r="A30" s="11">
        <v>44955</v>
      </c>
      <c r="B30" s="12">
        <v>33413.566739606125</v>
      </c>
      <c r="F30" s="12">
        <v>33413.566739606125</v>
      </c>
    </row>
    <row r="31" spans="1:20" x14ac:dyDescent="0.3">
      <c r="A31" s="11">
        <v>44956</v>
      </c>
      <c r="B31" s="12">
        <v>33413.566739606125</v>
      </c>
      <c r="F31" s="12">
        <v>33413.566739606125</v>
      </c>
    </row>
    <row r="32" spans="1:20" x14ac:dyDescent="0.3">
      <c r="A32" s="11">
        <v>44957</v>
      </c>
      <c r="B32" s="12">
        <v>31185.995623632385</v>
      </c>
      <c r="F32" s="12">
        <v>31185.995623632385</v>
      </c>
      <c r="S32" t="s">
        <v>40</v>
      </c>
      <c r="T32" t="s">
        <v>41</v>
      </c>
    </row>
    <row r="33" spans="1:20" x14ac:dyDescent="0.3">
      <c r="A33" s="11">
        <v>44958</v>
      </c>
      <c r="B33" s="12">
        <v>36516.990291262133</v>
      </c>
      <c r="F33" s="12">
        <v>36516.990291262133</v>
      </c>
      <c r="S33" t="s">
        <v>42</v>
      </c>
      <c r="T33" s="13">
        <f>_xlfn.FORECAST.ETS.STAT(peak!$B$2:$B$548,peak!$A$2:$A$548,1,1,1)</f>
        <v>0.251</v>
      </c>
    </row>
    <row r="34" spans="1:20" x14ac:dyDescent="0.3">
      <c r="A34" s="11">
        <v>44959</v>
      </c>
      <c r="B34" s="12">
        <v>36516.990291262133</v>
      </c>
      <c r="F34" s="12">
        <v>36516.990291262133</v>
      </c>
      <c r="S34" t="s">
        <v>43</v>
      </c>
      <c r="T34" s="13">
        <f>_xlfn.FORECAST.ETS.STAT(peak!$B$2:$B$548,peak!$A$2:$A$548,2,1,1)</f>
        <v>1E-3</v>
      </c>
    </row>
    <row r="35" spans="1:20" x14ac:dyDescent="0.3">
      <c r="A35" s="11">
        <v>44960</v>
      </c>
      <c r="B35" s="12">
        <v>36516.990291262133</v>
      </c>
      <c r="F35" s="12">
        <v>36516.990291262133</v>
      </c>
      <c r="S35" t="s">
        <v>44</v>
      </c>
      <c r="T35" s="13">
        <f>_xlfn.FORECAST.ETS.STAT(peak!$B$2:$B$548,peak!$A$2:$A$548,3,1,1)</f>
        <v>1E-3</v>
      </c>
    </row>
    <row r="36" spans="1:20" x14ac:dyDescent="0.3">
      <c r="A36" s="11">
        <v>44961</v>
      </c>
      <c r="B36" s="12">
        <v>34082.524271844661</v>
      </c>
      <c r="F36" s="12">
        <v>34082.524271844661</v>
      </c>
      <c r="S36" t="s">
        <v>45</v>
      </c>
      <c r="T36" s="13">
        <f>_xlfn.FORECAST.ETS.STAT(peak!$B$2:$B$548,peak!$A$2:$A$548,4,1,1)</f>
        <v>1.2366202692560293</v>
      </c>
    </row>
    <row r="37" spans="1:20" x14ac:dyDescent="0.3">
      <c r="A37" s="11">
        <v>44962</v>
      </c>
      <c r="B37" s="12">
        <v>34082.524271844661</v>
      </c>
      <c r="F37" s="12">
        <v>34082.524271844661</v>
      </c>
      <c r="S37" t="s">
        <v>46</v>
      </c>
      <c r="T37" s="13">
        <f>_xlfn.FORECAST.ETS.STAT(peak!$B$2:$B$548,peak!$A$2:$A$548,5,1,1)</f>
        <v>7.6532606990993859E-2</v>
      </c>
    </row>
    <row r="38" spans="1:20" x14ac:dyDescent="0.3">
      <c r="A38" s="11">
        <v>44963</v>
      </c>
      <c r="B38" s="12">
        <v>36516.990291262133</v>
      </c>
      <c r="F38" s="12">
        <v>36516.990291262133</v>
      </c>
      <c r="S38" t="s">
        <v>47</v>
      </c>
      <c r="T38" s="13">
        <f>_xlfn.FORECAST.ETS.STAT(peak!$B$2:$B$548,peak!$A$2:$A$548,6,1,1)</f>
        <v>3084.5038131716701</v>
      </c>
    </row>
    <row r="39" spans="1:20" x14ac:dyDescent="0.3">
      <c r="A39" s="11">
        <v>44964</v>
      </c>
      <c r="B39" s="12">
        <v>36516.990291262133</v>
      </c>
      <c r="F39" s="12">
        <v>36516.990291262133</v>
      </c>
      <c r="S39" t="s">
        <v>48</v>
      </c>
      <c r="T39" s="13">
        <f>_xlfn.FORECAST.ETS.STAT(peak!$B$2:$B$548,peak!$A$2:$A$548,7,1,1)</f>
        <v>4046.2735093798733</v>
      </c>
    </row>
    <row r="40" spans="1:20" x14ac:dyDescent="0.3">
      <c r="A40" s="11">
        <v>44965</v>
      </c>
      <c r="B40" s="12">
        <v>36516.990291262133</v>
      </c>
      <c r="F40" s="12">
        <v>36516.990291262133</v>
      </c>
    </row>
    <row r="41" spans="1:20" x14ac:dyDescent="0.3">
      <c r="A41" s="11">
        <v>44966</v>
      </c>
      <c r="B41" s="12">
        <v>34082.524271844661</v>
      </c>
      <c r="F41" s="12">
        <v>34082.524271844661</v>
      </c>
    </row>
    <row r="42" spans="1:20" x14ac:dyDescent="0.3">
      <c r="A42" s="11">
        <v>44967</v>
      </c>
      <c r="B42" s="12">
        <v>34082.524271844661</v>
      </c>
      <c r="F42" s="12">
        <v>34082.524271844661</v>
      </c>
    </row>
    <row r="43" spans="1:20" x14ac:dyDescent="0.3">
      <c r="A43" s="11">
        <v>44968</v>
      </c>
      <c r="B43" s="12">
        <v>34082.524271844661</v>
      </c>
      <c r="F43" s="12">
        <v>34082.524271844661</v>
      </c>
    </row>
    <row r="44" spans="1:20" x14ac:dyDescent="0.3">
      <c r="A44" s="11">
        <v>44969</v>
      </c>
      <c r="B44" s="12">
        <v>24344.660194174758</v>
      </c>
      <c r="F44" s="12">
        <v>24344.660194174758</v>
      </c>
    </row>
    <row r="45" spans="1:20" x14ac:dyDescent="0.3">
      <c r="A45" s="11">
        <v>44970</v>
      </c>
      <c r="B45" s="12">
        <v>36516.990291262133</v>
      </c>
      <c r="F45" s="12">
        <v>36516.990291262133</v>
      </c>
    </row>
    <row r="46" spans="1:20" x14ac:dyDescent="0.3">
      <c r="A46" s="11">
        <v>44971</v>
      </c>
      <c r="B46" s="12">
        <v>36516.990291262133</v>
      </c>
      <c r="F46" s="12">
        <v>36516.990291262133</v>
      </c>
    </row>
    <row r="47" spans="1:20" x14ac:dyDescent="0.3">
      <c r="A47" s="11">
        <v>44972</v>
      </c>
      <c r="B47" s="12">
        <v>34082.524271844661</v>
      </c>
      <c r="F47" s="12">
        <v>34082.524271844661</v>
      </c>
    </row>
    <row r="48" spans="1:20" x14ac:dyDescent="0.3">
      <c r="A48" s="11">
        <v>44973</v>
      </c>
      <c r="B48" s="12">
        <v>36516.990291262133</v>
      </c>
      <c r="F48" s="12">
        <v>36516.990291262133</v>
      </c>
    </row>
    <row r="49" spans="1:20" x14ac:dyDescent="0.3">
      <c r="A49" s="11">
        <v>44974</v>
      </c>
      <c r="B49" s="12">
        <v>34082.524271844661</v>
      </c>
      <c r="F49" s="12">
        <v>34082.524271844661</v>
      </c>
    </row>
    <row r="50" spans="1:20" x14ac:dyDescent="0.3">
      <c r="A50" s="11">
        <v>44975</v>
      </c>
      <c r="B50" s="12">
        <v>34082.524271844661</v>
      </c>
      <c r="F50" s="12">
        <v>34082.524271844661</v>
      </c>
    </row>
    <row r="51" spans="1:20" x14ac:dyDescent="0.3">
      <c r="A51" s="11">
        <v>44976</v>
      </c>
      <c r="B51" s="12">
        <v>36516.990291262133</v>
      </c>
      <c r="F51" s="12">
        <v>36516.990291262133</v>
      </c>
    </row>
    <row r="52" spans="1:20" x14ac:dyDescent="0.3">
      <c r="A52" s="11">
        <v>44977</v>
      </c>
      <c r="B52" s="12">
        <v>36516.990291262133</v>
      </c>
      <c r="F52" s="12">
        <v>36516.990291262133</v>
      </c>
    </row>
    <row r="53" spans="1:20" x14ac:dyDescent="0.3">
      <c r="A53" s="11">
        <v>44978</v>
      </c>
      <c r="B53" s="12">
        <v>36516.990291262133</v>
      </c>
      <c r="F53" s="12">
        <v>36516.990291262133</v>
      </c>
      <c r="S53" t="s">
        <v>40</v>
      </c>
      <c r="T53" t="s">
        <v>41</v>
      </c>
    </row>
    <row r="54" spans="1:20" x14ac:dyDescent="0.3">
      <c r="A54" s="11">
        <v>44979</v>
      </c>
      <c r="B54" s="12">
        <v>38951.456310679612</v>
      </c>
      <c r="F54" s="12">
        <v>38951.456310679612</v>
      </c>
      <c r="S54" t="s">
        <v>42</v>
      </c>
      <c r="T54" s="13">
        <f>_xlfn.FORECAST.ETS.STAT(nonpeak!$B$2:$B$548,nonpeak!$A$2:$A$548,1,1,1)</f>
        <v>0.126</v>
      </c>
    </row>
    <row r="55" spans="1:20" x14ac:dyDescent="0.3">
      <c r="A55" s="11">
        <v>44980</v>
      </c>
      <c r="B55" s="12">
        <v>41385.922330097092</v>
      </c>
      <c r="F55" s="12">
        <v>41385.922330097092</v>
      </c>
      <c r="S55" t="s">
        <v>43</v>
      </c>
      <c r="T55" s="13">
        <f>_xlfn.FORECAST.ETS.STAT(nonpeak!$B$2:$B$548,nonpeak!$A$2:$A$548,2,1,1)</f>
        <v>1E-3</v>
      </c>
    </row>
    <row r="56" spans="1:20" x14ac:dyDescent="0.3">
      <c r="A56" s="11">
        <v>44981</v>
      </c>
      <c r="B56" s="12">
        <v>38951.456310679612</v>
      </c>
      <c r="F56" s="12">
        <v>38951.456310679612</v>
      </c>
      <c r="S56" t="s">
        <v>44</v>
      </c>
      <c r="T56" s="13">
        <f>_xlfn.FORECAST.ETS.STAT(nonpeak!$B$2:$B$548,nonpeak!$A$2:$A$548,3,1,1)</f>
        <v>1E-3</v>
      </c>
    </row>
    <row r="57" spans="1:20" x14ac:dyDescent="0.3">
      <c r="A57" s="11">
        <v>44982</v>
      </c>
      <c r="B57" s="12">
        <v>34082.524271844661</v>
      </c>
      <c r="F57" s="12">
        <v>34082.524271844661</v>
      </c>
      <c r="S57" t="s">
        <v>45</v>
      </c>
      <c r="T57" s="13">
        <f>_xlfn.FORECAST.ETS.STAT(nonpeak!$B$2:$B$548,nonpeak!$A$2:$A$548,4,1,1)</f>
        <v>1.2915666584533898</v>
      </c>
    </row>
    <row r="58" spans="1:20" x14ac:dyDescent="0.3">
      <c r="A58" s="11">
        <v>44983</v>
      </c>
      <c r="B58" s="12">
        <v>36516.990291262133</v>
      </c>
      <c r="F58" s="12">
        <v>36516.990291262133</v>
      </c>
      <c r="S58" t="s">
        <v>46</v>
      </c>
      <c r="T58" s="13">
        <f>_xlfn.FORECAST.ETS.STAT(nonpeak!$B$2:$B$548,nonpeak!$A$2:$A$548,5,1,1)</f>
        <v>6.2936743088998326E-2</v>
      </c>
    </row>
    <row r="59" spans="1:20" x14ac:dyDescent="0.3">
      <c r="A59" s="11">
        <v>44984</v>
      </c>
      <c r="B59" s="12">
        <v>38951.456310679612</v>
      </c>
      <c r="F59" s="12">
        <v>38951.456310679612</v>
      </c>
      <c r="S59" t="s">
        <v>47</v>
      </c>
      <c r="T59" s="13">
        <f>_xlfn.FORECAST.ETS.STAT(nonpeak!$B$2:$B$548,nonpeak!$A$2:$A$548,6,1,1)</f>
        <v>1739.5316300604479</v>
      </c>
    </row>
    <row r="60" spans="1:20" x14ac:dyDescent="0.3">
      <c r="A60" s="11">
        <v>44985</v>
      </c>
      <c r="B60" s="12">
        <v>38951.456310679612</v>
      </c>
      <c r="F60" s="12">
        <v>38951.456310679612</v>
      </c>
      <c r="S60" t="s">
        <v>48</v>
      </c>
      <c r="T60" s="13">
        <f>_xlfn.FORECAST.ETS.STAT(nonpeak!$B$2:$B$548,nonpeak!$A$2:$A$548,7,1,1)</f>
        <v>2382.5207072839639</v>
      </c>
    </row>
    <row r="61" spans="1:20" x14ac:dyDescent="0.3">
      <c r="A61" s="11">
        <v>44986</v>
      </c>
      <c r="B61" s="12">
        <v>37082.568807339456</v>
      </c>
      <c r="F61" s="12">
        <v>37082.568807339456</v>
      </c>
    </row>
    <row r="62" spans="1:20" x14ac:dyDescent="0.3">
      <c r="A62" s="11">
        <v>44987</v>
      </c>
      <c r="B62" s="12">
        <v>37082.568807339456</v>
      </c>
      <c r="F62" s="12">
        <v>37082.568807339456</v>
      </c>
    </row>
    <row r="63" spans="1:20" x14ac:dyDescent="0.3">
      <c r="A63" s="11">
        <v>44988</v>
      </c>
      <c r="B63" s="12">
        <v>37082.568807339449</v>
      </c>
      <c r="F63" s="12">
        <v>37082.568807339449</v>
      </c>
    </row>
    <row r="64" spans="1:20" x14ac:dyDescent="0.3">
      <c r="A64" s="11">
        <v>44989</v>
      </c>
      <c r="B64" s="12">
        <v>34764.908256880735</v>
      </c>
      <c r="F64" s="12">
        <v>34764.908256880735</v>
      </c>
    </row>
    <row r="65" spans="1:22" x14ac:dyDescent="0.3">
      <c r="A65" s="11">
        <v>44990</v>
      </c>
      <c r="B65" s="12">
        <v>37082.568807339456</v>
      </c>
      <c r="F65" s="12">
        <v>37082.568807339456</v>
      </c>
    </row>
    <row r="66" spans="1:22" x14ac:dyDescent="0.3">
      <c r="A66" s="11">
        <v>44991</v>
      </c>
      <c r="B66" s="12">
        <v>37082.568807339456</v>
      </c>
      <c r="F66" s="12">
        <v>37082.568807339456</v>
      </c>
    </row>
    <row r="67" spans="1:22" x14ac:dyDescent="0.3">
      <c r="A67" s="11">
        <v>44992</v>
      </c>
      <c r="B67" s="12">
        <v>37082.568807339456</v>
      </c>
      <c r="F67" s="12">
        <v>37082.568807339456</v>
      </c>
    </row>
    <row r="68" spans="1:22" x14ac:dyDescent="0.3">
      <c r="A68" s="11">
        <v>44993</v>
      </c>
      <c r="B68" s="12">
        <v>37082.568807339449</v>
      </c>
      <c r="F68" s="12">
        <v>37082.568807339449</v>
      </c>
    </row>
    <row r="69" spans="1:22" x14ac:dyDescent="0.3">
      <c r="A69" s="11">
        <v>44994</v>
      </c>
      <c r="B69" s="12">
        <v>34764.908256880735</v>
      </c>
      <c r="F69" s="12">
        <v>34764.908256880735</v>
      </c>
    </row>
    <row r="70" spans="1:22" x14ac:dyDescent="0.3">
      <c r="A70" s="11">
        <v>44995</v>
      </c>
      <c r="B70" s="12">
        <v>34764.908256880735</v>
      </c>
      <c r="F70" s="12">
        <v>34764.908256880735</v>
      </c>
      <c r="H70" s="49" t="s">
        <v>109</v>
      </c>
      <c r="I70" s="49"/>
      <c r="J70" s="49"/>
      <c r="K70" s="49"/>
      <c r="L70" s="49"/>
      <c r="M70" s="49"/>
      <c r="N70" s="49"/>
      <c r="O70" s="49"/>
      <c r="P70" s="49"/>
      <c r="Q70" s="49"/>
      <c r="R70" s="49"/>
      <c r="S70" s="49"/>
      <c r="T70" s="49"/>
      <c r="U70" s="49"/>
      <c r="V70" s="49"/>
    </row>
    <row r="71" spans="1:22" x14ac:dyDescent="0.3">
      <c r="A71" s="11">
        <v>44996</v>
      </c>
      <c r="B71" s="12">
        <v>37082.568807339456</v>
      </c>
      <c r="F71" s="12">
        <v>37082.568807339456</v>
      </c>
      <c r="H71" s="49" t="s">
        <v>110</v>
      </c>
      <c r="I71" s="49"/>
      <c r="J71" s="49"/>
      <c r="K71" s="49"/>
      <c r="L71" s="49"/>
      <c r="M71" s="49"/>
      <c r="N71" s="49"/>
      <c r="O71" s="49"/>
      <c r="P71" s="49"/>
      <c r="Q71" s="49"/>
      <c r="R71" s="49"/>
      <c r="S71" s="49"/>
      <c r="T71" s="49"/>
      <c r="U71" s="49"/>
      <c r="V71" s="49"/>
    </row>
    <row r="72" spans="1:22" x14ac:dyDescent="0.3">
      <c r="A72" s="11">
        <v>44997</v>
      </c>
      <c r="B72" s="12">
        <v>37082.568807339456</v>
      </c>
      <c r="F72" s="12">
        <v>37082.568807339456</v>
      </c>
    </row>
    <row r="73" spans="1:22" x14ac:dyDescent="0.3">
      <c r="A73" s="11">
        <v>44998</v>
      </c>
      <c r="B73" s="12">
        <v>37082.568807339456</v>
      </c>
      <c r="F73" s="12">
        <v>37082.568807339456</v>
      </c>
    </row>
    <row r="74" spans="1:22" x14ac:dyDescent="0.3">
      <c r="A74" s="11">
        <v>44999</v>
      </c>
      <c r="B74" s="12">
        <v>34764.908256880735</v>
      </c>
      <c r="F74" s="12">
        <v>34764.908256880735</v>
      </c>
    </row>
    <row r="75" spans="1:22" x14ac:dyDescent="0.3">
      <c r="A75" s="11">
        <v>45000</v>
      </c>
      <c r="B75" s="12">
        <v>39400.229357798162</v>
      </c>
      <c r="F75" s="12">
        <v>39400.229357798162</v>
      </c>
    </row>
    <row r="76" spans="1:22" x14ac:dyDescent="0.3">
      <c r="A76" s="11">
        <v>45001</v>
      </c>
      <c r="B76" s="12">
        <v>37082.568807339456</v>
      </c>
      <c r="F76" s="12">
        <v>37082.568807339456</v>
      </c>
    </row>
    <row r="77" spans="1:22" x14ac:dyDescent="0.3">
      <c r="A77" s="11">
        <v>45002</v>
      </c>
      <c r="B77" s="12">
        <v>34764.908256880735</v>
      </c>
      <c r="F77" s="12">
        <v>34764.908256880735</v>
      </c>
    </row>
    <row r="78" spans="1:22" x14ac:dyDescent="0.3">
      <c r="A78" s="11">
        <v>45003</v>
      </c>
      <c r="B78" s="12">
        <v>34764.908256880735</v>
      </c>
      <c r="F78" s="12">
        <v>34764.908256880735</v>
      </c>
    </row>
    <row r="79" spans="1:22" x14ac:dyDescent="0.3">
      <c r="A79" s="11">
        <v>45004</v>
      </c>
      <c r="B79" s="12">
        <v>34764.908256880735</v>
      </c>
      <c r="F79" s="12">
        <v>34764.908256880735</v>
      </c>
    </row>
    <row r="80" spans="1:22" x14ac:dyDescent="0.3">
      <c r="A80" s="11">
        <v>45005</v>
      </c>
      <c r="B80" s="12">
        <v>27811.926605504588</v>
      </c>
      <c r="F80" s="12">
        <v>27811.926605504588</v>
      </c>
    </row>
    <row r="81" spans="1:6" x14ac:dyDescent="0.3">
      <c r="A81" s="11">
        <v>45006</v>
      </c>
      <c r="B81" s="12">
        <v>23176.605504587154</v>
      </c>
      <c r="F81" s="12">
        <v>23176.605504587154</v>
      </c>
    </row>
    <row r="82" spans="1:6" x14ac:dyDescent="0.3">
      <c r="A82" s="11">
        <v>45007</v>
      </c>
      <c r="B82" s="12">
        <v>23176.605504587154</v>
      </c>
      <c r="F82" s="12">
        <v>23176.605504587154</v>
      </c>
    </row>
    <row r="83" spans="1:6" x14ac:dyDescent="0.3">
      <c r="A83" s="11">
        <v>45008</v>
      </c>
      <c r="B83" s="12">
        <v>25494.266055045875</v>
      </c>
      <c r="F83" s="12">
        <v>25494.266055045875</v>
      </c>
    </row>
    <row r="84" spans="1:6" x14ac:dyDescent="0.3">
      <c r="A84" s="11">
        <v>45009</v>
      </c>
      <c r="B84" s="12">
        <v>25494.266055045875</v>
      </c>
      <c r="F84" s="12">
        <v>25494.266055045875</v>
      </c>
    </row>
    <row r="85" spans="1:6" x14ac:dyDescent="0.3">
      <c r="A85" s="11">
        <v>45010</v>
      </c>
      <c r="B85" s="12">
        <v>27811.926605504588</v>
      </c>
      <c r="F85" s="12">
        <v>27811.926605504588</v>
      </c>
    </row>
    <row r="86" spans="1:6" x14ac:dyDescent="0.3">
      <c r="A86" s="11">
        <v>45011</v>
      </c>
      <c r="B86" s="12">
        <v>27811.926605504588</v>
      </c>
      <c r="F86" s="12">
        <v>27811.926605504588</v>
      </c>
    </row>
    <row r="87" spans="1:6" x14ac:dyDescent="0.3">
      <c r="A87" s="11">
        <v>45012</v>
      </c>
      <c r="B87" s="12">
        <v>27811.926605504588</v>
      </c>
      <c r="F87" s="12">
        <v>27811.926605504588</v>
      </c>
    </row>
    <row r="88" spans="1:6" x14ac:dyDescent="0.3">
      <c r="A88" s="11">
        <v>45013</v>
      </c>
      <c r="B88" s="12">
        <v>27811.926605504588</v>
      </c>
      <c r="F88" s="12">
        <v>27811.926605504588</v>
      </c>
    </row>
    <row r="89" spans="1:6" x14ac:dyDescent="0.3">
      <c r="A89" s="11">
        <v>45014</v>
      </c>
      <c r="B89" s="12">
        <v>27811.926605504588</v>
      </c>
      <c r="F89" s="12">
        <v>27811.926605504588</v>
      </c>
    </row>
    <row r="90" spans="1:6" x14ac:dyDescent="0.3">
      <c r="A90" s="11">
        <v>45015</v>
      </c>
      <c r="B90" s="12">
        <v>27811.926605504588</v>
      </c>
      <c r="F90" s="12">
        <v>27811.926605504588</v>
      </c>
    </row>
    <row r="91" spans="1:6" x14ac:dyDescent="0.3">
      <c r="A91" s="11">
        <v>45016</v>
      </c>
      <c r="B91" s="12">
        <v>27811.926605504588</v>
      </c>
      <c r="F91" s="12">
        <v>27811.926605504588</v>
      </c>
    </row>
    <row r="92" spans="1:6" x14ac:dyDescent="0.3">
      <c r="A92" s="11">
        <v>45017</v>
      </c>
      <c r="B92" s="12">
        <v>29968.109339407747</v>
      </c>
      <c r="F92" s="12">
        <v>29968.109339407747</v>
      </c>
    </row>
    <row r="93" spans="1:6" x14ac:dyDescent="0.3">
      <c r="A93" s="11">
        <v>45018</v>
      </c>
      <c r="B93" s="12">
        <v>27662.870159453305</v>
      </c>
      <c r="F93" s="12">
        <v>27662.870159453305</v>
      </c>
    </row>
    <row r="94" spans="1:6" x14ac:dyDescent="0.3">
      <c r="A94" s="11">
        <v>45019</v>
      </c>
      <c r="B94" s="12">
        <v>32273.348519362189</v>
      </c>
      <c r="F94" s="12">
        <v>32273.348519362189</v>
      </c>
    </row>
    <row r="95" spans="1:6" x14ac:dyDescent="0.3">
      <c r="A95" s="11">
        <v>45020</v>
      </c>
      <c r="B95" s="12">
        <v>32273.348519362189</v>
      </c>
      <c r="F95" s="12">
        <v>32273.348519362189</v>
      </c>
    </row>
    <row r="96" spans="1:6" x14ac:dyDescent="0.3">
      <c r="A96" s="11">
        <v>45021</v>
      </c>
      <c r="B96" s="12">
        <v>34578.587699316631</v>
      </c>
      <c r="F96" s="12">
        <v>34578.587699316631</v>
      </c>
    </row>
    <row r="97" spans="1:6" x14ac:dyDescent="0.3">
      <c r="A97" s="11">
        <v>45022</v>
      </c>
      <c r="B97" s="12">
        <v>34578.587699316631</v>
      </c>
      <c r="F97" s="12">
        <v>34578.587699316631</v>
      </c>
    </row>
    <row r="98" spans="1:6" x14ac:dyDescent="0.3">
      <c r="A98" s="11">
        <v>45023</v>
      </c>
      <c r="B98" s="12">
        <v>32273.348519362189</v>
      </c>
      <c r="F98" s="12">
        <v>32273.348519362189</v>
      </c>
    </row>
    <row r="99" spans="1:6" x14ac:dyDescent="0.3">
      <c r="A99" s="11">
        <v>45024</v>
      </c>
      <c r="B99" s="12">
        <v>32273.348519362189</v>
      </c>
      <c r="F99" s="12">
        <v>32273.348519362189</v>
      </c>
    </row>
    <row r="100" spans="1:6" x14ac:dyDescent="0.3">
      <c r="A100" s="11">
        <v>45025</v>
      </c>
      <c r="B100" s="12">
        <v>34578.587699316631</v>
      </c>
      <c r="F100" s="12">
        <v>34578.587699316631</v>
      </c>
    </row>
    <row r="101" spans="1:6" x14ac:dyDescent="0.3">
      <c r="A101" s="11">
        <v>45026</v>
      </c>
      <c r="B101" s="12">
        <v>34578.587699316631</v>
      </c>
      <c r="F101" s="12">
        <v>34578.587699316631</v>
      </c>
    </row>
    <row r="102" spans="1:6" x14ac:dyDescent="0.3">
      <c r="A102" s="11">
        <v>45027</v>
      </c>
      <c r="B102" s="12">
        <v>36883.826879271073</v>
      </c>
      <c r="F102" s="12">
        <v>36883.826879271073</v>
      </c>
    </row>
    <row r="103" spans="1:6" x14ac:dyDescent="0.3">
      <c r="A103" s="11">
        <v>45028</v>
      </c>
      <c r="B103" s="12">
        <v>29968.109339407747</v>
      </c>
      <c r="F103" s="12">
        <v>29968.109339407747</v>
      </c>
    </row>
    <row r="104" spans="1:6" x14ac:dyDescent="0.3">
      <c r="A104" s="11">
        <v>45029</v>
      </c>
      <c r="B104" s="12">
        <v>32273.348519362189</v>
      </c>
      <c r="F104" s="12">
        <v>32273.348519362189</v>
      </c>
    </row>
    <row r="105" spans="1:6" x14ac:dyDescent="0.3">
      <c r="A105" s="11">
        <v>45030</v>
      </c>
      <c r="B105" s="12">
        <v>29968.109339407747</v>
      </c>
      <c r="F105" s="12">
        <v>29968.109339407747</v>
      </c>
    </row>
    <row r="106" spans="1:6" x14ac:dyDescent="0.3">
      <c r="A106" s="11">
        <v>45031</v>
      </c>
      <c r="B106" s="12">
        <v>34578.587699316631</v>
      </c>
      <c r="F106" s="12">
        <v>34578.587699316631</v>
      </c>
    </row>
    <row r="107" spans="1:6" x14ac:dyDescent="0.3">
      <c r="A107" s="11">
        <v>45032</v>
      </c>
      <c r="B107" s="12">
        <v>36883.826879271073</v>
      </c>
      <c r="F107" s="12">
        <v>36883.826879271073</v>
      </c>
    </row>
    <row r="108" spans="1:6" x14ac:dyDescent="0.3">
      <c r="A108" s="11">
        <v>45033</v>
      </c>
      <c r="B108" s="12">
        <v>36883.826879271073</v>
      </c>
      <c r="F108" s="12">
        <v>36883.826879271073</v>
      </c>
    </row>
    <row r="109" spans="1:6" x14ac:dyDescent="0.3">
      <c r="A109" s="11">
        <v>45034</v>
      </c>
      <c r="B109" s="12">
        <v>36883.826879271073</v>
      </c>
      <c r="F109" s="12">
        <v>36883.826879271073</v>
      </c>
    </row>
    <row r="110" spans="1:6" x14ac:dyDescent="0.3">
      <c r="A110" s="11">
        <v>45035</v>
      </c>
      <c r="B110" s="12">
        <v>39189.066059225515</v>
      </c>
      <c r="F110" s="12">
        <v>39189.066059225515</v>
      </c>
    </row>
    <row r="111" spans="1:6" x14ac:dyDescent="0.3">
      <c r="A111" s="11">
        <v>45036</v>
      </c>
      <c r="B111" s="12">
        <v>36883.826879271073</v>
      </c>
      <c r="F111" s="12">
        <v>36883.826879271073</v>
      </c>
    </row>
    <row r="112" spans="1:6" x14ac:dyDescent="0.3">
      <c r="A112" s="11">
        <v>45037</v>
      </c>
      <c r="B112" s="12">
        <v>32273.348519362189</v>
      </c>
      <c r="F112" s="12">
        <v>32273.348519362189</v>
      </c>
    </row>
    <row r="113" spans="1:6" x14ac:dyDescent="0.3">
      <c r="A113" s="11">
        <v>45038</v>
      </c>
      <c r="B113" s="12">
        <v>29968.109339407747</v>
      </c>
      <c r="F113" s="12">
        <v>29968.109339407747</v>
      </c>
    </row>
    <row r="114" spans="1:6" x14ac:dyDescent="0.3">
      <c r="A114" s="11">
        <v>45039</v>
      </c>
      <c r="B114" s="12">
        <v>32273.348519362189</v>
      </c>
      <c r="F114" s="12">
        <v>32273.348519362189</v>
      </c>
    </row>
    <row r="115" spans="1:6" x14ac:dyDescent="0.3">
      <c r="A115" s="11">
        <v>45040</v>
      </c>
      <c r="B115" s="12">
        <v>34578.587699316631</v>
      </c>
      <c r="F115" s="12">
        <v>34578.587699316631</v>
      </c>
    </row>
    <row r="116" spans="1:6" x14ac:dyDescent="0.3">
      <c r="A116" s="11">
        <v>45041</v>
      </c>
      <c r="B116" s="12">
        <v>34578.587699316631</v>
      </c>
      <c r="F116" s="12">
        <v>34578.587699316631</v>
      </c>
    </row>
    <row r="117" spans="1:6" x14ac:dyDescent="0.3">
      <c r="A117" s="11">
        <v>45042</v>
      </c>
      <c r="B117" s="12">
        <v>34578.587699316631</v>
      </c>
      <c r="F117" s="12">
        <v>34578.587699316631</v>
      </c>
    </row>
    <row r="118" spans="1:6" x14ac:dyDescent="0.3">
      <c r="A118" s="11">
        <v>45043</v>
      </c>
      <c r="B118" s="12">
        <v>34578.587699316631</v>
      </c>
      <c r="F118" s="12">
        <v>34578.587699316631</v>
      </c>
    </row>
    <row r="119" spans="1:6" x14ac:dyDescent="0.3">
      <c r="A119" s="11">
        <v>45044</v>
      </c>
      <c r="B119" s="12">
        <v>34578.587699316631</v>
      </c>
      <c r="F119" s="12">
        <v>34578.587699316631</v>
      </c>
    </row>
    <row r="120" spans="1:6" x14ac:dyDescent="0.3">
      <c r="A120" s="11">
        <v>45045</v>
      </c>
      <c r="B120" s="12">
        <v>34578.587699316631</v>
      </c>
      <c r="F120" s="12">
        <v>34578.587699316631</v>
      </c>
    </row>
    <row r="121" spans="1:6" x14ac:dyDescent="0.3">
      <c r="A121" s="11">
        <v>45046</v>
      </c>
      <c r="B121" s="12">
        <v>34578.587699316631</v>
      </c>
      <c r="F121" s="12">
        <v>34578.587699316631</v>
      </c>
    </row>
    <row r="122" spans="1:6" x14ac:dyDescent="0.3">
      <c r="A122" s="11">
        <v>45047</v>
      </c>
      <c r="B122" s="12">
        <v>32536.997885835095</v>
      </c>
      <c r="F122" s="12">
        <v>32536.997885835095</v>
      </c>
    </row>
    <row r="123" spans="1:6" x14ac:dyDescent="0.3">
      <c r="A123" s="11">
        <v>45048</v>
      </c>
      <c r="B123" s="12">
        <v>32536.997885835095</v>
      </c>
      <c r="F123" s="12">
        <v>32536.997885835095</v>
      </c>
    </row>
    <row r="124" spans="1:6" x14ac:dyDescent="0.3">
      <c r="A124" s="11">
        <v>45049</v>
      </c>
      <c r="B124" s="12">
        <v>34706.131078224098</v>
      </c>
      <c r="F124" s="12">
        <v>34706.131078224098</v>
      </c>
    </row>
    <row r="125" spans="1:6" x14ac:dyDescent="0.3">
      <c r="A125" s="11">
        <v>45050</v>
      </c>
      <c r="B125" s="12">
        <v>32536.997885835095</v>
      </c>
      <c r="F125" s="12">
        <v>32536.997885835095</v>
      </c>
    </row>
    <row r="126" spans="1:6" x14ac:dyDescent="0.3">
      <c r="A126" s="11">
        <v>45051</v>
      </c>
      <c r="B126" s="12">
        <v>30367.864693446085</v>
      </c>
      <c r="F126" s="12">
        <v>30367.864693446085</v>
      </c>
    </row>
    <row r="127" spans="1:6" x14ac:dyDescent="0.3">
      <c r="A127" s="11">
        <v>45052</v>
      </c>
      <c r="B127" s="12">
        <v>32536.997885835095</v>
      </c>
      <c r="F127" s="12">
        <v>32536.997885835095</v>
      </c>
    </row>
    <row r="128" spans="1:6" x14ac:dyDescent="0.3">
      <c r="A128" s="11">
        <v>45053</v>
      </c>
      <c r="B128" s="12">
        <v>32536.997885835095</v>
      </c>
      <c r="F128" s="12">
        <v>32536.997885835095</v>
      </c>
    </row>
    <row r="129" spans="1:6" x14ac:dyDescent="0.3">
      <c r="A129" s="11">
        <v>45054</v>
      </c>
      <c r="B129" s="12">
        <v>32536.997885835095</v>
      </c>
      <c r="F129" s="12">
        <v>32536.997885835095</v>
      </c>
    </row>
    <row r="130" spans="1:6" x14ac:dyDescent="0.3">
      <c r="A130" s="11">
        <v>45055</v>
      </c>
      <c r="B130" s="12">
        <v>32536.997885835095</v>
      </c>
      <c r="F130" s="12">
        <v>32536.997885835095</v>
      </c>
    </row>
    <row r="131" spans="1:6" x14ac:dyDescent="0.3">
      <c r="A131" s="11">
        <v>45056</v>
      </c>
      <c r="B131" s="12">
        <v>34706.131078224098</v>
      </c>
      <c r="F131" s="12">
        <v>34706.131078224098</v>
      </c>
    </row>
    <row r="132" spans="1:6" x14ac:dyDescent="0.3">
      <c r="A132" s="11">
        <v>45057</v>
      </c>
      <c r="B132" s="12">
        <v>32536.997885835095</v>
      </c>
      <c r="F132" s="12">
        <v>32536.997885835095</v>
      </c>
    </row>
    <row r="133" spans="1:6" x14ac:dyDescent="0.3">
      <c r="A133" s="11">
        <v>45058</v>
      </c>
      <c r="B133" s="12">
        <v>30367.864693446085</v>
      </c>
      <c r="F133" s="12">
        <v>30367.864693446085</v>
      </c>
    </row>
    <row r="134" spans="1:6" x14ac:dyDescent="0.3">
      <c r="A134" s="11">
        <v>45059</v>
      </c>
      <c r="B134" s="12">
        <v>32536.997885835095</v>
      </c>
      <c r="F134" s="12">
        <v>32536.997885835095</v>
      </c>
    </row>
    <row r="135" spans="1:6" x14ac:dyDescent="0.3">
      <c r="A135" s="11">
        <v>45060</v>
      </c>
      <c r="B135" s="12">
        <v>32536.997885835095</v>
      </c>
      <c r="F135" s="12">
        <v>32536.997885835095</v>
      </c>
    </row>
    <row r="136" spans="1:6" x14ac:dyDescent="0.3">
      <c r="A136" s="11">
        <v>45061</v>
      </c>
      <c r="B136" s="12">
        <v>32536.997885835095</v>
      </c>
      <c r="F136" s="12">
        <v>32536.997885835095</v>
      </c>
    </row>
    <row r="137" spans="1:6" x14ac:dyDescent="0.3">
      <c r="A137" s="11">
        <v>45062</v>
      </c>
      <c r="B137" s="12">
        <v>32536.997885835095</v>
      </c>
      <c r="F137" s="12">
        <v>32536.997885835095</v>
      </c>
    </row>
    <row r="138" spans="1:6" x14ac:dyDescent="0.3">
      <c r="A138" s="11">
        <v>45063</v>
      </c>
      <c r="B138" s="12">
        <v>32536.997885835095</v>
      </c>
      <c r="F138" s="12">
        <v>32536.997885835095</v>
      </c>
    </row>
    <row r="139" spans="1:6" x14ac:dyDescent="0.3">
      <c r="A139" s="11">
        <v>45064</v>
      </c>
      <c r="B139" s="12">
        <v>32536.997885835095</v>
      </c>
      <c r="F139" s="12">
        <v>32536.997885835095</v>
      </c>
    </row>
    <row r="140" spans="1:6" x14ac:dyDescent="0.3">
      <c r="A140" s="11">
        <v>45065</v>
      </c>
      <c r="B140" s="12">
        <v>30367.864693446085</v>
      </c>
      <c r="F140" s="12">
        <v>30367.864693446085</v>
      </c>
    </row>
    <row r="141" spans="1:6" x14ac:dyDescent="0.3">
      <c r="A141" s="11">
        <v>45066</v>
      </c>
      <c r="B141" s="12">
        <v>32536.997885835095</v>
      </c>
      <c r="F141" s="12">
        <v>32536.997885835095</v>
      </c>
    </row>
    <row r="142" spans="1:6" x14ac:dyDescent="0.3">
      <c r="A142" s="11">
        <v>45067</v>
      </c>
      <c r="B142" s="12">
        <v>32536.997885835095</v>
      </c>
      <c r="F142" s="12">
        <v>32536.997885835095</v>
      </c>
    </row>
    <row r="143" spans="1:6" x14ac:dyDescent="0.3">
      <c r="A143" s="11">
        <v>45068</v>
      </c>
      <c r="B143" s="12">
        <v>34706.131078224098</v>
      </c>
      <c r="F143" s="12">
        <v>34706.131078224098</v>
      </c>
    </row>
    <row r="144" spans="1:6" x14ac:dyDescent="0.3">
      <c r="A144" s="11">
        <v>45069</v>
      </c>
      <c r="B144" s="12">
        <v>34706.131078224098</v>
      </c>
      <c r="F144" s="12">
        <v>34706.131078224098</v>
      </c>
    </row>
    <row r="145" spans="1:6" x14ac:dyDescent="0.3">
      <c r="A145" s="11">
        <v>45070</v>
      </c>
      <c r="B145" s="12">
        <v>34706.131078224098</v>
      </c>
      <c r="F145" s="12">
        <v>34706.131078224098</v>
      </c>
    </row>
    <row r="146" spans="1:6" x14ac:dyDescent="0.3">
      <c r="A146" s="11">
        <v>45071</v>
      </c>
      <c r="B146" s="12">
        <v>36875.264270613108</v>
      </c>
      <c r="F146" s="12">
        <v>36875.264270613108</v>
      </c>
    </row>
    <row r="147" spans="1:6" x14ac:dyDescent="0.3">
      <c r="A147" s="11">
        <v>45072</v>
      </c>
      <c r="B147" s="12">
        <v>32536.997885835095</v>
      </c>
      <c r="F147" s="12">
        <v>32536.997885835095</v>
      </c>
    </row>
    <row r="148" spans="1:6" x14ac:dyDescent="0.3">
      <c r="A148" s="11">
        <v>45073</v>
      </c>
      <c r="B148" s="12">
        <v>32536.997885835095</v>
      </c>
      <c r="F148" s="12">
        <v>32536.997885835095</v>
      </c>
    </row>
    <row r="149" spans="1:6" x14ac:dyDescent="0.3">
      <c r="A149" s="11">
        <v>45074</v>
      </c>
      <c r="B149" s="12">
        <v>34706.131078224098</v>
      </c>
      <c r="F149" s="12">
        <v>34706.131078224098</v>
      </c>
    </row>
    <row r="150" spans="1:6" x14ac:dyDescent="0.3">
      <c r="A150" s="11">
        <v>45075</v>
      </c>
      <c r="B150" s="12">
        <v>34706.131078224098</v>
      </c>
      <c r="F150" s="12">
        <v>34706.131078224098</v>
      </c>
    </row>
    <row r="151" spans="1:6" x14ac:dyDescent="0.3">
      <c r="A151" s="11">
        <v>45076</v>
      </c>
      <c r="B151" s="12">
        <v>34706.131078224098</v>
      </c>
      <c r="F151" s="12">
        <v>34706.131078224098</v>
      </c>
    </row>
    <row r="152" spans="1:6" x14ac:dyDescent="0.3">
      <c r="A152" s="11">
        <v>45077</v>
      </c>
      <c r="B152" s="12">
        <v>34706.131078224098</v>
      </c>
      <c r="F152" s="12">
        <v>34706.131078224098</v>
      </c>
    </row>
    <row r="153" spans="1:6" x14ac:dyDescent="0.3">
      <c r="A153" s="11">
        <v>45078</v>
      </c>
      <c r="B153" s="12">
        <v>33375</v>
      </c>
      <c r="F153" s="12">
        <v>33375</v>
      </c>
    </row>
    <row r="154" spans="1:6" x14ac:dyDescent="0.3">
      <c r="A154" s="11">
        <v>45079</v>
      </c>
      <c r="B154" s="12">
        <v>31150</v>
      </c>
      <c r="F154" s="12">
        <v>31150</v>
      </c>
    </row>
    <row r="155" spans="1:6" x14ac:dyDescent="0.3">
      <c r="A155" s="11">
        <v>45080</v>
      </c>
      <c r="B155" s="12">
        <v>33375</v>
      </c>
      <c r="F155" s="12">
        <v>33375</v>
      </c>
    </row>
    <row r="156" spans="1:6" x14ac:dyDescent="0.3">
      <c r="A156" s="11">
        <v>45081</v>
      </c>
      <c r="B156" s="12">
        <v>31150</v>
      </c>
      <c r="F156" s="12">
        <v>31150</v>
      </c>
    </row>
    <row r="157" spans="1:6" x14ac:dyDescent="0.3">
      <c r="A157" s="11">
        <v>45082</v>
      </c>
      <c r="B157" s="12">
        <v>33375</v>
      </c>
      <c r="F157" s="12">
        <v>33375</v>
      </c>
    </row>
    <row r="158" spans="1:6" x14ac:dyDescent="0.3">
      <c r="A158" s="11">
        <v>45083</v>
      </c>
      <c r="B158" s="12">
        <v>35600</v>
      </c>
      <c r="F158" s="12">
        <v>35600</v>
      </c>
    </row>
    <row r="159" spans="1:6" x14ac:dyDescent="0.3">
      <c r="A159" s="11">
        <v>45084</v>
      </c>
      <c r="B159" s="12">
        <v>33375</v>
      </c>
      <c r="F159" s="12">
        <v>33375</v>
      </c>
    </row>
    <row r="160" spans="1:6" x14ac:dyDescent="0.3">
      <c r="A160" s="11">
        <v>45085</v>
      </c>
      <c r="B160" s="12">
        <v>33375</v>
      </c>
      <c r="F160" s="12">
        <v>33375</v>
      </c>
    </row>
    <row r="161" spans="1:6" x14ac:dyDescent="0.3">
      <c r="A161" s="11">
        <v>45086</v>
      </c>
      <c r="B161" s="12">
        <v>33375</v>
      </c>
      <c r="F161" s="12">
        <v>33375</v>
      </c>
    </row>
    <row r="162" spans="1:6" x14ac:dyDescent="0.3">
      <c r="A162" s="11">
        <v>45087</v>
      </c>
      <c r="B162" s="12">
        <v>33375</v>
      </c>
      <c r="F162" s="12">
        <v>33375</v>
      </c>
    </row>
    <row r="163" spans="1:6" x14ac:dyDescent="0.3">
      <c r="A163" s="11">
        <v>45088</v>
      </c>
      <c r="B163" s="12">
        <v>35600</v>
      </c>
      <c r="F163" s="12">
        <v>35600</v>
      </c>
    </row>
    <row r="164" spans="1:6" x14ac:dyDescent="0.3">
      <c r="A164" s="11">
        <v>45089</v>
      </c>
      <c r="B164" s="12">
        <v>35600</v>
      </c>
      <c r="F164" s="12">
        <v>35600</v>
      </c>
    </row>
    <row r="165" spans="1:6" x14ac:dyDescent="0.3">
      <c r="A165" s="11">
        <v>45090</v>
      </c>
      <c r="B165" s="12">
        <v>33375</v>
      </c>
      <c r="F165" s="12">
        <v>33375</v>
      </c>
    </row>
    <row r="166" spans="1:6" x14ac:dyDescent="0.3">
      <c r="A166" s="11">
        <v>45091</v>
      </c>
      <c r="B166" s="12">
        <v>35600</v>
      </c>
      <c r="F166" s="12">
        <v>35600</v>
      </c>
    </row>
    <row r="167" spans="1:6" x14ac:dyDescent="0.3">
      <c r="A167" s="11">
        <v>45092</v>
      </c>
      <c r="B167" s="12">
        <v>33375</v>
      </c>
      <c r="F167" s="12">
        <v>33375</v>
      </c>
    </row>
    <row r="168" spans="1:6" x14ac:dyDescent="0.3">
      <c r="A168" s="11">
        <v>45093</v>
      </c>
      <c r="B168" s="12">
        <v>31150</v>
      </c>
      <c r="F168" s="12">
        <v>31150</v>
      </c>
    </row>
    <row r="169" spans="1:6" x14ac:dyDescent="0.3">
      <c r="A169" s="11">
        <v>45094</v>
      </c>
      <c r="B169" s="12">
        <v>28925</v>
      </c>
      <c r="F169" s="12">
        <v>28925</v>
      </c>
    </row>
    <row r="170" spans="1:6" x14ac:dyDescent="0.3">
      <c r="A170" s="11">
        <v>45095</v>
      </c>
      <c r="B170" s="12">
        <v>33375</v>
      </c>
      <c r="F170" s="12">
        <v>33375</v>
      </c>
    </row>
    <row r="171" spans="1:6" x14ac:dyDescent="0.3">
      <c r="A171" s="11">
        <v>45096</v>
      </c>
      <c r="B171" s="12">
        <v>35600</v>
      </c>
      <c r="F171" s="12">
        <v>35600</v>
      </c>
    </row>
    <row r="172" spans="1:6" x14ac:dyDescent="0.3">
      <c r="A172" s="11">
        <v>45097</v>
      </c>
      <c r="B172" s="12">
        <v>35600</v>
      </c>
      <c r="F172" s="12">
        <v>35600</v>
      </c>
    </row>
    <row r="173" spans="1:6" x14ac:dyDescent="0.3">
      <c r="A173" s="11">
        <v>45098</v>
      </c>
      <c r="B173" s="12">
        <v>35600</v>
      </c>
      <c r="F173" s="12">
        <v>35600</v>
      </c>
    </row>
    <row r="174" spans="1:6" x14ac:dyDescent="0.3">
      <c r="A174" s="11">
        <v>45099</v>
      </c>
      <c r="B174" s="12">
        <v>37825</v>
      </c>
      <c r="F174" s="12">
        <v>37825</v>
      </c>
    </row>
    <row r="175" spans="1:6" x14ac:dyDescent="0.3">
      <c r="A175" s="11">
        <v>45100</v>
      </c>
      <c r="B175" s="12">
        <v>35600</v>
      </c>
      <c r="F175" s="12">
        <v>35600</v>
      </c>
    </row>
    <row r="176" spans="1:6" x14ac:dyDescent="0.3">
      <c r="A176" s="11">
        <v>45101</v>
      </c>
      <c r="B176" s="12">
        <v>35600</v>
      </c>
      <c r="F176" s="12">
        <v>35600</v>
      </c>
    </row>
    <row r="177" spans="1:6" x14ac:dyDescent="0.3">
      <c r="A177" s="11">
        <v>45102</v>
      </c>
      <c r="B177" s="12">
        <v>35600</v>
      </c>
      <c r="F177" s="12">
        <v>35600</v>
      </c>
    </row>
    <row r="178" spans="1:6" x14ac:dyDescent="0.3">
      <c r="A178" s="11">
        <v>45103</v>
      </c>
      <c r="B178" s="12">
        <v>33375</v>
      </c>
      <c r="F178" s="12">
        <v>33375</v>
      </c>
    </row>
    <row r="179" spans="1:6" x14ac:dyDescent="0.3">
      <c r="A179" s="11">
        <v>45104</v>
      </c>
      <c r="B179" s="12">
        <v>35600</v>
      </c>
      <c r="F179" s="12">
        <v>35600</v>
      </c>
    </row>
    <row r="180" spans="1:6" x14ac:dyDescent="0.3">
      <c r="A180" s="11">
        <v>45105</v>
      </c>
      <c r="B180" s="12">
        <v>37825</v>
      </c>
      <c r="F180" s="12">
        <v>37825</v>
      </c>
    </row>
    <row r="181" spans="1:6" x14ac:dyDescent="0.3">
      <c r="A181" s="11">
        <v>45106</v>
      </c>
      <c r="B181" s="12">
        <v>33375</v>
      </c>
      <c r="F181" s="12">
        <v>33375</v>
      </c>
    </row>
    <row r="182" spans="1:6" x14ac:dyDescent="0.3">
      <c r="A182" s="11">
        <v>45107</v>
      </c>
      <c r="B182" s="12">
        <v>33375</v>
      </c>
      <c r="F182" s="12">
        <v>33375</v>
      </c>
    </row>
    <row r="183" spans="1:6" x14ac:dyDescent="0.3">
      <c r="A183" s="11">
        <v>45108</v>
      </c>
      <c r="B183" s="12">
        <v>28695.464362850973</v>
      </c>
      <c r="F183" s="12">
        <v>28695.464362850973</v>
      </c>
    </row>
    <row r="184" spans="1:6" x14ac:dyDescent="0.3">
      <c r="A184" s="11">
        <v>45109</v>
      </c>
      <c r="B184" s="12">
        <v>33110.151187904965</v>
      </c>
      <c r="F184" s="12">
        <v>33110.151187904965</v>
      </c>
    </row>
    <row r="185" spans="1:6" x14ac:dyDescent="0.3">
      <c r="A185" s="11">
        <v>45110</v>
      </c>
      <c r="B185" s="12">
        <v>30902.807775377969</v>
      </c>
      <c r="F185" s="12">
        <v>30902.807775377969</v>
      </c>
    </row>
    <row r="186" spans="1:6" x14ac:dyDescent="0.3">
      <c r="A186" s="11">
        <v>45111</v>
      </c>
      <c r="B186" s="12">
        <v>35317.494600431964</v>
      </c>
      <c r="F186" s="12">
        <v>35317.494600431964</v>
      </c>
    </row>
    <row r="187" spans="1:6" x14ac:dyDescent="0.3">
      <c r="A187" s="11">
        <v>45112</v>
      </c>
      <c r="B187" s="12">
        <v>35317.494600431964</v>
      </c>
      <c r="F187" s="12">
        <v>35317.494600431964</v>
      </c>
    </row>
    <row r="188" spans="1:6" x14ac:dyDescent="0.3">
      <c r="A188" s="11">
        <v>45113</v>
      </c>
      <c r="B188" s="12">
        <v>35317.494600431964</v>
      </c>
      <c r="F188" s="12">
        <v>35317.494600431964</v>
      </c>
    </row>
    <row r="189" spans="1:6" x14ac:dyDescent="0.3">
      <c r="A189" s="11">
        <v>45114</v>
      </c>
      <c r="B189" s="12">
        <v>33110.151187904965</v>
      </c>
      <c r="F189" s="12">
        <v>33110.151187904965</v>
      </c>
    </row>
    <row r="190" spans="1:6" x14ac:dyDescent="0.3">
      <c r="A190" s="11">
        <v>45115</v>
      </c>
      <c r="B190" s="12">
        <v>33110.151187904965</v>
      </c>
      <c r="F190" s="12">
        <v>33110.151187904965</v>
      </c>
    </row>
    <row r="191" spans="1:6" x14ac:dyDescent="0.3">
      <c r="A191" s="11">
        <v>45116</v>
      </c>
      <c r="B191" s="12">
        <v>33110.151187904965</v>
      </c>
      <c r="F191" s="12">
        <v>33110.151187904965</v>
      </c>
    </row>
    <row r="192" spans="1:6" x14ac:dyDescent="0.3">
      <c r="A192" s="11">
        <v>45117</v>
      </c>
      <c r="B192" s="12">
        <v>19866.090712742982</v>
      </c>
      <c r="F192" s="12">
        <v>19866.090712742982</v>
      </c>
    </row>
    <row r="193" spans="1:6" x14ac:dyDescent="0.3">
      <c r="A193" s="11">
        <v>45118</v>
      </c>
      <c r="B193" s="12">
        <v>33110.151187904965</v>
      </c>
      <c r="F193" s="12">
        <v>33110.151187904965</v>
      </c>
    </row>
    <row r="194" spans="1:6" x14ac:dyDescent="0.3">
      <c r="A194" s="11">
        <v>45119</v>
      </c>
      <c r="B194" s="12">
        <v>35317.494600431964</v>
      </c>
      <c r="F194" s="12">
        <v>35317.494600431964</v>
      </c>
    </row>
    <row r="195" spans="1:6" x14ac:dyDescent="0.3">
      <c r="A195" s="11">
        <v>45120</v>
      </c>
      <c r="B195" s="12">
        <v>35317.494600431964</v>
      </c>
      <c r="F195" s="12">
        <v>35317.494600431964</v>
      </c>
    </row>
    <row r="196" spans="1:6" x14ac:dyDescent="0.3">
      <c r="A196" s="11">
        <v>45121</v>
      </c>
      <c r="B196" s="12">
        <v>33110.151187904965</v>
      </c>
      <c r="F196" s="12">
        <v>33110.151187904965</v>
      </c>
    </row>
    <row r="197" spans="1:6" x14ac:dyDescent="0.3">
      <c r="A197" s="11">
        <v>45122</v>
      </c>
      <c r="B197" s="12">
        <v>33110.151187904965</v>
      </c>
      <c r="F197" s="12">
        <v>33110.151187904965</v>
      </c>
    </row>
    <row r="198" spans="1:6" x14ac:dyDescent="0.3">
      <c r="A198" s="11">
        <v>45123</v>
      </c>
      <c r="B198" s="12">
        <v>35317.494600431964</v>
      </c>
      <c r="F198" s="12">
        <v>35317.494600431964</v>
      </c>
    </row>
    <row r="199" spans="1:6" x14ac:dyDescent="0.3">
      <c r="A199" s="11">
        <v>45124</v>
      </c>
      <c r="B199" s="12">
        <v>35317.494600431964</v>
      </c>
      <c r="F199" s="12">
        <v>35317.494600431964</v>
      </c>
    </row>
    <row r="200" spans="1:6" x14ac:dyDescent="0.3">
      <c r="A200" s="11">
        <v>45125</v>
      </c>
      <c r="B200" s="12">
        <v>35317.494600431964</v>
      </c>
      <c r="F200" s="12">
        <v>35317.494600431964</v>
      </c>
    </row>
    <row r="201" spans="1:6" x14ac:dyDescent="0.3">
      <c r="A201" s="11">
        <v>45126</v>
      </c>
      <c r="B201" s="12">
        <v>33110.151187904965</v>
      </c>
      <c r="F201" s="12">
        <v>33110.151187904965</v>
      </c>
    </row>
    <row r="202" spans="1:6" x14ac:dyDescent="0.3">
      <c r="A202" s="11">
        <v>45127</v>
      </c>
      <c r="B202" s="12">
        <v>37524.838012958964</v>
      </c>
      <c r="F202" s="12">
        <v>37524.838012958964</v>
      </c>
    </row>
    <row r="203" spans="1:6" x14ac:dyDescent="0.3">
      <c r="A203" s="11">
        <v>45128</v>
      </c>
      <c r="B203" s="12">
        <v>35317.494600431964</v>
      </c>
      <c r="F203" s="12">
        <v>35317.494600431964</v>
      </c>
    </row>
    <row r="204" spans="1:6" x14ac:dyDescent="0.3">
      <c r="A204" s="11">
        <v>45129</v>
      </c>
      <c r="B204" s="12">
        <v>33110.151187904965</v>
      </c>
      <c r="F204" s="12">
        <v>33110.151187904965</v>
      </c>
    </row>
    <row r="205" spans="1:6" x14ac:dyDescent="0.3">
      <c r="A205" s="11">
        <v>45130</v>
      </c>
      <c r="B205" s="12">
        <v>35317.494600431964</v>
      </c>
      <c r="F205" s="12">
        <v>35317.494600431964</v>
      </c>
    </row>
    <row r="206" spans="1:6" x14ac:dyDescent="0.3">
      <c r="A206" s="11">
        <v>45131</v>
      </c>
      <c r="B206" s="12">
        <v>35317.494600431964</v>
      </c>
      <c r="F206" s="12">
        <v>35317.494600431964</v>
      </c>
    </row>
    <row r="207" spans="1:6" x14ac:dyDescent="0.3">
      <c r="A207" s="11">
        <v>45132</v>
      </c>
      <c r="B207" s="12">
        <v>35317.494600431964</v>
      </c>
      <c r="F207" s="12">
        <v>35317.494600431964</v>
      </c>
    </row>
    <row r="208" spans="1:6" x14ac:dyDescent="0.3">
      <c r="A208" s="11">
        <v>45133</v>
      </c>
      <c r="B208" s="12">
        <v>35317.494600431964</v>
      </c>
      <c r="F208" s="12">
        <v>35317.494600431964</v>
      </c>
    </row>
    <row r="209" spans="1:6" x14ac:dyDescent="0.3">
      <c r="A209" s="11">
        <v>45134</v>
      </c>
      <c r="B209" s="12">
        <v>26488.120950323973</v>
      </c>
      <c r="F209" s="12">
        <v>26488.120950323973</v>
      </c>
    </row>
    <row r="210" spans="1:6" x14ac:dyDescent="0.3">
      <c r="A210" s="11">
        <v>45135</v>
      </c>
      <c r="B210" s="12">
        <v>22073.434125269978</v>
      </c>
      <c r="F210" s="12">
        <v>22073.434125269978</v>
      </c>
    </row>
    <row r="211" spans="1:6" x14ac:dyDescent="0.3">
      <c r="A211" s="11">
        <v>45136</v>
      </c>
      <c r="B211" s="12">
        <v>33110.151187904965</v>
      </c>
      <c r="F211" s="12">
        <v>33110.151187904965</v>
      </c>
    </row>
    <row r="212" spans="1:6" x14ac:dyDescent="0.3">
      <c r="A212" s="11">
        <v>45137</v>
      </c>
      <c r="B212" s="12">
        <v>30902.807775377969</v>
      </c>
      <c r="F212" s="12">
        <v>30902.807775377969</v>
      </c>
    </row>
    <row r="213" spans="1:6" x14ac:dyDescent="0.3">
      <c r="A213" s="11">
        <v>45138</v>
      </c>
      <c r="B213" s="12">
        <v>35317.494600431964</v>
      </c>
      <c r="F213" s="12">
        <v>35317.494600431964</v>
      </c>
    </row>
    <row r="214" spans="1:6" x14ac:dyDescent="0.3">
      <c r="A214" s="11">
        <v>45139</v>
      </c>
      <c r="B214" s="12">
        <v>34000</v>
      </c>
      <c r="F214" s="12">
        <v>34000</v>
      </c>
    </row>
    <row r="215" spans="1:6" x14ac:dyDescent="0.3">
      <c r="A215" s="11">
        <v>45140</v>
      </c>
      <c r="B215" s="12">
        <v>34000</v>
      </c>
      <c r="F215" s="12">
        <v>34000</v>
      </c>
    </row>
    <row r="216" spans="1:6" x14ac:dyDescent="0.3">
      <c r="A216" s="11">
        <v>45141</v>
      </c>
      <c r="B216" s="12">
        <v>29750</v>
      </c>
      <c r="F216" s="12">
        <v>29750</v>
      </c>
    </row>
    <row r="217" spans="1:6" x14ac:dyDescent="0.3">
      <c r="A217" s="11">
        <v>45142</v>
      </c>
      <c r="B217" s="12">
        <v>29750</v>
      </c>
      <c r="F217" s="12">
        <v>29750</v>
      </c>
    </row>
    <row r="218" spans="1:6" x14ac:dyDescent="0.3">
      <c r="A218" s="11">
        <v>45143</v>
      </c>
      <c r="B218" s="12">
        <v>31875</v>
      </c>
      <c r="F218" s="12">
        <v>31875</v>
      </c>
    </row>
    <row r="219" spans="1:6" x14ac:dyDescent="0.3">
      <c r="A219" s="11">
        <v>45144</v>
      </c>
      <c r="B219" s="12">
        <v>29750</v>
      </c>
      <c r="F219" s="12">
        <v>29750</v>
      </c>
    </row>
    <row r="220" spans="1:6" x14ac:dyDescent="0.3">
      <c r="A220" s="11">
        <v>45145</v>
      </c>
      <c r="B220" s="12">
        <v>31875</v>
      </c>
      <c r="F220" s="12">
        <v>31875</v>
      </c>
    </row>
    <row r="221" spans="1:6" x14ac:dyDescent="0.3">
      <c r="A221" s="11">
        <v>45146</v>
      </c>
      <c r="B221" s="12">
        <v>34000</v>
      </c>
      <c r="F221" s="12">
        <v>34000</v>
      </c>
    </row>
    <row r="222" spans="1:6" x14ac:dyDescent="0.3">
      <c r="A222" s="11">
        <v>45147</v>
      </c>
      <c r="B222" s="12">
        <v>34000</v>
      </c>
      <c r="F222" s="12">
        <v>34000</v>
      </c>
    </row>
    <row r="223" spans="1:6" x14ac:dyDescent="0.3">
      <c r="A223" s="11">
        <v>45148</v>
      </c>
      <c r="B223" s="12">
        <v>34000</v>
      </c>
      <c r="F223" s="12">
        <v>34000</v>
      </c>
    </row>
    <row r="224" spans="1:6" x14ac:dyDescent="0.3">
      <c r="A224" s="11">
        <v>45149</v>
      </c>
      <c r="B224" s="12">
        <v>31875</v>
      </c>
      <c r="F224" s="12">
        <v>31875</v>
      </c>
    </row>
    <row r="225" spans="1:6" x14ac:dyDescent="0.3">
      <c r="A225" s="11">
        <v>45150</v>
      </c>
      <c r="B225" s="12">
        <v>31875</v>
      </c>
      <c r="F225" s="12">
        <v>31875</v>
      </c>
    </row>
    <row r="226" spans="1:6" x14ac:dyDescent="0.3">
      <c r="A226" s="11">
        <v>45151</v>
      </c>
      <c r="B226" s="12">
        <v>31875</v>
      </c>
      <c r="F226" s="12">
        <v>31875</v>
      </c>
    </row>
    <row r="227" spans="1:6" x14ac:dyDescent="0.3">
      <c r="A227" s="11">
        <v>45152</v>
      </c>
      <c r="B227" s="12">
        <v>31875</v>
      </c>
      <c r="F227" s="12">
        <v>31875</v>
      </c>
    </row>
    <row r="228" spans="1:6" x14ac:dyDescent="0.3">
      <c r="A228" s="11">
        <v>45153</v>
      </c>
      <c r="B228" s="12">
        <v>34000</v>
      </c>
      <c r="F228" s="12">
        <v>34000</v>
      </c>
    </row>
    <row r="229" spans="1:6" x14ac:dyDescent="0.3">
      <c r="A229" s="11">
        <v>45154</v>
      </c>
      <c r="B229" s="12">
        <v>34000</v>
      </c>
      <c r="F229" s="12">
        <v>34000</v>
      </c>
    </row>
    <row r="230" spans="1:6" x14ac:dyDescent="0.3">
      <c r="A230" s="11">
        <v>45155</v>
      </c>
      <c r="B230" s="12">
        <v>36125</v>
      </c>
      <c r="F230" s="12">
        <v>36125</v>
      </c>
    </row>
    <row r="231" spans="1:6" x14ac:dyDescent="0.3">
      <c r="A231" s="11">
        <v>45156</v>
      </c>
      <c r="B231" s="12">
        <v>31875</v>
      </c>
      <c r="F231" s="12">
        <v>31875</v>
      </c>
    </row>
    <row r="232" spans="1:6" x14ac:dyDescent="0.3">
      <c r="A232" s="11">
        <v>45157</v>
      </c>
      <c r="B232" s="12">
        <v>31875</v>
      </c>
      <c r="F232" s="12">
        <v>31875</v>
      </c>
    </row>
    <row r="233" spans="1:6" x14ac:dyDescent="0.3">
      <c r="A233" s="11">
        <v>45158</v>
      </c>
      <c r="B233" s="12">
        <v>34000</v>
      </c>
      <c r="F233" s="12">
        <v>34000</v>
      </c>
    </row>
    <row r="234" spans="1:6" x14ac:dyDescent="0.3">
      <c r="A234" s="11">
        <v>45159</v>
      </c>
      <c r="B234" s="12">
        <v>34000</v>
      </c>
      <c r="F234" s="12">
        <v>34000</v>
      </c>
    </row>
    <row r="235" spans="1:6" x14ac:dyDescent="0.3">
      <c r="A235" s="11">
        <v>45160</v>
      </c>
      <c r="B235" s="12">
        <v>36125</v>
      </c>
      <c r="F235" s="12">
        <v>36125</v>
      </c>
    </row>
    <row r="236" spans="1:6" x14ac:dyDescent="0.3">
      <c r="A236" s="11">
        <v>45161</v>
      </c>
      <c r="B236" s="12">
        <v>36125</v>
      </c>
      <c r="F236" s="12">
        <v>36125</v>
      </c>
    </row>
    <row r="237" spans="1:6" x14ac:dyDescent="0.3">
      <c r="A237" s="11">
        <v>45162</v>
      </c>
      <c r="B237" s="12">
        <v>36125</v>
      </c>
      <c r="F237" s="12">
        <v>36125</v>
      </c>
    </row>
    <row r="238" spans="1:6" x14ac:dyDescent="0.3">
      <c r="A238" s="11">
        <v>45163</v>
      </c>
      <c r="B238" s="12">
        <v>34000</v>
      </c>
      <c r="F238" s="12">
        <v>34000</v>
      </c>
    </row>
    <row r="239" spans="1:6" x14ac:dyDescent="0.3">
      <c r="A239" s="11">
        <v>45164</v>
      </c>
      <c r="B239" s="12">
        <v>34000</v>
      </c>
      <c r="F239" s="12">
        <v>34000</v>
      </c>
    </row>
    <row r="240" spans="1:6" x14ac:dyDescent="0.3">
      <c r="A240" s="11">
        <v>45165</v>
      </c>
      <c r="B240" s="12">
        <v>34000</v>
      </c>
      <c r="F240" s="12">
        <v>34000</v>
      </c>
    </row>
    <row r="241" spans="1:6" x14ac:dyDescent="0.3">
      <c r="A241" s="11">
        <v>45166</v>
      </c>
      <c r="B241" s="12">
        <v>34000</v>
      </c>
      <c r="F241" s="12">
        <v>34000</v>
      </c>
    </row>
    <row r="242" spans="1:6" x14ac:dyDescent="0.3">
      <c r="A242" s="11">
        <v>45167</v>
      </c>
      <c r="B242" s="12">
        <v>36125</v>
      </c>
      <c r="F242" s="12">
        <v>36125</v>
      </c>
    </row>
    <row r="243" spans="1:6" x14ac:dyDescent="0.3">
      <c r="A243" s="11">
        <v>45168</v>
      </c>
      <c r="B243" s="12">
        <v>34000</v>
      </c>
      <c r="F243" s="12">
        <v>34000</v>
      </c>
    </row>
    <row r="244" spans="1:6" x14ac:dyDescent="0.3">
      <c r="A244" s="11">
        <v>45169</v>
      </c>
      <c r="B244" s="12">
        <v>36125</v>
      </c>
      <c r="F244" s="12">
        <v>36125</v>
      </c>
    </row>
    <row r="245" spans="1:6" x14ac:dyDescent="0.3">
      <c r="A245" s="11">
        <v>45170</v>
      </c>
      <c r="B245" s="12">
        <v>35278.969957081543</v>
      </c>
      <c r="F245" s="12">
        <v>35278.969957081543</v>
      </c>
    </row>
    <row r="246" spans="1:6" x14ac:dyDescent="0.3">
      <c r="A246" s="11">
        <v>45171</v>
      </c>
      <c r="B246" s="12">
        <v>33074.034334763943</v>
      </c>
      <c r="F246" s="12">
        <v>33074.034334763943</v>
      </c>
    </row>
    <row r="247" spans="1:6" x14ac:dyDescent="0.3">
      <c r="A247" s="11">
        <v>45172</v>
      </c>
      <c r="B247" s="12">
        <v>33074.034334763943</v>
      </c>
      <c r="F247" s="12">
        <v>33074.034334763943</v>
      </c>
    </row>
    <row r="248" spans="1:6" x14ac:dyDescent="0.3">
      <c r="A248" s="11">
        <v>45173</v>
      </c>
      <c r="B248" s="12">
        <v>35278.969957081543</v>
      </c>
      <c r="F248" s="12">
        <v>35278.969957081543</v>
      </c>
    </row>
    <row r="249" spans="1:6" x14ac:dyDescent="0.3">
      <c r="A249" s="11">
        <v>45174</v>
      </c>
      <c r="B249" s="12">
        <v>35278.969957081543</v>
      </c>
      <c r="F249" s="12">
        <v>35278.969957081543</v>
      </c>
    </row>
    <row r="250" spans="1:6" x14ac:dyDescent="0.3">
      <c r="A250" s="11">
        <v>45175</v>
      </c>
      <c r="B250" s="12">
        <v>30869.09871244635</v>
      </c>
      <c r="F250" s="12">
        <v>30869.09871244635</v>
      </c>
    </row>
    <row r="251" spans="1:6" x14ac:dyDescent="0.3">
      <c r="A251" s="11">
        <v>45176</v>
      </c>
      <c r="B251" s="12">
        <v>33074.034334763943</v>
      </c>
      <c r="F251" s="12">
        <v>33074.034334763943</v>
      </c>
    </row>
    <row r="252" spans="1:6" x14ac:dyDescent="0.3">
      <c r="A252" s="11">
        <v>45177</v>
      </c>
      <c r="B252" s="12">
        <v>33074.034334763943</v>
      </c>
      <c r="F252" s="12">
        <v>33074.034334763943</v>
      </c>
    </row>
    <row r="253" spans="1:6" x14ac:dyDescent="0.3">
      <c r="A253" s="11">
        <v>45178</v>
      </c>
      <c r="B253" s="12">
        <v>33074.034334763943</v>
      </c>
      <c r="F253" s="12">
        <v>33074.034334763943</v>
      </c>
    </row>
    <row r="254" spans="1:6" x14ac:dyDescent="0.3">
      <c r="A254" s="11">
        <v>45179</v>
      </c>
      <c r="B254" s="12">
        <v>33074.034334763943</v>
      </c>
      <c r="F254" s="12">
        <v>33074.034334763943</v>
      </c>
    </row>
    <row r="255" spans="1:6" x14ac:dyDescent="0.3">
      <c r="A255" s="11">
        <v>45180</v>
      </c>
      <c r="B255" s="12">
        <v>35278.969957081543</v>
      </c>
      <c r="F255" s="12">
        <v>35278.969957081543</v>
      </c>
    </row>
    <row r="256" spans="1:6" x14ac:dyDescent="0.3">
      <c r="A256" s="11">
        <v>45181</v>
      </c>
      <c r="B256" s="12">
        <v>35278.969957081543</v>
      </c>
      <c r="F256" s="12">
        <v>35278.969957081543</v>
      </c>
    </row>
    <row r="257" spans="1:6" x14ac:dyDescent="0.3">
      <c r="A257" s="11">
        <v>45182</v>
      </c>
      <c r="B257" s="12">
        <v>37483.905579399143</v>
      </c>
      <c r="F257" s="12">
        <v>37483.905579399143</v>
      </c>
    </row>
    <row r="258" spans="1:6" x14ac:dyDescent="0.3">
      <c r="A258" s="11">
        <v>45183</v>
      </c>
      <c r="B258" s="12">
        <v>30869.09871244635</v>
      </c>
      <c r="F258" s="12">
        <v>30869.09871244635</v>
      </c>
    </row>
    <row r="259" spans="1:6" x14ac:dyDescent="0.3">
      <c r="A259" s="11">
        <v>45184</v>
      </c>
      <c r="B259" s="12">
        <v>30869.09871244635</v>
      </c>
      <c r="F259" s="12">
        <v>30869.09871244635</v>
      </c>
    </row>
    <row r="260" spans="1:6" x14ac:dyDescent="0.3">
      <c r="A260" s="11">
        <v>45185</v>
      </c>
      <c r="B260" s="12">
        <v>33074.034334763943</v>
      </c>
      <c r="F260" s="12">
        <v>33074.034334763943</v>
      </c>
    </row>
    <row r="261" spans="1:6" x14ac:dyDescent="0.3">
      <c r="A261" s="11">
        <v>45186</v>
      </c>
      <c r="B261" s="12">
        <v>35278.969957081543</v>
      </c>
      <c r="F261" s="12">
        <v>35278.969957081543</v>
      </c>
    </row>
    <row r="262" spans="1:6" x14ac:dyDescent="0.3">
      <c r="A262" s="11">
        <v>45187</v>
      </c>
      <c r="B262" s="12">
        <v>35278.969957081543</v>
      </c>
      <c r="F262" s="12">
        <v>35278.969957081543</v>
      </c>
    </row>
    <row r="263" spans="1:6" x14ac:dyDescent="0.3">
      <c r="A263" s="11">
        <v>45188</v>
      </c>
      <c r="B263" s="12">
        <v>35278.969957081543</v>
      </c>
      <c r="F263" s="12">
        <v>35278.969957081543</v>
      </c>
    </row>
    <row r="264" spans="1:6" x14ac:dyDescent="0.3">
      <c r="A264" s="11">
        <v>45189</v>
      </c>
      <c r="B264" s="12">
        <v>35278.969957081543</v>
      </c>
      <c r="F264" s="12">
        <v>35278.969957081543</v>
      </c>
    </row>
    <row r="265" spans="1:6" x14ac:dyDescent="0.3">
      <c r="A265" s="11">
        <v>45190</v>
      </c>
      <c r="B265" s="12">
        <v>37483.905579399143</v>
      </c>
      <c r="F265" s="12">
        <v>37483.905579399143</v>
      </c>
    </row>
    <row r="266" spans="1:6" x14ac:dyDescent="0.3">
      <c r="A266" s="11">
        <v>45191</v>
      </c>
      <c r="B266" s="12">
        <v>33074.034334763943</v>
      </c>
      <c r="F266" s="12">
        <v>33074.034334763943</v>
      </c>
    </row>
    <row r="267" spans="1:6" x14ac:dyDescent="0.3">
      <c r="A267" s="11">
        <v>45192</v>
      </c>
      <c r="B267" s="12">
        <v>35278.969957081543</v>
      </c>
      <c r="F267" s="12">
        <v>35278.969957081543</v>
      </c>
    </row>
    <row r="268" spans="1:6" x14ac:dyDescent="0.3">
      <c r="A268" s="11">
        <v>45193</v>
      </c>
      <c r="B268" s="12">
        <v>33074.034334763943</v>
      </c>
      <c r="F268" s="12">
        <v>33074.034334763943</v>
      </c>
    </row>
    <row r="269" spans="1:6" x14ac:dyDescent="0.3">
      <c r="A269" s="11">
        <v>45194</v>
      </c>
      <c r="B269" s="12">
        <v>33074.034334763943</v>
      </c>
      <c r="F269" s="12">
        <v>33074.034334763943</v>
      </c>
    </row>
    <row r="270" spans="1:6" x14ac:dyDescent="0.3">
      <c r="A270" s="11">
        <v>45195</v>
      </c>
      <c r="B270" s="12">
        <v>35278.969957081543</v>
      </c>
      <c r="F270" s="12">
        <v>35278.969957081543</v>
      </c>
    </row>
    <row r="271" spans="1:6" x14ac:dyDescent="0.3">
      <c r="A271" s="11">
        <v>45196</v>
      </c>
      <c r="B271" s="12">
        <v>37483.905579399143</v>
      </c>
      <c r="F271" s="12">
        <v>37483.905579399143</v>
      </c>
    </row>
    <row r="272" spans="1:6" x14ac:dyDescent="0.3">
      <c r="A272" s="11">
        <v>45197</v>
      </c>
      <c r="B272" s="12">
        <v>37483.905579399143</v>
      </c>
      <c r="F272" s="12">
        <v>37483.905579399143</v>
      </c>
    </row>
    <row r="273" spans="1:6" x14ac:dyDescent="0.3">
      <c r="A273" s="11">
        <v>45198</v>
      </c>
      <c r="B273" s="12">
        <v>33074.034334763943</v>
      </c>
      <c r="F273" s="12">
        <v>33074.034334763943</v>
      </c>
    </row>
    <row r="274" spans="1:6" x14ac:dyDescent="0.3">
      <c r="A274" s="11">
        <v>45199</v>
      </c>
      <c r="B274" s="12">
        <v>33074.034334763943</v>
      </c>
      <c r="F274" s="12">
        <v>33074.034334763943</v>
      </c>
    </row>
    <row r="275" spans="1:6" x14ac:dyDescent="0.3">
      <c r="A275" s="11">
        <v>45200</v>
      </c>
      <c r="B275" s="12">
        <v>33161.033797216704</v>
      </c>
      <c r="F275" s="12">
        <v>33161.033797216704</v>
      </c>
    </row>
    <row r="276" spans="1:6" x14ac:dyDescent="0.3">
      <c r="A276" s="11">
        <v>45201</v>
      </c>
      <c r="B276" s="12">
        <v>35233.598409542741</v>
      </c>
      <c r="F276" s="12">
        <v>35233.598409542741</v>
      </c>
    </row>
    <row r="277" spans="1:6" x14ac:dyDescent="0.3">
      <c r="A277" s="11">
        <v>45202</v>
      </c>
      <c r="B277" s="12">
        <v>33161.033797216704</v>
      </c>
      <c r="F277" s="12">
        <v>33161.033797216704</v>
      </c>
    </row>
    <row r="278" spans="1:6" x14ac:dyDescent="0.3">
      <c r="A278" s="11">
        <v>45203</v>
      </c>
      <c r="B278" s="12">
        <v>33161.033797216704</v>
      </c>
      <c r="F278" s="12">
        <v>33161.033797216704</v>
      </c>
    </row>
    <row r="279" spans="1:6" x14ac:dyDescent="0.3">
      <c r="A279" s="11">
        <v>45204</v>
      </c>
      <c r="B279" s="12">
        <v>35233.598409542741</v>
      </c>
      <c r="F279" s="12">
        <v>35233.598409542741</v>
      </c>
    </row>
    <row r="280" spans="1:6" x14ac:dyDescent="0.3">
      <c r="A280" s="11">
        <v>45205</v>
      </c>
      <c r="B280" s="12">
        <v>33161.033797216704</v>
      </c>
      <c r="F280" s="12">
        <v>33161.033797216704</v>
      </c>
    </row>
    <row r="281" spans="1:6" x14ac:dyDescent="0.3">
      <c r="A281" s="11">
        <v>45206</v>
      </c>
      <c r="B281" s="12">
        <v>31088.469184890655</v>
      </c>
      <c r="F281" s="12">
        <v>31088.469184890655</v>
      </c>
    </row>
    <row r="282" spans="1:6" x14ac:dyDescent="0.3">
      <c r="A282" s="11">
        <v>45207</v>
      </c>
      <c r="B282" s="12">
        <v>26943.339960238569</v>
      </c>
      <c r="F282" s="12">
        <v>26943.339960238569</v>
      </c>
    </row>
    <row r="283" spans="1:6" x14ac:dyDescent="0.3">
      <c r="A283" s="11">
        <v>45208</v>
      </c>
      <c r="B283" s="12">
        <v>33161.033797216704</v>
      </c>
      <c r="F283" s="12">
        <v>33161.033797216704</v>
      </c>
    </row>
    <row r="284" spans="1:6" x14ac:dyDescent="0.3">
      <c r="A284" s="11">
        <v>45209</v>
      </c>
      <c r="B284" s="12">
        <v>33161.033797216704</v>
      </c>
      <c r="F284" s="12">
        <v>33161.033797216704</v>
      </c>
    </row>
    <row r="285" spans="1:6" x14ac:dyDescent="0.3">
      <c r="A285" s="11">
        <v>45210</v>
      </c>
      <c r="B285" s="12">
        <v>35233.598409542741</v>
      </c>
      <c r="F285" s="12">
        <v>35233.598409542741</v>
      </c>
    </row>
    <row r="286" spans="1:6" x14ac:dyDescent="0.3">
      <c r="A286" s="11">
        <v>45211</v>
      </c>
      <c r="B286" s="12">
        <v>35233.598409542741</v>
      </c>
      <c r="F286" s="12">
        <v>35233.598409542741</v>
      </c>
    </row>
    <row r="287" spans="1:6" x14ac:dyDescent="0.3">
      <c r="A287" s="11">
        <v>45212</v>
      </c>
      <c r="B287" s="12">
        <v>31088.469184890655</v>
      </c>
      <c r="F287" s="12">
        <v>31088.469184890655</v>
      </c>
    </row>
    <row r="288" spans="1:6" x14ac:dyDescent="0.3">
      <c r="A288" s="11">
        <v>45213</v>
      </c>
      <c r="B288" s="12">
        <v>31088.469184890655</v>
      </c>
      <c r="F288" s="12">
        <v>31088.469184890655</v>
      </c>
    </row>
    <row r="289" spans="1:6" x14ac:dyDescent="0.3">
      <c r="A289" s="11">
        <v>45214</v>
      </c>
      <c r="B289" s="12">
        <v>31088.469184890655</v>
      </c>
      <c r="F289" s="12">
        <v>31088.469184890655</v>
      </c>
    </row>
    <row r="290" spans="1:6" x14ac:dyDescent="0.3">
      <c r="A290" s="11">
        <v>45215</v>
      </c>
      <c r="B290" s="12">
        <v>31088.469184890655</v>
      </c>
      <c r="F290" s="12">
        <v>31088.469184890655</v>
      </c>
    </row>
    <row r="291" spans="1:6" x14ac:dyDescent="0.3">
      <c r="A291" s="11">
        <v>45216</v>
      </c>
      <c r="B291" s="12">
        <v>35233.598409542741</v>
      </c>
      <c r="F291" s="12">
        <v>35233.598409542741</v>
      </c>
    </row>
    <row r="292" spans="1:6" x14ac:dyDescent="0.3">
      <c r="A292" s="11">
        <v>45217</v>
      </c>
      <c r="B292" s="12">
        <v>35233.598409542741</v>
      </c>
      <c r="F292" s="12">
        <v>35233.598409542741</v>
      </c>
    </row>
    <row r="293" spans="1:6" x14ac:dyDescent="0.3">
      <c r="A293" s="11">
        <v>45218</v>
      </c>
      <c r="B293" s="12">
        <v>35233.598409542741</v>
      </c>
      <c r="F293" s="12">
        <v>35233.598409542741</v>
      </c>
    </row>
    <row r="294" spans="1:6" x14ac:dyDescent="0.3">
      <c r="A294" s="11">
        <v>45219</v>
      </c>
      <c r="B294" s="12">
        <v>33161.033797216704</v>
      </c>
      <c r="F294" s="12">
        <v>33161.033797216704</v>
      </c>
    </row>
    <row r="295" spans="1:6" x14ac:dyDescent="0.3">
      <c r="A295" s="11">
        <v>45220</v>
      </c>
      <c r="B295" s="12">
        <v>31088.469184890655</v>
      </c>
      <c r="F295" s="12">
        <v>31088.469184890655</v>
      </c>
    </row>
    <row r="296" spans="1:6" x14ac:dyDescent="0.3">
      <c r="A296" s="11">
        <v>45221</v>
      </c>
      <c r="B296" s="12">
        <v>33161.033797216704</v>
      </c>
      <c r="F296" s="12">
        <v>33161.033797216704</v>
      </c>
    </row>
    <row r="297" spans="1:6" x14ac:dyDescent="0.3">
      <c r="A297" s="11">
        <v>45222</v>
      </c>
      <c r="B297" s="12">
        <v>33161.033797216704</v>
      </c>
      <c r="F297" s="12">
        <v>33161.033797216704</v>
      </c>
    </row>
    <row r="298" spans="1:6" x14ac:dyDescent="0.3">
      <c r="A298" s="11">
        <v>45223</v>
      </c>
      <c r="B298" s="12">
        <v>35233.598409542741</v>
      </c>
      <c r="F298" s="12">
        <v>35233.598409542741</v>
      </c>
    </row>
    <row r="299" spans="1:6" x14ac:dyDescent="0.3">
      <c r="A299" s="11">
        <v>45224</v>
      </c>
      <c r="B299" s="12">
        <v>37306.163021868793</v>
      </c>
      <c r="F299" s="12">
        <v>37306.163021868793</v>
      </c>
    </row>
    <row r="300" spans="1:6" x14ac:dyDescent="0.3">
      <c r="A300" s="11">
        <v>45225</v>
      </c>
      <c r="B300" s="12">
        <v>39378.727634194831</v>
      </c>
      <c r="F300" s="12">
        <v>39378.727634194831</v>
      </c>
    </row>
    <row r="301" spans="1:6" x14ac:dyDescent="0.3">
      <c r="A301" s="11">
        <v>45226</v>
      </c>
      <c r="B301" s="12">
        <v>33161.033797216704</v>
      </c>
      <c r="F301" s="12">
        <v>33161.033797216704</v>
      </c>
    </row>
    <row r="302" spans="1:6" x14ac:dyDescent="0.3">
      <c r="A302" s="11">
        <v>45227</v>
      </c>
      <c r="B302" s="12">
        <v>35233.598409542741</v>
      </c>
      <c r="F302" s="12">
        <v>35233.598409542741</v>
      </c>
    </row>
    <row r="303" spans="1:6" x14ac:dyDescent="0.3">
      <c r="A303" s="11">
        <v>45228</v>
      </c>
      <c r="B303" s="12">
        <v>33161.033797216704</v>
      </c>
      <c r="F303" s="12">
        <v>33161.033797216704</v>
      </c>
    </row>
    <row r="304" spans="1:6" x14ac:dyDescent="0.3">
      <c r="A304" s="11">
        <v>45229</v>
      </c>
      <c r="B304" s="12">
        <v>35233.598409542741</v>
      </c>
      <c r="F304" s="12">
        <v>35233.598409542741</v>
      </c>
    </row>
    <row r="305" spans="1:6" x14ac:dyDescent="0.3">
      <c r="A305" s="11">
        <v>45230</v>
      </c>
      <c r="B305" s="12">
        <v>35233.598409542741</v>
      </c>
      <c r="F305" s="12">
        <v>35233.598409542741</v>
      </c>
    </row>
    <row r="306" spans="1:6" x14ac:dyDescent="0.3">
      <c r="A306" s="11">
        <v>45231</v>
      </c>
      <c r="B306" s="12">
        <v>37832.661290322576</v>
      </c>
      <c r="F306" s="12">
        <v>37832.661290322576</v>
      </c>
    </row>
    <row r="307" spans="1:6" x14ac:dyDescent="0.3">
      <c r="A307" s="11">
        <v>45232</v>
      </c>
      <c r="B307" s="12">
        <v>35730.846774193546</v>
      </c>
      <c r="F307" s="12">
        <v>35730.846774193546</v>
      </c>
    </row>
    <row r="308" spans="1:6" x14ac:dyDescent="0.3">
      <c r="A308" s="11">
        <v>45233</v>
      </c>
      <c r="B308" s="12">
        <v>33629.032258064515</v>
      </c>
      <c r="F308" s="12">
        <v>33629.032258064515</v>
      </c>
    </row>
    <row r="309" spans="1:6" x14ac:dyDescent="0.3">
      <c r="A309" s="11">
        <v>45234</v>
      </c>
      <c r="B309" s="12">
        <v>31527.217741935481</v>
      </c>
      <c r="F309" s="12">
        <v>31527.217741935481</v>
      </c>
    </row>
    <row r="310" spans="1:6" x14ac:dyDescent="0.3">
      <c r="A310" s="11">
        <v>45235</v>
      </c>
      <c r="B310" s="12">
        <v>33629.032258064515</v>
      </c>
      <c r="F310" s="12">
        <v>33629.032258064515</v>
      </c>
    </row>
    <row r="311" spans="1:6" x14ac:dyDescent="0.3">
      <c r="A311" s="11">
        <v>45236</v>
      </c>
      <c r="B311" s="12">
        <v>35730.846774193546</v>
      </c>
      <c r="F311" s="12">
        <v>35730.846774193546</v>
      </c>
    </row>
    <row r="312" spans="1:6" x14ac:dyDescent="0.3">
      <c r="A312" s="11">
        <v>45237</v>
      </c>
      <c r="B312" s="12">
        <v>35730.846774193546</v>
      </c>
      <c r="F312" s="12">
        <v>35730.846774193546</v>
      </c>
    </row>
    <row r="313" spans="1:6" x14ac:dyDescent="0.3">
      <c r="A313" s="11">
        <v>45238</v>
      </c>
      <c r="B313" s="12">
        <v>35730.846774193546</v>
      </c>
      <c r="F313" s="12">
        <v>35730.846774193546</v>
      </c>
    </row>
    <row r="314" spans="1:6" x14ac:dyDescent="0.3">
      <c r="A314" s="11">
        <v>45239</v>
      </c>
      <c r="B314" s="12">
        <v>35730.846774193546</v>
      </c>
      <c r="F314" s="12">
        <v>35730.846774193546</v>
      </c>
    </row>
    <row r="315" spans="1:6" x14ac:dyDescent="0.3">
      <c r="A315" s="11">
        <v>45240</v>
      </c>
      <c r="B315" s="12">
        <v>33629.032258064515</v>
      </c>
      <c r="F315" s="12">
        <v>33629.032258064515</v>
      </c>
    </row>
    <row r="316" spans="1:6" x14ac:dyDescent="0.3">
      <c r="A316" s="11">
        <v>45241</v>
      </c>
      <c r="B316" s="12">
        <v>33629.032258064515</v>
      </c>
      <c r="F316" s="12">
        <v>33629.032258064515</v>
      </c>
    </row>
    <row r="317" spans="1:6" x14ac:dyDescent="0.3">
      <c r="A317" s="11">
        <v>45242</v>
      </c>
      <c r="B317" s="12">
        <v>31527.217741935481</v>
      </c>
      <c r="F317" s="12">
        <v>31527.217741935481</v>
      </c>
    </row>
    <row r="318" spans="1:6" x14ac:dyDescent="0.3">
      <c r="A318" s="11">
        <v>45243</v>
      </c>
      <c r="B318" s="12">
        <v>33629.032258064515</v>
      </c>
      <c r="F318" s="12">
        <v>33629.032258064515</v>
      </c>
    </row>
    <row r="319" spans="1:6" x14ac:dyDescent="0.3">
      <c r="A319" s="11">
        <v>45244</v>
      </c>
      <c r="B319" s="12">
        <v>35730.846774193546</v>
      </c>
      <c r="F319" s="12">
        <v>35730.846774193546</v>
      </c>
    </row>
    <row r="320" spans="1:6" x14ac:dyDescent="0.3">
      <c r="A320" s="11">
        <v>45245</v>
      </c>
      <c r="B320" s="12">
        <v>35730.846774193546</v>
      </c>
      <c r="F320" s="12">
        <v>35730.846774193546</v>
      </c>
    </row>
    <row r="321" spans="1:6" x14ac:dyDescent="0.3">
      <c r="A321" s="11">
        <v>45246</v>
      </c>
      <c r="B321" s="12">
        <v>35730.846774193546</v>
      </c>
      <c r="F321" s="12">
        <v>35730.846774193546</v>
      </c>
    </row>
    <row r="322" spans="1:6" x14ac:dyDescent="0.3">
      <c r="A322" s="11">
        <v>45247</v>
      </c>
      <c r="B322" s="12">
        <v>33629.032258064515</v>
      </c>
      <c r="F322" s="12">
        <v>33629.032258064515</v>
      </c>
    </row>
    <row r="323" spans="1:6" x14ac:dyDescent="0.3">
      <c r="A323" s="11">
        <v>45248</v>
      </c>
      <c r="B323" s="12">
        <v>31527.217741935481</v>
      </c>
      <c r="F323" s="12">
        <v>31527.217741935481</v>
      </c>
    </row>
    <row r="324" spans="1:6" x14ac:dyDescent="0.3">
      <c r="A324" s="11">
        <v>45249</v>
      </c>
      <c r="B324" s="12">
        <v>33629.032258064515</v>
      </c>
      <c r="F324" s="12">
        <v>33629.032258064515</v>
      </c>
    </row>
    <row r="325" spans="1:6" x14ac:dyDescent="0.3">
      <c r="A325" s="11">
        <v>45250</v>
      </c>
      <c r="B325" s="12">
        <v>31527.217741935481</v>
      </c>
      <c r="F325" s="12">
        <v>31527.217741935481</v>
      </c>
    </row>
    <row r="326" spans="1:6" x14ac:dyDescent="0.3">
      <c r="A326" s="11">
        <v>45251</v>
      </c>
      <c r="B326" s="12">
        <v>35730.846774193546</v>
      </c>
      <c r="F326" s="12">
        <v>35730.846774193546</v>
      </c>
    </row>
    <row r="327" spans="1:6" x14ac:dyDescent="0.3">
      <c r="A327" s="11">
        <v>45252</v>
      </c>
      <c r="B327" s="12">
        <v>37832.661290322576</v>
      </c>
      <c r="F327" s="12">
        <v>37832.661290322576</v>
      </c>
    </row>
    <row r="328" spans="1:6" x14ac:dyDescent="0.3">
      <c r="A328" s="11">
        <v>45253</v>
      </c>
      <c r="B328" s="12">
        <v>35730.846774193546</v>
      </c>
      <c r="F328" s="12">
        <v>35730.846774193546</v>
      </c>
    </row>
    <row r="329" spans="1:6" x14ac:dyDescent="0.3">
      <c r="A329" s="11">
        <v>45254</v>
      </c>
      <c r="B329" s="12">
        <v>33629.032258064515</v>
      </c>
      <c r="F329" s="12">
        <v>33629.032258064515</v>
      </c>
    </row>
    <row r="330" spans="1:6" x14ac:dyDescent="0.3">
      <c r="A330" s="11">
        <v>45255</v>
      </c>
      <c r="B330" s="12">
        <v>33629.032258064515</v>
      </c>
      <c r="F330" s="12">
        <v>33629.032258064515</v>
      </c>
    </row>
    <row r="331" spans="1:6" x14ac:dyDescent="0.3">
      <c r="A331" s="11">
        <v>45256</v>
      </c>
      <c r="B331" s="12">
        <v>35730.846774193546</v>
      </c>
      <c r="F331" s="12">
        <v>35730.846774193546</v>
      </c>
    </row>
    <row r="332" spans="1:6" x14ac:dyDescent="0.3">
      <c r="A332" s="11">
        <v>45257</v>
      </c>
      <c r="B332" s="12">
        <v>35730.846774193546</v>
      </c>
      <c r="F332" s="12">
        <v>35730.846774193546</v>
      </c>
    </row>
    <row r="333" spans="1:6" x14ac:dyDescent="0.3">
      <c r="A333" s="11">
        <v>45258</v>
      </c>
      <c r="B333" s="12">
        <v>35730.846774193546</v>
      </c>
      <c r="F333" s="12">
        <v>35730.846774193546</v>
      </c>
    </row>
    <row r="334" spans="1:6" x14ac:dyDescent="0.3">
      <c r="A334" s="11">
        <v>45259</v>
      </c>
      <c r="B334" s="12">
        <v>37832.661290322576</v>
      </c>
      <c r="F334" s="12">
        <v>37832.661290322576</v>
      </c>
    </row>
    <row r="335" spans="1:6" x14ac:dyDescent="0.3">
      <c r="A335" s="11">
        <v>45260</v>
      </c>
      <c r="B335" s="12">
        <v>35730.846774193546</v>
      </c>
      <c r="F335" s="12">
        <v>35730.846774193546</v>
      </c>
    </row>
    <row r="336" spans="1:6" x14ac:dyDescent="0.3">
      <c r="A336" s="11">
        <v>45261</v>
      </c>
      <c r="B336" s="12">
        <v>33935.606060606064</v>
      </c>
      <c r="F336" s="12">
        <v>33935.606060606064</v>
      </c>
    </row>
    <row r="337" spans="1:6" x14ac:dyDescent="0.3">
      <c r="A337" s="11">
        <v>45262</v>
      </c>
      <c r="B337" s="12">
        <v>31939.393939393936</v>
      </c>
      <c r="F337" s="12">
        <v>31939.393939393936</v>
      </c>
    </row>
    <row r="338" spans="1:6" x14ac:dyDescent="0.3">
      <c r="A338" s="11">
        <v>45263</v>
      </c>
      <c r="B338" s="12">
        <v>33935.606060606064</v>
      </c>
      <c r="F338" s="12">
        <v>33935.606060606064</v>
      </c>
    </row>
    <row r="339" spans="1:6" x14ac:dyDescent="0.3">
      <c r="A339" s="11">
        <v>45264</v>
      </c>
      <c r="B339" s="12">
        <v>33935.606060606064</v>
      </c>
      <c r="F339" s="12">
        <v>33935.606060606064</v>
      </c>
    </row>
    <row r="340" spans="1:6" x14ac:dyDescent="0.3">
      <c r="A340" s="11">
        <v>45265</v>
      </c>
      <c r="B340" s="12">
        <v>35931.818181818177</v>
      </c>
      <c r="F340" s="12">
        <v>35931.818181818177</v>
      </c>
    </row>
    <row r="341" spans="1:6" x14ac:dyDescent="0.3">
      <c r="A341" s="11">
        <v>45266</v>
      </c>
      <c r="B341" s="12">
        <v>35931.818181818177</v>
      </c>
      <c r="F341" s="12">
        <v>35931.818181818177</v>
      </c>
    </row>
    <row r="342" spans="1:6" x14ac:dyDescent="0.3">
      <c r="A342" s="11">
        <v>45267</v>
      </c>
      <c r="B342" s="12">
        <v>33935.606060606064</v>
      </c>
      <c r="F342" s="12">
        <v>33935.606060606064</v>
      </c>
    </row>
    <row r="343" spans="1:6" x14ac:dyDescent="0.3">
      <c r="A343" s="11">
        <v>45268</v>
      </c>
      <c r="B343" s="12">
        <v>33935.606060606064</v>
      </c>
      <c r="F343" s="12">
        <v>33935.606060606064</v>
      </c>
    </row>
    <row r="344" spans="1:6" x14ac:dyDescent="0.3">
      <c r="A344" s="11">
        <v>45269</v>
      </c>
      <c r="B344" s="12">
        <v>33935.606060606064</v>
      </c>
      <c r="F344" s="12">
        <v>33935.606060606064</v>
      </c>
    </row>
    <row r="345" spans="1:6" x14ac:dyDescent="0.3">
      <c r="A345" s="11">
        <v>45270</v>
      </c>
      <c r="B345" s="12">
        <v>33935.606060606064</v>
      </c>
      <c r="F345" s="12">
        <v>33935.606060606064</v>
      </c>
    </row>
    <row r="346" spans="1:6" x14ac:dyDescent="0.3">
      <c r="A346" s="11">
        <v>45271</v>
      </c>
      <c r="B346" s="12">
        <v>33935.606060606064</v>
      </c>
      <c r="F346" s="12">
        <v>33935.606060606064</v>
      </c>
    </row>
    <row r="347" spans="1:6" x14ac:dyDescent="0.3">
      <c r="A347" s="11">
        <v>45272</v>
      </c>
      <c r="B347" s="12">
        <v>33935.606060606064</v>
      </c>
      <c r="F347" s="12">
        <v>33935.606060606064</v>
      </c>
    </row>
    <row r="348" spans="1:6" x14ac:dyDescent="0.3">
      <c r="A348" s="11">
        <v>45273</v>
      </c>
      <c r="B348" s="12">
        <v>35931.818181818177</v>
      </c>
      <c r="F348" s="12">
        <v>35931.818181818177</v>
      </c>
    </row>
    <row r="349" spans="1:6" x14ac:dyDescent="0.3">
      <c r="A349" s="11">
        <v>45274</v>
      </c>
      <c r="B349" s="12">
        <v>33935.606060606064</v>
      </c>
      <c r="F349" s="12">
        <v>33935.606060606064</v>
      </c>
    </row>
    <row r="350" spans="1:6" x14ac:dyDescent="0.3">
      <c r="A350" s="11">
        <v>45275</v>
      </c>
      <c r="B350" s="12">
        <v>31939.393939393936</v>
      </c>
      <c r="F350" s="12">
        <v>31939.393939393936</v>
      </c>
    </row>
    <row r="351" spans="1:6" x14ac:dyDescent="0.3">
      <c r="A351" s="11">
        <v>45276</v>
      </c>
      <c r="B351" s="12">
        <v>31939.393939393936</v>
      </c>
      <c r="F351" s="12">
        <v>31939.393939393936</v>
      </c>
    </row>
    <row r="352" spans="1:6" x14ac:dyDescent="0.3">
      <c r="A352" s="11">
        <v>45277</v>
      </c>
      <c r="B352" s="12">
        <v>31939.393939393936</v>
      </c>
      <c r="F352" s="12">
        <v>31939.393939393936</v>
      </c>
    </row>
    <row r="353" spans="1:6" x14ac:dyDescent="0.3">
      <c r="A353" s="11">
        <v>45278</v>
      </c>
      <c r="B353" s="12">
        <v>33935.606060606064</v>
      </c>
      <c r="F353" s="12">
        <v>33935.606060606064</v>
      </c>
    </row>
    <row r="354" spans="1:6" x14ac:dyDescent="0.3">
      <c r="A354" s="11">
        <v>45279</v>
      </c>
      <c r="B354" s="12">
        <v>33935.606060606064</v>
      </c>
      <c r="F354" s="12">
        <v>33935.606060606064</v>
      </c>
    </row>
    <row r="355" spans="1:6" x14ac:dyDescent="0.3">
      <c r="A355" s="11">
        <v>45280</v>
      </c>
      <c r="B355" s="12">
        <v>35931.818181818177</v>
      </c>
      <c r="F355" s="12">
        <v>35931.818181818177</v>
      </c>
    </row>
    <row r="356" spans="1:6" x14ac:dyDescent="0.3">
      <c r="A356" s="11">
        <v>45281</v>
      </c>
      <c r="B356" s="12">
        <v>33935.606060606056</v>
      </c>
      <c r="F356" s="12">
        <v>33935.606060606056</v>
      </c>
    </row>
    <row r="357" spans="1:6" x14ac:dyDescent="0.3">
      <c r="A357" s="11">
        <v>45282</v>
      </c>
      <c r="B357" s="12">
        <v>31939.393939393936</v>
      </c>
      <c r="F357" s="12">
        <v>31939.393939393936</v>
      </c>
    </row>
    <row r="358" spans="1:6" x14ac:dyDescent="0.3">
      <c r="A358" s="11">
        <v>45283</v>
      </c>
      <c r="B358" s="12">
        <v>33935.606060606064</v>
      </c>
      <c r="F358" s="12">
        <v>33935.606060606064</v>
      </c>
    </row>
    <row r="359" spans="1:6" x14ac:dyDescent="0.3">
      <c r="A359" s="11">
        <v>45284</v>
      </c>
      <c r="B359" s="12">
        <v>31939.393939393936</v>
      </c>
      <c r="F359" s="12">
        <v>31939.393939393936</v>
      </c>
    </row>
    <row r="360" spans="1:6" x14ac:dyDescent="0.3">
      <c r="A360" s="11">
        <v>45285</v>
      </c>
      <c r="B360" s="12">
        <v>33935.606060606064</v>
      </c>
      <c r="F360" s="12">
        <v>33935.606060606064</v>
      </c>
    </row>
    <row r="361" spans="1:6" x14ac:dyDescent="0.3">
      <c r="A361" s="11">
        <v>45286</v>
      </c>
      <c r="B361" s="12">
        <v>35931.818181818177</v>
      </c>
      <c r="F361" s="12">
        <v>35931.818181818177</v>
      </c>
    </row>
    <row r="362" spans="1:6" x14ac:dyDescent="0.3">
      <c r="A362" s="11">
        <v>45287</v>
      </c>
      <c r="B362" s="12">
        <v>35931.818181818177</v>
      </c>
      <c r="F362" s="12">
        <v>35931.818181818177</v>
      </c>
    </row>
    <row r="363" spans="1:6" x14ac:dyDescent="0.3">
      <c r="A363" s="11">
        <v>45288</v>
      </c>
      <c r="B363" s="12">
        <v>35931.818181818177</v>
      </c>
      <c r="F363" s="12">
        <v>35931.818181818177</v>
      </c>
    </row>
    <row r="364" spans="1:6" x14ac:dyDescent="0.3">
      <c r="A364" s="11">
        <v>45289</v>
      </c>
      <c r="B364" s="12">
        <v>33935.606060606064</v>
      </c>
      <c r="F364" s="12">
        <v>33935.606060606064</v>
      </c>
    </row>
    <row r="365" spans="1:6" x14ac:dyDescent="0.3">
      <c r="A365" s="11">
        <v>45290</v>
      </c>
      <c r="B365" s="12">
        <v>33935.606060606064</v>
      </c>
      <c r="F365" s="12">
        <v>33935.606060606064</v>
      </c>
    </row>
    <row r="366" spans="1:6" x14ac:dyDescent="0.3">
      <c r="A366" s="11">
        <v>45291</v>
      </c>
      <c r="B366" s="12">
        <v>33935.606060606064</v>
      </c>
      <c r="F366" s="12">
        <v>33935.606060606064</v>
      </c>
    </row>
    <row r="367" spans="1:6" x14ac:dyDescent="0.3">
      <c r="A367" s="11">
        <v>45292</v>
      </c>
      <c r="B367" s="12">
        <v>33540.111940298506</v>
      </c>
      <c r="F367" s="12">
        <v>33540.111940298506</v>
      </c>
    </row>
    <row r="368" spans="1:6" x14ac:dyDescent="0.3">
      <c r="A368" s="11">
        <v>45293</v>
      </c>
      <c r="B368" s="12">
        <v>35513.059701492544</v>
      </c>
      <c r="F368" s="12">
        <v>35513.059701492544</v>
      </c>
    </row>
    <row r="369" spans="1:6" x14ac:dyDescent="0.3">
      <c r="A369" s="11">
        <v>45294</v>
      </c>
      <c r="B369" s="12">
        <v>37486.007462686568</v>
      </c>
      <c r="F369" s="12">
        <v>37486.007462686568</v>
      </c>
    </row>
    <row r="370" spans="1:6" x14ac:dyDescent="0.3">
      <c r="A370" s="11">
        <v>45295</v>
      </c>
      <c r="B370" s="12">
        <v>33540.111940298506</v>
      </c>
      <c r="F370" s="12">
        <v>33540.111940298506</v>
      </c>
    </row>
    <row r="371" spans="1:6" x14ac:dyDescent="0.3">
      <c r="A371" s="11">
        <v>45296</v>
      </c>
      <c r="B371" s="12">
        <v>31567.164179104479</v>
      </c>
      <c r="F371" s="12">
        <v>31567.164179104479</v>
      </c>
    </row>
    <row r="372" spans="1:6" x14ac:dyDescent="0.3">
      <c r="A372" s="11">
        <v>45297</v>
      </c>
      <c r="B372" s="12">
        <v>33540.111940298506</v>
      </c>
      <c r="F372" s="12">
        <v>33540.111940298506</v>
      </c>
    </row>
    <row r="373" spans="1:6" x14ac:dyDescent="0.3">
      <c r="A373" s="11">
        <v>45298</v>
      </c>
      <c r="B373" s="12">
        <v>33540.111940298506</v>
      </c>
      <c r="F373" s="12">
        <v>33540.111940298506</v>
      </c>
    </row>
    <row r="374" spans="1:6" x14ac:dyDescent="0.3">
      <c r="A374" s="11">
        <v>45299</v>
      </c>
      <c r="B374" s="12">
        <v>33540.111940298506</v>
      </c>
      <c r="F374" s="12">
        <v>33540.111940298506</v>
      </c>
    </row>
    <row r="375" spans="1:6" x14ac:dyDescent="0.3">
      <c r="A375" s="11">
        <v>45300</v>
      </c>
      <c r="B375" s="12">
        <v>35513.059701492544</v>
      </c>
      <c r="F375" s="12">
        <v>35513.059701492544</v>
      </c>
    </row>
    <row r="376" spans="1:6" x14ac:dyDescent="0.3">
      <c r="A376" s="11">
        <v>45301</v>
      </c>
      <c r="B376" s="12">
        <v>35513.059701492544</v>
      </c>
      <c r="F376" s="12">
        <v>35513.059701492544</v>
      </c>
    </row>
    <row r="377" spans="1:6" x14ac:dyDescent="0.3">
      <c r="A377" s="11">
        <v>45302</v>
      </c>
      <c r="B377" s="12">
        <v>35513.059701492544</v>
      </c>
      <c r="F377" s="12">
        <v>35513.059701492544</v>
      </c>
    </row>
    <row r="378" spans="1:6" x14ac:dyDescent="0.3">
      <c r="A378" s="11">
        <v>45303</v>
      </c>
      <c r="B378" s="12">
        <v>33540.111940298506</v>
      </c>
      <c r="F378" s="12">
        <v>33540.111940298506</v>
      </c>
    </row>
    <row r="379" spans="1:6" x14ac:dyDescent="0.3">
      <c r="A379" s="11">
        <v>45304</v>
      </c>
      <c r="B379" s="12">
        <v>33540.111940298506</v>
      </c>
      <c r="F379" s="12">
        <v>33540.111940298506</v>
      </c>
    </row>
    <row r="380" spans="1:6" x14ac:dyDescent="0.3">
      <c r="A380" s="11">
        <v>45305</v>
      </c>
      <c r="B380" s="12">
        <v>33540.111940298506</v>
      </c>
      <c r="F380" s="12">
        <v>33540.111940298506</v>
      </c>
    </row>
    <row r="381" spans="1:6" x14ac:dyDescent="0.3">
      <c r="A381" s="11">
        <v>45306</v>
      </c>
      <c r="B381" s="12">
        <v>33540.111940298506</v>
      </c>
      <c r="F381" s="12">
        <v>33540.111940298506</v>
      </c>
    </row>
    <row r="382" spans="1:6" x14ac:dyDescent="0.3">
      <c r="A382" s="11">
        <v>45307</v>
      </c>
      <c r="B382" s="12">
        <v>33540.111940298506</v>
      </c>
      <c r="F382" s="12">
        <v>33540.111940298506</v>
      </c>
    </row>
    <row r="383" spans="1:6" x14ac:dyDescent="0.3">
      <c r="A383" s="11">
        <v>45308</v>
      </c>
      <c r="B383" s="12">
        <v>35513.059701492544</v>
      </c>
      <c r="F383" s="12">
        <v>35513.059701492544</v>
      </c>
    </row>
    <row r="384" spans="1:6" x14ac:dyDescent="0.3">
      <c r="A384" s="11">
        <v>45309</v>
      </c>
      <c r="B384" s="12">
        <v>37486.007462686568</v>
      </c>
      <c r="F384" s="12">
        <v>37486.007462686568</v>
      </c>
    </row>
    <row r="385" spans="1:6" x14ac:dyDescent="0.3">
      <c r="A385" s="11">
        <v>45310</v>
      </c>
      <c r="B385" s="12">
        <v>35513.059701492544</v>
      </c>
      <c r="F385" s="12">
        <v>35513.059701492544</v>
      </c>
    </row>
    <row r="386" spans="1:6" x14ac:dyDescent="0.3">
      <c r="A386" s="11">
        <v>45311</v>
      </c>
      <c r="B386" s="12">
        <v>33540.111940298506</v>
      </c>
      <c r="F386" s="12">
        <v>33540.111940298506</v>
      </c>
    </row>
    <row r="387" spans="1:6" x14ac:dyDescent="0.3">
      <c r="A387" s="11">
        <v>45312</v>
      </c>
      <c r="B387" s="12">
        <v>33540.111940298506</v>
      </c>
      <c r="F387" s="12">
        <v>33540.111940298506</v>
      </c>
    </row>
    <row r="388" spans="1:6" x14ac:dyDescent="0.3">
      <c r="A388" s="11">
        <v>45313</v>
      </c>
      <c r="B388" s="12">
        <v>25648.320895522389</v>
      </c>
      <c r="F388" s="12">
        <v>25648.320895522389</v>
      </c>
    </row>
    <row r="389" spans="1:6" x14ac:dyDescent="0.3">
      <c r="A389" s="11">
        <v>45314</v>
      </c>
      <c r="B389" s="12">
        <v>31567.164179104482</v>
      </c>
      <c r="F389" s="12">
        <v>31567.164179104482</v>
      </c>
    </row>
    <row r="390" spans="1:6" x14ac:dyDescent="0.3">
      <c r="A390" s="11">
        <v>45315</v>
      </c>
      <c r="B390" s="12">
        <v>35513.059701492544</v>
      </c>
      <c r="F390" s="12">
        <v>35513.059701492544</v>
      </c>
    </row>
    <row r="391" spans="1:6" x14ac:dyDescent="0.3">
      <c r="A391" s="11">
        <v>45316</v>
      </c>
      <c r="B391" s="12">
        <v>37486.007462686568</v>
      </c>
      <c r="F391" s="12">
        <v>37486.007462686568</v>
      </c>
    </row>
    <row r="392" spans="1:6" x14ac:dyDescent="0.3">
      <c r="A392" s="11">
        <v>45317</v>
      </c>
      <c r="B392" s="12">
        <v>35513.059701492544</v>
      </c>
      <c r="F392" s="12">
        <v>35513.059701492544</v>
      </c>
    </row>
    <row r="393" spans="1:6" x14ac:dyDescent="0.3">
      <c r="A393" s="11">
        <v>45318</v>
      </c>
      <c r="B393" s="12">
        <v>31567.164179104482</v>
      </c>
      <c r="F393" s="12">
        <v>31567.164179104482</v>
      </c>
    </row>
    <row r="394" spans="1:6" x14ac:dyDescent="0.3">
      <c r="A394" s="11">
        <v>45319</v>
      </c>
      <c r="B394" s="12">
        <v>33540.111940298506</v>
      </c>
      <c r="F394" s="12">
        <v>33540.111940298506</v>
      </c>
    </row>
    <row r="395" spans="1:6" x14ac:dyDescent="0.3">
      <c r="A395" s="11">
        <v>45320</v>
      </c>
      <c r="B395" s="12">
        <v>33540.111940298506</v>
      </c>
      <c r="F395" s="12">
        <v>33540.111940298506</v>
      </c>
    </row>
    <row r="396" spans="1:6" x14ac:dyDescent="0.3">
      <c r="A396" s="11">
        <v>45321</v>
      </c>
      <c r="B396" s="12">
        <v>35513.059701492544</v>
      </c>
      <c r="F396" s="12">
        <v>35513.059701492544</v>
      </c>
    </row>
    <row r="397" spans="1:6" x14ac:dyDescent="0.3">
      <c r="A397" s="11">
        <v>45322</v>
      </c>
      <c r="B397" s="12">
        <v>35513.059701492544</v>
      </c>
      <c r="F397" s="12">
        <v>35513.059701492544</v>
      </c>
    </row>
    <row r="398" spans="1:6" x14ac:dyDescent="0.3">
      <c r="A398" s="11">
        <v>45323</v>
      </c>
      <c r="B398" s="12">
        <v>35820.202020202021</v>
      </c>
      <c r="F398" s="12">
        <v>35820.202020202021</v>
      </c>
    </row>
    <row r="399" spans="1:6" x14ac:dyDescent="0.3">
      <c r="A399" s="11">
        <v>45324</v>
      </c>
      <c r="B399" s="12">
        <v>31606.060606060608</v>
      </c>
      <c r="F399" s="12">
        <v>31606.060606060608</v>
      </c>
    </row>
    <row r="400" spans="1:6" x14ac:dyDescent="0.3">
      <c r="A400" s="11">
        <v>45325</v>
      </c>
      <c r="B400" s="12">
        <v>35820.202020202021</v>
      </c>
      <c r="F400" s="12">
        <v>35820.202020202021</v>
      </c>
    </row>
    <row r="401" spans="1:6" x14ac:dyDescent="0.3">
      <c r="A401" s="11">
        <v>45326</v>
      </c>
      <c r="B401" s="12">
        <v>35820.202020202021</v>
      </c>
      <c r="F401" s="12">
        <v>35820.202020202021</v>
      </c>
    </row>
    <row r="402" spans="1:6" x14ac:dyDescent="0.3">
      <c r="A402" s="11">
        <v>45327</v>
      </c>
      <c r="B402" s="12">
        <v>35820.202020202021</v>
      </c>
      <c r="F402" s="12">
        <v>35820.202020202021</v>
      </c>
    </row>
    <row r="403" spans="1:6" x14ac:dyDescent="0.3">
      <c r="A403" s="11">
        <v>45328</v>
      </c>
      <c r="B403" s="12">
        <v>35820.202020202021</v>
      </c>
      <c r="F403" s="12">
        <v>35820.202020202021</v>
      </c>
    </row>
    <row r="404" spans="1:6" x14ac:dyDescent="0.3">
      <c r="A404" s="11">
        <v>45329</v>
      </c>
      <c r="B404" s="12">
        <v>37927.272727272728</v>
      </c>
      <c r="F404" s="12">
        <v>37927.272727272728</v>
      </c>
    </row>
    <row r="405" spans="1:6" x14ac:dyDescent="0.3">
      <c r="A405" s="11">
        <v>45330</v>
      </c>
      <c r="B405" s="12">
        <v>33713.131313131315</v>
      </c>
      <c r="F405" s="12">
        <v>33713.131313131315</v>
      </c>
    </row>
    <row r="406" spans="1:6" x14ac:dyDescent="0.3">
      <c r="A406" s="11">
        <v>45331</v>
      </c>
      <c r="B406" s="12">
        <v>33713.131313131315</v>
      </c>
      <c r="F406" s="12">
        <v>33713.131313131315</v>
      </c>
    </row>
    <row r="407" spans="1:6" x14ac:dyDescent="0.3">
      <c r="A407" s="11">
        <v>45332</v>
      </c>
      <c r="B407" s="12">
        <v>35820.202020202021</v>
      </c>
      <c r="F407" s="12">
        <v>35820.202020202021</v>
      </c>
    </row>
    <row r="408" spans="1:6" x14ac:dyDescent="0.3">
      <c r="A408" s="11">
        <v>45333</v>
      </c>
      <c r="B408" s="12">
        <v>33713.131313131315</v>
      </c>
      <c r="F408" s="12">
        <v>33713.131313131315</v>
      </c>
    </row>
    <row r="409" spans="1:6" x14ac:dyDescent="0.3">
      <c r="A409" s="11">
        <v>45334</v>
      </c>
      <c r="B409" s="12">
        <v>35820.202020202021</v>
      </c>
      <c r="F409" s="12">
        <v>35820.202020202021</v>
      </c>
    </row>
    <row r="410" spans="1:6" x14ac:dyDescent="0.3">
      <c r="A410" s="11">
        <v>45335</v>
      </c>
      <c r="B410" s="12">
        <v>35820.202020202021</v>
      </c>
      <c r="F410" s="12">
        <v>35820.202020202021</v>
      </c>
    </row>
    <row r="411" spans="1:6" x14ac:dyDescent="0.3">
      <c r="A411" s="11">
        <v>45336</v>
      </c>
      <c r="B411" s="12">
        <v>37927.272727272728</v>
      </c>
      <c r="F411" s="12">
        <v>37927.272727272728</v>
      </c>
    </row>
    <row r="412" spans="1:6" x14ac:dyDescent="0.3">
      <c r="A412" s="11">
        <v>45337</v>
      </c>
      <c r="B412" s="12">
        <v>40034.343434343435</v>
      </c>
      <c r="F412" s="12">
        <v>40034.343434343435</v>
      </c>
    </row>
    <row r="413" spans="1:6" x14ac:dyDescent="0.3">
      <c r="A413" s="11">
        <v>45338</v>
      </c>
      <c r="B413" s="12">
        <v>33713.131313131315</v>
      </c>
      <c r="F413" s="12">
        <v>33713.131313131315</v>
      </c>
    </row>
    <row r="414" spans="1:6" x14ac:dyDescent="0.3">
      <c r="A414" s="11">
        <v>45339</v>
      </c>
      <c r="B414" s="12">
        <v>33713.131313131315</v>
      </c>
      <c r="F414" s="12">
        <v>33713.131313131315</v>
      </c>
    </row>
    <row r="415" spans="1:6" x14ac:dyDescent="0.3">
      <c r="A415" s="11">
        <v>45340</v>
      </c>
      <c r="B415" s="12">
        <v>31606.060606060608</v>
      </c>
      <c r="F415" s="12">
        <v>31606.060606060608</v>
      </c>
    </row>
    <row r="416" spans="1:6" x14ac:dyDescent="0.3">
      <c r="A416" s="11">
        <v>45341</v>
      </c>
      <c r="B416" s="12">
        <v>37927.272727272728</v>
      </c>
      <c r="F416" s="12">
        <v>37927.272727272728</v>
      </c>
    </row>
    <row r="417" spans="1:6" x14ac:dyDescent="0.3">
      <c r="A417" s="11">
        <v>45342</v>
      </c>
      <c r="B417" s="12">
        <v>35820.202020202021</v>
      </c>
      <c r="F417" s="12">
        <v>35820.202020202021</v>
      </c>
    </row>
    <row r="418" spans="1:6" x14ac:dyDescent="0.3">
      <c r="A418" s="11">
        <v>45343</v>
      </c>
      <c r="B418" s="12">
        <v>40034.343434343435</v>
      </c>
      <c r="F418" s="12">
        <v>40034.343434343435</v>
      </c>
    </row>
    <row r="419" spans="1:6" x14ac:dyDescent="0.3">
      <c r="A419" s="11">
        <v>45344</v>
      </c>
      <c r="B419" s="12">
        <v>40034.343434343435</v>
      </c>
      <c r="F419" s="12">
        <v>40034.343434343435</v>
      </c>
    </row>
    <row r="420" spans="1:6" x14ac:dyDescent="0.3">
      <c r="A420" s="11">
        <v>45345</v>
      </c>
      <c r="B420" s="12">
        <v>35820.202020202021</v>
      </c>
      <c r="F420" s="12">
        <v>35820.202020202021</v>
      </c>
    </row>
    <row r="421" spans="1:6" x14ac:dyDescent="0.3">
      <c r="A421" s="11">
        <v>45346</v>
      </c>
      <c r="B421" s="12">
        <v>37927.272727272728</v>
      </c>
      <c r="F421" s="12">
        <v>37927.272727272728</v>
      </c>
    </row>
    <row r="422" spans="1:6" x14ac:dyDescent="0.3">
      <c r="A422" s="11">
        <v>45347</v>
      </c>
      <c r="B422" s="12">
        <v>31606.060606060608</v>
      </c>
      <c r="F422" s="12">
        <v>31606.060606060608</v>
      </c>
    </row>
    <row r="423" spans="1:6" x14ac:dyDescent="0.3">
      <c r="A423" s="11">
        <v>45348</v>
      </c>
      <c r="B423" s="12">
        <v>35820.202020202021</v>
      </c>
      <c r="F423" s="12">
        <v>35820.202020202021</v>
      </c>
    </row>
    <row r="424" spans="1:6" x14ac:dyDescent="0.3">
      <c r="A424" s="11">
        <v>45349</v>
      </c>
      <c r="B424" s="12">
        <v>35820.202020202021</v>
      </c>
      <c r="F424" s="12">
        <v>35820.202020202021</v>
      </c>
    </row>
    <row r="425" spans="1:6" x14ac:dyDescent="0.3">
      <c r="A425" s="11">
        <v>45350</v>
      </c>
      <c r="B425" s="12">
        <v>37927.272727272728</v>
      </c>
      <c r="F425" s="12">
        <v>37927.272727272728</v>
      </c>
    </row>
    <row r="426" spans="1:6" x14ac:dyDescent="0.3">
      <c r="A426" s="11">
        <v>45351</v>
      </c>
      <c r="B426" s="12">
        <v>40034.343434343435</v>
      </c>
      <c r="F426" s="12">
        <v>40034.343434343435</v>
      </c>
    </row>
    <row r="427" spans="1:6" x14ac:dyDescent="0.3">
      <c r="A427" s="11">
        <v>45352</v>
      </c>
      <c r="B427" s="12">
        <v>34916.666666666672</v>
      </c>
      <c r="F427" s="12">
        <v>34916.666666666672</v>
      </c>
    </row>
    <row r="428" spans="1:6" x14ac:dyDescent="0.3">
      <c r="A428" s="11">
        <v>45353</v>
      </c>
      <c r="B428" s="12">
        <v>36970.588235294119</v>
      </c>
      <c r="F428" s="12">
        <v>36970.588235294119</v>
      </c>
    </row>
    <row r="429" spans="1:6" x14ac:dyDescent="0.3">
      <c r="A429" s="11">
        <v>45354</v>
      </c>
      <c r="B429" s="12">
        <v>36970.588235294119</v>
      </c>
      <c r="F429" s="12">
        <v>36970.588235294119</v>
      </c>
    </row>
    <row r="430" spans="1:6" x14ac:dyDescent="0.3">
      <c r="A430" s="11">
        <v>45355</v>
      </c>
      <c r="B430" s="12">
        <v>36970.588235294119</v>
      </c>
      <c r="F430" s="12">
        <v>36970.588235294119</v>
      </c>
    </row>
    <row r="431" spans="1:6" x14ac:dyDescent="0.3">
      <c r="A431" s="11">
        <v>45356</v>
      </c>
      <c r="B431" s="12">
        <v>41078.431372549021</v>
      </c>
      <c r="F431" s="12">
        <v>41078.431372549021</v>
      </c>
    </row>
    <row r="432" spans="1:6" x14ac:dyDescent="0.3">
      <c r="A432" s="11">
        <v>45357</v>
      </c>
      <c r="B432" s="12">
        <v>39024.509803921566</v>
      </c>
      <c r="F432" s="12">
        <v>39024.509803921566</v>
      </c>
    </row>
    <row r="433" spans="1:6" x14ac:dyDescent="0.3">
      <c r="A433" s="11">
        <v>45358</v>
      </c>
      <c r="B433" s="12">
        <v>41078.431372549021</v>
      </c>
      <c r="F433" s="12">
        <v>41078.431372549021</v>
      </c>
    </row>
    <row r="434" spans="1:6" x14ac:dyDescent="0.3">
      <c r="A434" s="11">
        <v>45359</v>
      </c>
      <c r="B434" s="12">
        <v>39024.509803921566</v>
      </c>
      <c r="F434" s="12">
        <v>39024.509803921566</v>
      </c>
    </row>
    <row r="435" spans="1:6" x14ac:dyDescent="0.3">
      <c r="A435" s="11">
        <v>45360</v>
      </c>
      <c r="B435" s="12">
        <v>36970.588235294119</v>
      </c>
      <c r="F435" s="12">
        <v>36970.588235294119</v>
      </c>
    </row>
    <row r="436" spans="1:6" x14ac:dyDescent="0.3">
      <c r="A436" s="11">
        <v>45361</v>
      </c>
      <c r="B436" s="12">
        <v>39024.509803921566</v>
      </c>
      <c r="F436" s="12">
        <v>39024.509803921566</v>
      </c>
    </row>
    <row r="437" spans="1:6" x14ac:dyDescent="0.3">
      <c r="A437" s="11">
        <v>45362</v>
      </c>
      <c r="B437" s="12">
        <v>36970.588235294119</v>
      </c>
      <c r="F437" s="12">
        <v>36970.588235294119</v>
      </c>
    </row>
    <row r="438" spans="1:6" x14ac:dyDescent="0.3">
      <c r="A438" s="11">
        <v>45363</v>
      </c>
      <c r="B438" s="12">
        <v>36970.588235294119</v>
      </c>
      <c r="F438" s="12">
        <v>36970.588235294119</v>
      </c>
    </row>
    <row r="439" spans="1:6" x14ac:dyDescent="0.3">
      <c r="A439" s="11">
        <v>45364</v>
      </c>
      <c r="B439" s="12">
        <v>41078.431372549021</v>
      </c>
      <c r="F439" s="12">
        <v>41078.431372549021</v>
      </c>
    </row>
    <row r="440" spans="1:6" x14ac:dyDescent="0.3">
      <c r="A440" s="11">
        <v>45365</v>
      </c>
      <c r="B440" s="12">
        <v>39024.509803921566</v>
      </c>
      <c r="F440" s="12">
        <v>39024.509803921566</v>
      </c>
    </row>
    <row r="441" spans="1:6" x14ac:dyDescent="0.3">
      <c r="A441" s="11">
        <v>45366</v>
      </c>
      <c r="B441" s="12">
        <v>36970.588235294119</v>
      </c>
      <c r="F441" s="12">
        <v>36970.588235294119</v>
      </c>
    </row>
    <row r="442" spans="1:6" x14ac:dyDescent="0.3">
      <c r="A442" s="11">
        <v>45367</v>
      </c>
      <c r="B442" s="12">
        <v>36970.588235294119</v>
      </c>
      <c r="F442" s="12">
        <v>36970.588235294119</v>
      </c>
    </row>
    <row r="443" spans="1:6" x14ac:dyDescent="0.3">
      <c r="A443" s="11">
        <v>45368</v>
      </c>
      <c r="B443" s="12">
        <v>39024.509803921566</v>
      </c>
      <c r="F443" s="12">
        <v>39024.509803921566</v>
      </c>
    </row>
    <row r="444" spans="1:6" x14ac:dyDescent="0.3">
      <c r="A444" s="11">
        <v>45369</v>
      </c>
      <c r="B444" s="12">
        <v>36970.588235294119</v>
      </c>
      <c r="F444" s="12">
        <v>36970.588235294119</v>
      </c>
    </row>
    <row r="445" spans="1:6" x14ac:dyDescent="0.3">
      <c r="A445" s="11">
        <v>45370</v>
      </c>
      <c r="B445" s="12">
        <v>30808.823529411766</v>
      </c>
      <c r="F445" s="12">
        <v>30808.823529411766</v>
      </c>
    </row>
    <row r="446" spans="1:6" x14ac:dyDescent="0.3">
      <c r="A446" s="11">
        <v>45371</v>
      </c>
      <c r="B446" s="12">
        <v>22593.137254901962</v>
      </c>
      <c r="F446" s="12">
        <v>22593.137254901962</v>
      </c>
    </row>
    <row r="447" spans="1:6" x14ac:dyDescent="0.3">
      <c r="A447" s="11">
        <v>45372</v>
      </c>
      <c r="B447" s="12">
        <v>24647.058823529413</v>
      </c>
      <c r="F447" s="12">
        <v>24647.058823529413</v>
      </c>
    </row>
    <row r="448" spans="1:6" x14ac:dyDescent="0.3">
      <c r="A448" s="11">
        <v>45373</v>
      </c>
      <c r="B448" s="12">
        <v>26700.980392156864</v>
      </c>
      <c r="F448" s="12">
        <v>26700.980392156864</v>
      </c>
    </row>
    <row r="449" spans="1:6" x14ac:dyDescent="0.3">
      <c r="A449" s="11">
        <v>45374</v>
      </c>
      <c r="B449" s="12">
        <v>26700.980392156864</v>
      </c>
      <c r="F449" s="12">
        <v>26700.980392156864</v>
      </c>
    </row>
    <row r="450" spans="1:6" x14ac:dyDescent="0.3">
      <c r="A450" s="11">
        <v>45375</v>
      </c>
      <c r="B450" s="12">
        <v>28754.901960784315</v>
      </c>
      <c r="F450" s="12">
        <v>28754.901960784315</v>
      </c>
    </row>
    <row r="451" spans="1:6" x14ac:dyDescent="0.3">
      <c r="A451" s="11">
        <v>45376</v>
      </c>
      <c r="B451" s="12">
        <v>28754.901960784315</v>
      </c>
      <c r="F451" s="12">
        <v>28754.901960784315</v>
      </c>
    </row>
    <row r="452" spans="1:6" x14ac:dyDescent="0.3">
      <c r="A452" s="11">
        <v>45377</v>
      </c>
      <c r="B452" s="12">
        <v>28754.901960784315</v>
      </c>
      <c r="F452" s="12">
        <v>28754.901960784315</v>
      </c>
    </row>
    <row r="453" spans="1:6" x14ac:dyDescent="0.3">
      <c r="A453" s="11">
        <v>45378</v>
      </c>
      <c r="B453" s="12">
        <v>28754.901960784315</v>
      </c>
      <c r="F453" s="12">
        <v>28754.901960784315</v>
      </c>
    </row>
    <row r="454" spans="1:6" x14ac:dyDescent="0.3">
      <c r="A454" s="11">
        <v>45379</v>
      </c>
      <c r="B454" s="12">
        <v>28754.901960784315</v>
      </c>
      <c r="F454" s="12">
        <v>28754.901960784315</v>
      </c>
    </row>
    <row r="455" spans="1:6" x14ac:dyDescent="0.3">
      <c r="A455" s="11">
        <v>45380</v>
      </c>
      <c r="B455" s="12">
        <v>28754.901960784315</v>
      </c>
      <c r="F455" s="12">
        <v>28754.901960784315</v>
      </c>
    </row>
    <row r="456" spans="1:6" x14ac:dyDescent="0.3">
      <c r="A456" s="11">
        <v>45381</v>
      </c>
      <c r="B456" s="12">
        <v>28754.901960784315</v>
      </c>
      <c r="F456" s="12">
        <v>28754.901960784315</v>
      </c>
    </row>
    <row r="457" spans="1:6" x14ac:dyDescent="0.3">
      <c r="A457" s="11">
        <v>45382</v>
      </c>
      <c r="B457" s="12">
        <v>28754.901960784315</v>
      </c>
      <c r="F457" s="12">
        <v>28754.901960784315</v>
      </c>
    </row>
    <row r="458" spans="1:6" x14ac:dyDescent="0.3">
      <c r="A458" s="11">
        <v>45383</v>
      </c>
      <c r="B458" s="12">
        <v>26831.692913385828</v>
      </c>
      <c r="F458" s="12">
        <v>26831.692913385828</v>
      </c>
    </row>
    <row r="459" spans="1:6" x14ac:dyDescent="0.3">
      <c r="A459" s="11">
        <v>45384</v>
      </c>
      <c r="B459" s="12">
        <v>35087.598425196848</v>
      </c>
      <c r="F459" s="12">
        <v>35087.598425196848</v>
      </c>
    </row>
    <row r="460" spans="1:6" x14ac:dyDescent="0.3">
      <c r="A460" s="11">
        <v>45385</v>
      </c>
      <c r="B460" s="12">
        <v>35087.598425196848</v>
      </c>
      <c r="F460" s="12">
        <v>35087.598425196848</v>
      </c>
    </row>
    <row r="461" spans="1:6" x14ac:dyDescent="0.3">
      <c r="A461" s="11">
        <v>45386</v>
      </c>
      <c r="B461" s="12">
        <v>35087.598425196848</v>
      </c>
      <c r="F461" s="12">
        <v>35087.598425196848</v>
      </c>
    </row>
    <row r="462" spans="1:6" x14ac:dyDescent="0.3">
      <c r="A462" s="11">
        <v>45387</v>
      </c>
      <c r="B462" s="12">
        <v>33023.622047244091</v>
      </c>
      <c r="F462" s="12">
        <v>33023.622047244091</v>
      </c>
    </row>
    <row r="463" spans="1:6" x14ac:dyDescent="0.3">
      <c r="A463" s="11">
        <v>45388</v>
      </c>
      <c r="B463" s="12">
        <v>35087.598425196848</v>
      </c>
      <c r="F463" s="12">
        <v>35087.598425196848</v>
      </c>
    </row>
    <row r="464" spans="1:6" x14ac:dyDescent="0.3">
      <c r="A464" s="11">
        <v>45389</v>
      </c>
      <c r="B464" s="12">
        <v>35087.598425196848</v>
      </c>
      <c r="F464" s="12">
        <v>35087.598425196848</v>
      </c>
    </row>
    <row r="465" spans="1:6" x14ac:dyDescent="0.3">
      <c r="A465" s="11">
        <v>45390</v>
      </c>
      <c r="B465" s="12">
        <v>35087.598425196848</v>
      </c>
      <c r="F465" s="12">
        <v>35087.598425196848</v>
      </c>
    </row>
    <row r="466" spans="1:6" x14ac:dyDescent="0.3">
      <c r="A466" s="11">
        <v>45391</v>
      </c>
      <c r="B466" s="12">
        <v>39215.551181102361</v>
      </c>
      <c r="F466" s="12">
        <v>39215.551181102361</v>
      </c>
    </row>
    <row r="467" spans="1:6" x14ac:dyDescent="0.3">
      <c r="A467" s="11">
        <v>45392</v>
      </c>
      <c r="B467" s="12">
        <v>30959.645669291338</v>
      </c>
      <c r="F467" s="12">
        <v>30959.645669291338</v>
      </c>
    </row>
    <row r="468" spans="1:6" x14ac:dyDescent="0.3">
      <c r="A468" s="11">
        <v>45393</v>
      </c>
      <c r="B468" s="12">
        <v>30959.645669291338</v>
      </c>
      <c r="F468" s="12">
        <v>30959.645669291338</v>
      </c>
    </row>
    <row r="469" spans="1:6" x14ac:dyDescent="0.3">
      <c r="A469" s="11">
        <v>45394</v>
      </c>
      <c r="B469" s="12">
        <v>30959.645669291338</v>
      </c>
      <c r="F469" s="12">
        <v>30959.645669291338</v>
      </c>
    </row>
    <row r="470" spans="1:6" x14ac:dyDescent="0.3">
      <c r="A470" s="11">
        <v>45395</v>
      </c>
      <c r="B470" s="12">
        <v>33023.622047244091</v>
      </c>
      <c r="F470" s="12">
        <v>33023.622047244091</v>
      </c>
    </row>
    <row r="471" spans="1:6" x14ac:dyDescent="0.3">
      <c r="A471" s="11">
        <v>45396</v>
      </c>
      <c r="B471" s="12">
        <v>35087.598425196848</v>
      </c>
      <c r="F471" s="12">
        <v>35087.598425196848</v>
      </c>
    </row>
    <row r="472" spans="1:6" x14ac:dyDescent="0.3">
      <c r="A472" s="11">
        <v>45397</v>
      </c>
      <c r="B472" s="12">
        <v>35087.598425196848</v>
      </c>
      <c r="F472" s="12">
        <v>35087.598425196848</v>
      </c>
    </row>
    <row r="473" spans="1:6" x14ac:dyDescent="0.3">
      <c r="A473" s="11">
        <v>45398</v>
      </c>
      <c r="B473" s="12">
        <v>37151.574803149604</v>
      </c>
      <c r="F473" s="12">
        <v>37151.574803149604</v>
      </c>
    </row>
    <row r="474" spans="1:6" x14ac:dyDescent="0.3">
      <c r="A474" s="11">
        <v>45399</v>
      </c>
      <c r="B474" s="12">
        <v>37151.574803149604</v>
      </c>
      <c r="F474" s="12">
        <v>37151.574803149604</v>
      </c>
    </row>
    <row r="475" spans="1:6" x14ac:dyDescent="0.3">
      <c r="A475" s="11">
        <v>45400</v>
      </c>
      <c r="B475" s="12">
        <v>37151.574803149604</v>
      </c>
      <c r="F475" s="12">
        <v>37151.574803149604</v>
      </c>
    </row>
    <row r="476" spans="1:6" x14ac:dyDescent="0.3">
      <c r="A476" s="11">
        <v>45401</v>
      </c>
      <c r="B476" s="12">
        <v>35087.598425196848</v>
      </c>
      <c r="F476" s="12">
        <v>35087.598425196848</v>
      </c>
    </row>
    <row r="477" spans="1:6" x14ac:dyDescent="0.3">
      <c r="A477" s="11">
        <v>45402</v>
      </c>
      <c r="B477" s="12">
        <v>33023.622047244091</v>
      </c>
      <c r="F477" s="12">
        <v>33023.622047244091</v>
      </c>
    </row>
    <row r="478" spans="1:6" x14ac:dyDescent="0.3">
      <c r="A478" s="11">
        <v>45403</v>
      </c>
      <c r="B478" s="12">
        <v>35087.598425196848</v>
      </c>
      <c r="F478" s="12">
        <v>35087.598425196848</v>
      </c>
    </row>
    <row r="479" spans="1:6" x14ac:dyDescent="0.3">
      <c r="A479" s="11">
        <v>45404</v>
      </c>
      <c r="B479" s="12">
        <v>35087.598425196848</v>
      </c>
      <c r="F479" s="12">
        <v>35087.598425196848</v>
      </c>
    </row>
    <row r="480" spans="1:6" x14ac:dyDescent="0.3">
      <c r="A480" s="11">
        <v>45405</v>
      </c>
      <c r="B480" s="12">
        <v>37151.574803149604</v>
      </c>
      <c r="F480" s="12">
        <v>37151.574803149604</v>
      </c>
    </row>
    <row r="481" spans="1:6" x14ac:dyDescent="0.3">
      <c r="A481" s="11">
        <v>45406</v>
      </c>
      <c r="B481" s="12">
        <v>37151.574803149604</v>
      </c>
      <c r="F481" s="12">
        <v>37151.574803149604</v>
      </c>
    </row>
    <row r="482" spans="1:6" x14ac:dyDescent="0.3">
      <c r="A482" s="11">
        <v>45407</v>
      </c>
      <c r="B482" s="12">
        <v>37151.574803149604</v>
      </c>
      <c r="F482" s="12">
        <v>37151.574803149604</v>
      </c>
    </row>
    <row r="483" spans="1:6" x14ac:dyDescent="0.3">
      <c r="A483" s="11">
        <v>45408</v>
      </c>
      <c r="B483" s="12">
        <v>35087.598425196848</v>
      </c>
      <c r="F483" s="12">
        <v>35087.598425196848</v>
      </c>
    </row>
    <row r="484" spans="1:6" x14ac:dyDescent="0.3">
      <c r="A484" s="11">
        <v>45409</v>
      </c>
      <c r="B484" s="12">
        <v>35087.598425196848</v>
      </c>
      <c r="F484" s="12">
        <v>35087.598425196848</v>
      </c>
    </row>
    <row r="485" spans="1:6" x14ac:dyDescent="0.3">
      <c r="A485" s="11">
        <v>45410</v>
      </c>
      <c r="B485" s="12">
        <v>37151.574803149604</v>
      </c>
      <c r="F485" s="12">
        <v>37151.574803149604</v>
      </c>
    </row>
    <row r="486" spans="1:6" x14ac:dyDescent="0.3">
      <c r="A486" s="11">
        <v>45411</v>
      </c>
      <c r="B486" s="12">
        <v>37151.574803149604</v>
      </c>
      <c r="F486" s="12">
        <v>37151.574803149604</v>
      </c>
    </row>
    <row r="487" spans="1:6" x14ac:dyDescent="0.3">
      <c r="A487" s="11">
        <v>45412</v>
      </c>
      <c r="B487" s="12">
        <v>37151.574803149604</v>
      </c>
      <c r="F487" s="12">
        <v>37151.574803149604</v>
      </c>
    </row>
    <row r="488" spans="1:6" x14ac:dyDescent="0.3">
      <c r="A488" s="11">
        <v>45413</v>
      </c>
      <c r="B488" s="12">
        <v>34920.000000000007</v>
      </c>
      <c r="F488" s="12">
        <v>34920.000000000007</v>
      </c>
    </row>
    <row r="489" spans="1:6" x14ac:dyDescent="0.3">
      <c r="A489" s="11">
        <v>45414</v>
      </c>
      <c r="B489" s="12">
        <v>34920.000000000007</v>
      </c>
      <c r="F489" s="12">
        <v>34920.000000000007</v>
      </c>
    </row>
    <row r="490" spans="1:6" x14ac:dyDescent="0.3">
      <c r="A490" s="11">
        <v>45415</v>
      </c>
      <c r="B490" s="12">
        <v>31040.000000000007</v>
      </c>
      <c r="F490" s="12">
        <v>31040.000000000007</v>
      </c>
    </row>
    <row r="491" spans="1:6" x14ac:dyDescent="0.3">
      <c r="A491" s="11">
        <v>45416</v>
      </c>
      <c r="B491" s="12">
        <v>32980.000000000007</v>
      </c>
      <c r="F491" s="12">
        <v>32980.000000000007</v>
      </c>
    </row>
    <row r="492" spans="1:6" x14ac:dyDescent="0.3">
      <c r="A492" s="11">
        <v>45417</v>
      </c>
      <c r="B492" s="12">
        <v>32980.000000000007</v>
      </c>
      <c r="F492" s="12">
        <v>32980.000000000007</v>
      </c>
    </row>
    <row r="493" spans="1:6" x14ac:dyDescent="0.3">
      <c r="A493" s="11">
        <v>45418</v>
      </c>
      <c r="B493" s="12">
        <v>32980.000000000007</v>
      </c>
      <c r="F493" s="12">
        <v>32980.000000000007</v>
      </c>
    </row>
    <row r="494" spans="1:6" x14ac:dyDescent="0.3">
      <c r="A494" s="11">
        <v>45419</v>
      </c>
      <c r="B494" s="12">
        <v>34920.000000000007</v>
      </c>
      <c r="F494" s="12">
        <v>34920.000000000007</v>
      </c>
    </row>
    <row r="495" spans="1:6" x14ac:dyDescent="0.3">
      <c r="A495" s="11">
        <v>45420</v>
      </c>
      <c r="B495" s="12">
        <v>36860.000000000007</v>
      </c>
      <c r="F495" s="12">
        <v>36860.000000000007</v>
      </c>
    </row>
    <row r="496" spans="1:6" x14ac:dyDescent="0.3">
      <c r="A496" s="11">
        <v>45421</v>
      </c>
      <c r="B496" s="12">
        <v>34920.000000000007</v>
      </c>
      <c r="F496" s="12">
        <v>34920.000000000007</v>
      </c>
    </row>
    <row r="497" spans="1:6" x14ac:dyDescent="0.3">
      <c r="A497" s="11">
        <v>45422</v>
      </c>
      <c r="B497" s="12">
        <v>32980.000000000007</v>
      </c>
      <c r="F497" s="12">
        <v>32980.000000000007</v>
      </c>
    </row>
    <row r="498" spans="1:6" x14ac:dyDescent="0.3">
      <c r="A498" s="11">
        <v>45423</v>
      </c>
      <c r="B498" s="12">
        <v>32980.000000000007</v>
      </c>
      <c r="F498" s="12">
        <v>32980.000000000007</v>
      </c>
    </row>
    <row r="499" spans="1:6" x14ac:dyDescent="0.3">
      <c r="A499" s="11">
        <v>45424</v>
      </c>
      <c r="B499" s="12">
        <v>34920.000000000007</v>
      </c>
      <c r="F499" s="12">
        <v>34920.000000000007</v>
      </c>
    </row>
    <row r="500" spans="1:6" x14ac:dyDescent="0.3">
      <c r="A500" s="11">
        <v>45425</v>
      </c>
      <c r="B500" s="12">
        <v>34920.000000000007</v>
      </c>
      <c r="F500" s="12">
        <v>34920.000000000007</v>
      </c>
    </row>
    <row r="501" spans="1:6" x14ac:dyDescent="0.3">
      <c r="A501" s="11">
        <v>45426</v>
      </c>
      <c r="B501" s="12">
        <v>34920.000000000007</v>
      </c>
      <c r="F501" s="12">
        <v>34920.000000000007</v>
      </c>
    </row>
    <row r="502" spans="1:6" x14ac:dyDescent="0.3">
      <c r="A502" s="11">
        <v>45427</v>
      </c>
      <c r="B502" s="12">
        <v>34920.000000000007</v>
      </c>
      <c r="F502" s="12">
        <v>34920.000000000007</v>
      </c>
    </row>
    <row r="503" spans="1:6" x14ac:dyDescent="0.3">
      <c r="A503" s="11">
        <v>45428</v>
      </c>
      <c r="B503" s="12">
        <v>34920.000000000007</v>
      </c>
      <c r="F503" s="12">
        <v>34920.000000000007</v>
      </c>
    </row>
    <row r="504" spans="1:6" x14ac:dyDescent="0.3">
      <c r="A504" s="11">
        <v>45429</v>
      </c>
      <c r="B504" s="12">
        <v>31040.000000000007</v>
      </c>
      <c r="F504" s="12">
        <v>31040.000000000007</v>
      </c>
    </row>
    <row r="505" spans="1:6" x14ac:dyDescent="0.3">
      <c r="A505" s="11">
        <v>45430</v>
      </c>
      <c r="B505" s="12">
        <v>34920.000000000007</v>
      </c>
      <c r="F505" s="12">
        <v>34920.000000000007</v>
      </c>
    </row>
    <row r="506" spans="1:6" x14ac:dyDescent="0.3">
      <c r="A506" s="11">
        <v>45431</v>
      </c>
      <c r="B506" s="12">
        <v>34920.000000000007</v>
      </c>
      <c r="F506" s="12">
        <v>34920.000000000007</v>
      </c>
    </row>
    <row r="507" spans="1:6" x14ac:dyDescent="0.3">
      <c r="A507" s="11">
        <v>45432</v>
      </c>
      <c r="B507" s="12">
        <v>34920.000000000007</v>
      </c>
      <c r="F507" s="12">
        <v>34920.000000000007</v>
      </c>
    </row>
    <row r="508" spans="1:6" x14ac:dyDescent="0.3">
      <c r="A508" s="11">
        <v>45433</v>
      </c>
      <c r="B508" s="12">
        <v>36860.000000000007</v>
      </c>
      <c r="F508" s="12">
        <v>36860.000000000007</v>
      </c>
    </row>
    <row r="509" spans="1:6" x14ac:dyDescent="0.3">
      <c r="A509" s="11">
        <v>45434</v>
      </c>
      <c r="B509" s="12">
        <v>32980.000000000007</v>
      </c>
      <c r="F509" s="12">
        <v>32980.000000000007</v>
      </c>
    </row>
    <row r="510" spans="1:6" x14ac:dyDescent="0.3">
      <c r="A510" s="11">
        <v>45435</v>
      </c>
      <c r="B510" s="12">
        <v>32980.000000000007</v>
      </c>
      <c r="F510" s="12">
        <v>32980.000000000007</v>
      </c>
    </row>
    <row r="511" spans="1:6" x14ac:dyDescent="0.3">
      <c r="A511" s="11">
        <v>45436</v>
      </c>
      <c r="B511" s="12">
        <v>32980.000000000007</v>
      </c>
      <c r="F511" s="12">
        <v>32980.000000000007</v>
      </c>
    </row>
    <row r="512" spans="1:6" x14ac:dyDescent="0.3">
      <c r="A512" s="11">
        <v>45437</v>
      </c>
      <c r="B512" s="12">
        <v>34920.000000000007</v>
      </c>
      <c r="F512" s="12">
        <v>34920.000000000007</v>
      </c>
    </row>
    <row r="513" spans="1:6" x14ac:dyDescent="0.3">
      <c r="A513" s="11">
        <v>45438</v>
      </c>
      <c r="B513" s="12">
        <v>36860.000000000007</v>
      </c>
      <c r="F513" s="12">
        <v>36860.000000000007</v>
      </c>
    </row>
    <row r="514" spans="1:6" x14ac:dyDescent="0.3">
      <c r="A514" s="11">
        <v>45439</v>
      </c>
      <c r="B514" s="12">
        <v>32980.000000000007</v>
      </c>
      <c r="F514" s="12">
        <v>32980.000000000007</v>
      </c>
    </row>
    <row r="515" spans="1:6" x14ac:dyDescent="0.3">
      <c r="A515" s="11">
        <v>45440</v>
      </c>
      <c r="B515" s="12">
        <v>36860.000000000007</v>
      </c>
      <c r="F515" s="12">
        <v>36860.000000000007</v>
      </c>
    </row>
    <row r="516" spans="1:6" x14ac:dyDescent="0.3">
      <c r="A516" s="11">
        <v>45441</v>
      </c>
      <c r="B516" s="12">
        <v>38800.000000000007</v>
      </c>
      <c r="F516" s="12">
        <v>38800.000000000007</v>
      </c>
    </row>
    <row r="517" spans="1:6" x14ac:dyDescent="0.3">
      <c r="A517" s="11">
        <v>45442</v>
      </c>
      <c r="B517" s="12">
        <v>34920.000000000007</v>
      </c>
      <c r="F517" s="12">
        <v>34920.000000000007</v>
      </c>
    </row>
    <row r="518" spans="1:6" x14ac:dyDescent="0.3">
      <c r="A518" s="11">
        <v>45443</v>
      </c>
      <c r="B518" s="12">
        <v>32980.000000000007</v>
      </c>
      <c r="F518" s="12">
        <v>32980.000000000007</v>
      </c>
    </row>
    <row r="519" spans="1:6" x14ac:dyDescent="0.3">
      <c r="A519" s="11">
        <v>45444</v>
      </c>
      <c r="B519" s="12">
        <v>35142.857142857145</v>
      </c>
      <c r="F519" s="12">
        <v>35142.857142857145</v>
      </c>
    </row>
    <row r="520" spans="1:6" x14ac:dyDescent="0.3">
      <c r="A520" s="11">
        <v>45445</v>
      </c>
      <c r="B520" s="12">
        <v>37095.238095238092</v>
      </c>
      <c r="F520" s="12">
        <v>37095.238095238092</v>
      </c>
    </row>
    <row r="521" spans="1:6" x14ac:dyDescent="0.3">
      <c r="A521" s="11">
        <v>45446</v>
      </c>
      <c r="B521" s="12">
        <v>33190.476190476191</v>
      </c>
      <c r="F521" s="12">
        <v>33190.476190476191</v>
      </c>
    </row>
    <row r="522" spans="1:6" x14ac:dyDescent="0.3">
      <c r="A522" s="11">
        <v>45447</v>
      </c>
      <c r="B522" s="12">
        <v>33190.476190476191</v>
      </c>
      <c r="F522" s="12">
        <v>33190.476190476191</v>
      </c>
    </row>
    <row r="523" spans="1:6" x14ac:dyDescent="0.3">
      <c r="A523" s="11">
        <v>45448</v>
      </c>
      <c r="B523" s="12">
        <v>35142.857142857145</v>
      </c>
      <c r="F523" s="12">
        <v>35142.857142857145</v>
      </c>
    </row>
    <row r="524" spans="1:6" x14ac:dyDescent="0.3">
      <c r="A524" s="11">
        <v>45449</v>
      </c>
      <c r="B524" s="12">
        <v>35142.857142857145</v>
      </c>
      <c r="F524" s="12">
        <v>35142.857142857145</v>
      </c>
    </row>
    <row r="525" spans="1:6" x14ac:dyDescent="0.3">
      <c r="A525" s="11">
        <v>45450</v>
      </c>
      <c r="B525" s="12">
        <v>33190.476190476191</v>
      </c>
      <c r="F525" s="12">
        <v>33190.476190476191</v>
      </c>
    </row>
    <row r="526" spans="1:6" x14ac:dyDescent="0.3">
      <c r="A526" s="11">
        <v>45451</v>
      </c>
      <c r="B526" s="12">
        <v>35142.857142857145</v>
      </c>
      <c r="F526" s="12">
        <v>35142.857142857145</v>
      </c>
    </row>
    <row r="527" spans="1:6" x14ac:dyDescent="0.3">
      <c r="A527" s="11">
        <v>45452</v>
      </c>
      <c r="B527" s="12">
        <v>35142.857142857145</v>
      </c>
      <c r="F527" s="12">
        <v>35142.857142857145</v>
      </c>
    </row>
    <row r="528" spans="1:6" x14ac:dyDescent="0.3">
      <c r="A528" s="11">
        <v>45453</v>
      </c>
      <c r="B528" s="12">
        <v>35142.857142857145</v>
      </c>
      <c r="F528" s="12">
        <v>35142.857142857145</v>
      </c>
    </row>
    <row r="529" spans="1:6" x14ac:dyDescent="0.3">
      <c r="A529" s="11">
        <v>45454</v>
      </c>
      <c r="B529" s="12">
        <v>37095.238095238092</v>
      </c>
      <c r="F529" s="12">
        <v>37095.238095238092</v>
      </c>
    </row>
    <row r="530" spans="1:6" x14ac:dyDescent="0.3">
      <c r="A530" s="11">
        <v>45455</v>
      </c>
      <c r="B530" s="12">
        <v>37095.238095238092</v>
      </c>
      <c r="F530" s="12">
        <v>37095.238095238092</v>
      </c>
    </row>
    <row r="531" spans="1:6" x14ac:dyDescent="0.3">
      <c r="A531" s="11">
        <v>45456</v>
      </c>
      <c r="B531" s="12">
        <v>39047.619047619046</v>
      </c>
      <c r="F531" s="12">
        <v>39047.619047619046</v>
      </c>
    </row>
    <row r="532" spans="1:6" x14ac:dyDescent="0.3">
      <c r="A532" s="11">
        <v>45457</v>
      </c>
      <c r="B532" s="12">
        <v>35142.857142857145</v>
      </c>
      <c r="F532" s="12">
        <v>35142.857142857145</v>
      </c>
    </row>
    <row r="533" spans="1:6" x14ac:dyDescent="0.3">
      <c r="A533" s="11">
        <v>45458</v>
      </c>
      <c r="B533" s="12">
        <v>35142.857142857145</v>
      </c>
      <c r="F533" s="12">
        <v>35142.857142857145</v>
      </c>
    </row>
    <row r="534" spans="1:6" x14ac:dyDescent="0.3">
      <c r="A534" s="11">
        <v>45459</v>
      </c>
      <c r="B534" s="12">
        <v>35142.857142857145</v>
      </c>
      <c r="F534" s="12">
        <v>35142.857142857145</v>
      </c>
    </row>
    <row r="535" spans="1:6" x14ac:dyDescent="0.3">
      <c r="A535" s="11">
        <v>45460</v>
      </c>
      <c r="B535" s="12">
        <v>35142.857142857145</v>
      </c>
      <c r="F535" s="12">
        <v>35142.857142857145</v>
      </c>
    </row>
    <row r="536" spans="1:6" x14ac:dyDescent="0.3">
      <c r="A536" s="11">
        <v>45461</v>
      </c>
      <c r="B536" s="12">
        <v>35142.857142857145</v>
      </c>
      <c r="F536" s="12">
        <v>35142.857142857145</v>
      </c>
    </row>
    <row r="537" spans="1:6" x14ac:dyDescent="0.3">
      <c r="A537" s="11">
        <v>45462</v>
      </c>
      <c r="B537" s="12">
        <v>37095.238095238092</v>
      </c>
      <c r="F537" s="12">
        <v>37095.238095238092</v>
      </c>
    </row>
    <row r="538" spans="1:6" x14ac:dyDescent="0.3">
      <c r="A538" s="11">
        <v>45463</v>
      </c>
      <c r="B538" s="12">
        <v>37095.238095238092</v>
      </c>
      <c r="F538" s="12">
        <v>37095.238095238092</v>
      </c>
    </row>
    <row r="539" spans="1:6" x14ac:dyDescent="0.3">
      <c r="A539" s="11">
        <v>45464</v>
      </c>
      <c r="B539" s="12">
        <v>35142.857142857145</v>
      </c>
      <c r="F539" s="12">
        <v>35142.857142857145</v>
      </c>
    </row>
    <row r="540" spans="1:6" x14ac:dyDescent="0.3">
      <c r="A540" s="11">
        <v>45465</v>
      </c>
      <c r="B540" s="12">
        <v>35142.857142857145</v>
      </c>
      <c r="F540" s="12">
        <v>35142.857142857145</v>
      </c>
    </row>
    <row r="541" spans="1:6" x14ac:dyDescent="0.3">
      <c r="A541" s="11">
        <v>45466</v>
      </c>
      <c r="B541" s="12">
        <v>35142.857142857145</v>
      </c>
      <c r="F541" s="12">
        <v>35142.857142857145</v>
      </c>
    </row>
    <row r="542" spans="1:6" x14ac:dyDescent="0.3">
      <c r="A542" s="11">
        <v>45467</v>
      </c>
      <c r="B542" s="12">
        <v>39047.619047619046</v>
      </c>
      <c r="F542" s="12">
        <v>39047.619047619046</v>
      </c>
    </row>
    <row r="543" spans="1:6" x14ac:dyDescent="0.3">
      <c r="A543" s="11">
        <v>45468</v>
      </c>
      <c r="B543" s="12">
        <v>33190.476190476191</v>
      </c>
      <c r="F543" s="12">
        <v>33190.476190476191</v>
      </c>
    </row>
    <row r="544" spans="1:6" x14ac:dyDescent="0.3">
      <c r="A544" s="11">
        <v>45469</v>
      </c>
      <c r="B544" s="12">
        <v>35142.857142857145</v>
      </c>
      <c r="F544" s="12">
        <v>35142.857142857145</v>
      </c>
    </row>
    <row r="545" spans="1:6" x14ac:dyDescent="0.3">
      <c r="A545" s="11">
        <v>45470</v>
      </c>
      <c r="B545" s="12">
        <v>37095.238095238092</v>
      </c>
      <c r="F545" s="12">
        <v>37095.238095238092</v>
      </c>
    </row>
    <row r="546" spans="1:6" x14ac:dyDescent="0.3">
      <c r="A546" s="11">
        <v>45471</v>
      </c>
      <c r="B546" s="12">
        <v>35142.857142857145</v>
      </c>
      <c r="F546" s="12">
        <v>35142.857142857145</v>
      </c>
    </row>
    <row r="547" spans="1:6" x14ac:dyDescent="0.3">
      <c r="A547" s="11">
        <v>45472</v>
      </c>
      <c r="B547" s="12">
        <v>35142.857142857145</v>
      </c>
      <c r="F547" s="12">
        <v>35142.857142857145</v>
      </c>
    </row>
    <row r="548" spans="1:6" x14ac:dyDescent="0.3">
      <c r="A548" s="11">
        <v>45473</v>
      </c>
      <c r="B548" s="12">
        <v>35142.857142857145</v>
      </c>
      <c r="C548" s="12">
        <v>35142.857142857145</v>
      </c>
      <c r="D548" s="12">
        <v>35142.857142857145</v>
      </c>
      <c r="E548" s="12">
        <v>35142.857142857145</v>
      </c>
      <c r="F548" s="12">
        <v>35142.857142857145</v>
      </c>
    </row>
    <row r="549" spans="1:6" x14ac:dyDescent="0.3">
      <c r="A549" s="11">
        <v>45474</v>
      </c>
      <c r="C549" s="12">
        <f t="shared" ref="C549:C580" si="0">_xlfn.FORECAST.ETS(A549,$B$2:$B$548,$A$2:$A$548,1,1)</f>
        <v>32280.29994841884</v>
      </c>
      <c r="D549" s="12">
        <f t="shared" ref="D549:D580" si="1">C549-_xlfn.FORECAST.ETS.CONFINT(A549,$B$2:$B$548,$A$2:$A$548,0.95,1,1)</f>
        <v>27167.899601667279</v>
      </c>
      <c r="E549" s="12">
        <f t="shared" ref="E549:E580" si="2">C549+_xlfn.FORECAST.ETS.CONFINT(A549,$B$2:$B$548,$A$2:$A$548,0.95,1,1)</f>
        <v>37392.700295170398</v>
      </c>
      <c r="F549" s="12">
        <v>32280.29994841884</v>
      </c>
    </row>
    <row r="550" spans="1:6" x14ac:dyDescent="0.3">
      <c r="A550" s="11">
        <v>45475</v>
      </c>
      <c r="C550" s="12">
        <f t="shared" si="0"/>
        <v>33719.362275027073</v>
      </c>
      <c r="D550" s="12">
        <f t="shared" si="1"/>
        <v>28447.131407461449</v>
      </c>
      <c r="E550" s="12">
        <f t="shared" si="2"/>
        <v>38991.593142592697</v>
      </c>
      <c r="F550" s="12">
        <v>33719.362275027073</v>
      </c>
    </row>
    <row r="551" spans="1:6" x14ac:dyDescent="0.3">
      <c r="A551" s="11">
        <v>45476</v>
      </c>
      <c r="C551" s="12">
        <f t="shared" si="0"/>
        <v>33717.693225273768</v>
      </c>
      <c r="D551" s="12">
        <f t="shared" si="1"/>
        <v>28289.120821943652</v>
      </c>
      <c r="E551" s="12">
        <f t="shared" si="2"/>
        <v>39146.265628603884</v>
      </c>
      <c r="F551" s="12">
        <v>33717.693225273768</v>
      </c>
    </row>
    <row r="552" spans="1:6" x14ac:dyDescent="0.3">
      <c r="A552" s="11">
        <v>45477</v>
      </c>
      <c r="C552" s="12">
        <f t="shared" si="0"/>
        <v>33714.733093065232</v>
      </c>
      <c r="D552" s="12">
        <f t="shared" si="1"/>
        <v>28133.010273845641</v>
      </c>
      <c r="E552" s="12">
        <f t="shared" si="2"/>
        <v>39296.455912284822</v>
      </c>
      <c r="F552" s="12">
        <v>33714.733093065232</v>
      </c>
    </row>
    <row r="553" spans="1:6" x14ac:dyDescent="0.3">
      <c r="A553" s="11">
        <v>45478</v>
      </c>
      <c r="C553" s="12">
        <f t="shared" si="0"/>
        <v>33777.605389838282</v>
      </c>
      <c r="D553" s="12">
        <f t="shared" si="1"/>
        <v>28045.662920536568</v>
      </c>
      <c r="E553" s="12">
        <f t="shared" si="2"/>
        <v>39509.547859139995</v>
      </c>
      <c r="F553" s="12">
        <v>33777.605389838282</v>
      </c>
    </row>
    <row r="554" spans="1:6" x14ac:dyDescent="0.3">
      <c r="A554" s="11">
        <v>45479</v>
      </c>
      <c r="C554" s="12">
        <f t="shared" si="0"/>
        <v>34514.827117462526</v>
      </c>
      <c r="D554" s="12">
        <f t="shared" si="1"/>
        <v>28635.366671653268</v>
      </c>
      <c r="E554" s="12">
        <f t="shared" si="2"/>
        <v>40394.287563271784</v>
      </c>
      <c r="F554" s="12">
        <v>34514.827117462526</v>
      </c>
    </row>
    <row r="555" spans="1:6" x14ac:dyDescent="0.3">
      <c r="A555" s="11">
        <v>45480</v>
      </c>
      <c r="C555" s="12">
        <f t="shared" si="0"/>
        <v>33797.79263161424</v>
      </c>
      <c r="D555" s="12">
        <f t="shared" si="1"/>
        <v>27773.313078057414</v>
      </c>
      <c r="E555" s="12">
        <f t="shared" si="2"/>
        <v>39822.272185171067</v>
      </c>
      <c r="F555" s="12">
        <v>33797.79263161424</v>
      </c>
    </row>
    <row r="556" spans="1:6" x14ac:dyDescent="0.3">
      <c r="A556" s="11">
        <v>45481</v>
      </c>
      <c r="C556" s="12">
        <f t="shared" si="0"/>
        <v>33820.906885092409</v>
      </c>
      <c r="D556" s="12">
        <f t="shared" si="1"/>
        <v>27653.726571786719</v>
      </c>
      <c r="E556" s="12">
        <f t="shared" si="2"/>
        <v>39988.087198398098</v>
      </c>
      <c r="F556" s="12">
        <v>33820.906885092409</v>
      </c>
    </row>
    <row r="557" spans="1:6" x14ac:dyDescent="0.3">
      <c r="A557" s="11">
        <v>45482</v>
      </c>
      <c r="C557" s="12">
        <f t="shared" si="0"/>
        <v>33064.084946855721</v>
      </c>
      <c r="D557" s="12">
        <f t="shared" si="1"/>
        <v>26756.360730950812</v>
      </c>
      <c r="E557" s="12">
        <f t="shared" si="2"/>
        <v>39371.809162760634</v>
      </c>
      <c r="F557" s="12">
        <v>33064.084946855721</v>
      </c>
    </row>
    <row r="558" spans="1:6" x14ac:dyDescent="0.3">
      <c r="A558" s="11">
        <v>45483</v>
      </c>
      <c r="C558" s="12">
        <f t="shared" si="0"/>
        <v>29408.905596199122</v>
      </c>
      <c r="D558" s="12">
        <f t="shared" si="1"/>
        <v>22962.649204636444</v>
      </c>
      <c r="E558" s="12">
        <f t="shared" si="2"/>
        <v>35855.1619877618</v>
      </c>
      <c r="F558" s="12">
        <v>29408.905596199122</v>
      </c>
    </row>
    <row r="559" spans="1:6" x14ac:dyDescent="0.3">
      <c r="A559" s="11">
        <v>45484</v>
      </c>
      <c r="C559" s="12">
        <f t="shared" si="0"/>
        <v>33848.571931230537</v>
      </c>
      <c r="D559" s="12">
        <f t="shared" si="1"/>
        <v>27265.664113582756</v>
      </c>
      <c r="E559" s="12">
        <f t="shared" si="2"/>
        <v>40431.479748878322</v>
      </c>
      <c r="F559" s="12">
        <v>33848.571931230537</v>
      </c>
    </row>
    <row r="560" spans="1:6" x14ac:dyDescent="0.3">
      <c r="A560" s="11">
        <v>45485</v>
      </c>
      <c r="C560" s="12">
        <f t="shared" si="0"/>
        <v>33862.407341256316</v>
      </c>
      <c r="D560" s="12">
        <f t="shared" si="1"/>
        <v>27144.610182451601</v>
      </c>
      <c r="E560" s="12">
        <f t="shared" si="2"/>
        <v>40580.204500061031</v>
      </c>
      <c r="F560" s="12">
        <v>33862.407341256316</v>
      </c>
    </row>
    <row r="561" spans="1:6" x14ac:dyDescent="0.3">
      <c r="A561" s="11">
        <v>45486</v>
      </c>
      <c r="C561" s="12">
        <f t="shared" si="0"/>
        <v>34593.971064309473</v>
      </c>
      <c r="D561" s="12">
        <f t="shared" si="1"/>
        <v>27742.938752852577</v>
      </c>
      <c r="E561" s="12">
        <f t="shared" si="2"/>
        <v>41445.00337576637</v>
      </c>
      <c r="F561" s="12">
        <v>34593.971064309473</v>
      </c>
    </row>
    <row r="562" spans="1:6" x14ac:dyDescent="0.3">
      <c r="A562" s="11">
        <v>45487</v>
      </c>
      <c r="C562" s="12">
        <f t="shared" si="0"/>
        <v>33077.95480198921</v>
      </c>
      <c r="D562" s="12">
        <f t="shared" si="1"/>
        <v>26095.243093328445</v>
      </c>
      <c r="E562" s="12">
        <f t="shared" si="2"/>
        <v>40060.666510649971</v>
      </c>
      <c r="F562" s="12">
        <v>33077.95480198921</v>
      </c>
    </row>
    <row r="563" spans="1:6" x14ac:dyDescent="0.3">
      <c r="A563" s="11">
        <v>45488</v>
      </c>
      <c r="C563" s="12">
        <f t="shared" si="0"/>
        <v>34624.684984590007</v>
      </c>
      <c r="D563" s="12">
        <f t="shared" si="1"/>
        <v>27511.759555412191</v>
      </c>
      <c r="E563" s="12">
        <f t="shared" si="2"/>
        <v>41737.610413767827</v>
      </c>
      <c r="F563" s="12">
        <v>34624.684984590007</v>
      </c>
    </row>
    <row r="564" spans="1:6" x14ac:dyDescent="0.3">
      <c r="A564" s="11">
        <v>45489</v>
      </c>
      <c r="C564" s="12">
        <f t="shared" si="0"/>
        <v>34616.173936157371</v>
      </c>
      <c r="D564" s="12">
        <f t="shared" si="1"/>
        <v>27374.417790702737</v>
      </c>
      <c r="E564" s="12">
        <f t="shared" si="2"/>
        <v>41857.930081612009</v>
      </c>
      <c r="F564" s="12">
        <v>34616.173936157371</v>
      </c>
    </row>
    <row r="565" spans="1:6" x14ac:dyDescent="0.3">
      <c r="A565" s="11">
        <v>45490</v>
      </c>
      <c r="C565" s="12">
        <f t="shared" si="0"/>
        <v>33843.524749887874</v>
      </c>
      <c r="D565" s="12">
        <f t="shared" si="1"/>
        <v>26474.244811718927</v>
      </c>
      <c r="E565" s="12">
        <f t="shared" si="2"/>
        <v>41212.804688056822</v>
      </c>
      <c r="F565" s="12">
        <v>33843.524749887874</v>
      </c>
    </row>
    <row r="566" spans="1:6" x14ac:dyDescent="0.3">
      <c r="A566" s="11">
        <v>45491</v>
      </c>
      <c r="C566" s="12">
        <f t="shared" si="0"/>
        <v>33876.326982264771</v>
      </c>
      <c r="D566" s="12">
        <f t="shared" si="1"/>
        <v>26380.759982702493</v>
      </c>
      <c r="E566" s="12">
        <f t="shared" si="2"/>
        <v>41371.893981827045</v>
      </c>
      <c r="F566" s="12">
        <v>33876.326982264771</v>
      </c>
    </row>
    <row r="567" spans="1:6" x14ac:dyDescent="0.3">
      <c r="A567" s="11">
        <v>45492</v>
      </c>
      <c r="C567" s="12">
        <f t="shared" si="0"/>
        <v>32440.845094866705</v>
      </c>
      <c r="D567" s="12">
        <f t="shared" si="1"/>
        <v>24820.162851327888</v>
      </c>
      <c r="E567" s="12">
        <f t="shared" si="2"/>
        <v>40061.527338405525</v>
      </c>
      <c r="F567" s="12">
        <v>32440.845094866705</v>
      </c>
    </row>
    <row r="568" spans="1:6" x14ac:dyDescent="0.3">
      <c r="A568" s="11">
        <v>45493</v>
      </c>
      <c r="C568" s="12">
        <f t="shared" si="0"/>
        <v>32317.383711221995</v>
      </c>
      <c r="D568" s="12">
        <f t="shared" si="1"/>
        <v>24572.697874045884</v>
      </c>
      <c r="E568" s="12">
        <f t="shared" si="2"/>
        <v>40062.069548398111</v>
      </c>
      <c r="F568" s="12">
        <v>32317.383711221995</v>
      </c>
    </row>
    <row r="569" spans="1:6" x14ac:dyDescent="0.3">
      <c r="A569" s="11">
        <v>45494</v>
      </c>
      <c r="C569" s="12">
        <f t="shared" si="0"/>
        <v>30066.717109670379</v>
      </c>
      <c r="D569" s="12">
        <f t="shared" si="1"/>
        <v>22199.083444017982</v>
      </c>
      <c r="E569" s="12">
        <f t="shared" si="2"/>
        <v>37934.350775322775</v>
      </c>
      <c r="F569" s="12">
        <v>30066.717109670379</v>
      </c>
    </row>
    <row r="570" spans="1:6" x14ac:dyDescent="0.3">
      <c r="A570" s="11">
        <v>45495</v>
      </c>
      <c r="C570" s="12">
        <f t="shared" si="0"/>
        <v>30048.857599612551</v>
      </c>
      <c r="D570" s="12">
        <f t="shared" si="1"/>
        <v>22059.279859123726</v>
      </c>
      <c r="E570" s="12">
        <f t="shared" si="2"/>
        <v>38038.435340101372</v>
      </c>
      <c r="F570" s="12">
        <v>30048.857599612551</v>
      </c>
    </row>
    <row r="571" spans="1:6" x14ac:dyDescent="0.3">
      <c r="A571" s="11">
        <v>45496</v>
      </c>
      <c r="C571" s="12">
        <f t="shared" si="0"/>
        <v>31541.135287988374</v>
      </c>
      <c r="D571" s="12">
        <f t="shared" si="1"/>
        <v>23430.568728674931</v>
      </c>
      <c r="E571" s="12">
        <f t="shared" si="2"/>
        <v>39651.701847301818</v>
      </c>
      <c r="F571" s="12">
        <v>31541.135287988374</v>
      </c>
    </row>
    <row r="572" spans="1:6" x14ac:dyDescent="0.3">
      <c r="A572" s="11">
        <v>45497</v>
      </c>
      <c r="C572" s="12">
        <f t="shared" si="0"/>
        <v>31559.495015364813</v>
      </c>
      <c r="D572" s="12">
        <f t="shared" si="1"/>
        <v>23328.849591377781</v>
      </c>
      <c r="E572" s="12">
        <f t="shared" si="2"/>
        <v>39790.140439351846</v>
      </c>
      <c r="F572" s="12">
        <v>31559.495015364813</v>
      </c>
    </row>
    <row r="573" spans="1:6" x14ac:dyDescent="0.3">
      <c r="A573" s="11">
        <v>45498</v>
      </c>
      <c r="C573" s="12">
        <f t="shared" si="0"/>
        <v>33062.31466585528</v>
      </c>
      <c r="D573" s="12">
        <f t="shared" si="1"/>
        <v>24712.457943035151</v>
      </c>
      <c r="E573" s="12">
        <f t="shared" si="2"/>
        <v>41412.171388675408</v>
      </c>
      <c r="F573" s="12">
        <v>33062.31466585528</v>
      </c>
    </row>
    <row r="574" spans="1:6" x14ac:dyDescent="0.3">
      <c r="A574" s="11">
        <v>45499</v>
      </c>
      <c r="C574" s="12">
        <f t="shared" si="0"/>
        <v>31633.212396851068</v>
      </c>
      <c r="D574" s="12">
        <f t="shared" si="1"/>
        <v>23164.972215148282</v>
      </c>
      <c r="E574" s="12">
        <f t="shared" si="2"/>
        <v>40101.452578553857</v>
      </c>
      <c r="F574" s="12">
        <v>31633.212396851068</v>
      </c>
    </row>
    <row r="575" spans="1:6" x14ac:dyDescent="0.3">
      <c r="A575" s="11">
        <v>45500</v>
      </c>
      <c r="C575" s="12">
        <f t="shared" si="0"/>
        <v>28712.925131127995</v>
      </c>
      <c r="D575" s="12">
        <f t="shared" si="1"/>
        <v>20127.092042905475</v>
      </c>
      <c r="E575" s="12">
        <f t="shared" si="2"/>
        <v>37298.758219350515</v>
      </c>
      <c r="F575" s="12">
        <v>28712.925131127995</v>
      </c>
    </row>
    <row r="576" spans="1:6" x14ac:dyDescent="0.3">
      <c r="A576" s="11">
        <v>45501</v>
      </c>
      <c r="C576" s="12">
        <f t="shared" si="0"/>
        <v>27972.548415150446</v>
      </c>
      <c r="D576" s="12">
        <f t="shared" si="1"/>
        <v>19269.877922920357</v>
      </c>
      <c r="E576" s="12">
        <f t="shared" si="2"/>
        <v>36675.218907380535</v>
      </c>
      <c r="F576" s="12">
        <v>27972.548415150446</v>
      </c>
    </row>
    <row r="577" spans="1:6" x14ac:dyDescent="0.3">
      <c r="A577" s="11">
        <v>45502</v>
      </c>
      <c r="C577" s="12">
        <f t="shared" si="0"/>
        <v>31641.221651888398</v>
      </c>
      <c r="D577" s="12">
        <f t="shared" si="1"/>
        <v>22822.436266086846</v>
      </c>
      <c r="E577" s="12">
        <f t="shared" si="2"/>
        <v>40460.007037689953</v>
      </c>
      <c r="F577" s="12">
        <v>31641.221651888398</v>
      </c>
    </row>
    <row r="578" spans="1:6" x14ac:dyDescent="0.3">
      <c r="A578" s="11">
        <v>45503</v>
      </c>
      <c r="C578" s="12">
        <f t="shared" si="0"/>
        <v>30915.572486582259</v>
      </c>
      <c r="D578" s="12">
        <f t="shared" si="1"/>
        <v>21981.363621463002</v>
      </c>
      <c r="E578" s="12">
        <f t="shared" si="2"/>
        <v>39849.781351701517</v>
      </c>
      <c r="F578" s="12">
        <v>30915.572486582259</v>
      </c>
    </row>
    <row r="579" spans="1:6" x14ac:dyDescent="0.3">
      <c r="A579" s="11">
        <v>45504</v>
      </c>
      <c r="C579" s="12">
        <f t="shared" si="0"/>
        <v>32375.118504781993</v>
      </c>
      <c r="D579" s="12">
        <f t="shared" si="1"/>
        <v>23326.148228344326</v>
      </c>
      <c r="E579" s="12">
        <f t="shared" si="2"/>
        <v>41424.08878121966</v>
      </c>
      <c r="F579" s="12">
        <v>32375.118504781993</v>
      </c>
    </row>
    <row r="580" spans="1:6" x14ac:dyDescent="0.3">
      <c r="A580" s="11">
        <v>45505</v>
      </c>
      <c r="C580" s="12">
        <f t="shared" si="0"/>
        <v>32003.758269361031</v>
      </c>
      <c r="D580" s="12">
        <f t="shared" si="1"/>
        <v>22840.660921360617</v>
      </c>
      <c r="E580" s="12">
        <f t="shared" si="2"/>
        <v>41166.855617361449</v>
      </c>
      <c r="F580" s="12">
        <v>32003.758269361031</v>
      </c>
    </row>
    <row r="581" spans="1:6" x14ac:dyDescent="0.3">
      <c r="A581" s="11">
        <v>45506</v>
      </c>
      <c r="C581" s="12">
        <f t="shared" ref="C581:C612" si="3">_xlfn.FORECAST.ETS(A581,$B$2:$B$548,$A$2:$A$548,1,1)</f>
        <v>29797.725874171912</v>
      </c>
      <c r="D581" s="12">
        <f t="shared" ref="D581:D612" si="4">C581-_xlfn.FORECAST.ETS.CONFINT(A581,$B$2:$B$548,$A$2:$A$548,0.95,1,1)</f>
        <v>20521.109564649909</v>
      </c>
      <c r="E581" s="12">
        <f t="shared" ref="E581:E612" si="5">C581+_xlfn.FORECAST.ETS.CONFINT(A581,$B$2:$B$548,$A$2:$A$548,0.95,1,1)</f>
        <v>39074.342183693916</v>
      </c>
      <c r="F581" s="12">
        <v>29797.725874171912</v>
      </c>
    </row>
    <row r="582" spans="1:6" x14ac:dyDescent="0.3">
      <c r="A582" s="11">
        <v>45507</v>
      </c>
      <c r="C582" s="12">
        <f t="shared" si="3"/>
        <v>33814.252867581476</v>
      </c>
      <c r="D582" s="12">
        <f t="shared" si="4"/>
        <v>24424.700866948042</v>
      </c>
      <c r="E582" s="12">
        <f t="shared" si="5"/>
        <v>43203.804868214909</v>
      </c>
      <c r="F582" s="12">
        <v>33814.252867581476</v>
      </c>
    </row>
    <row r="583" spans="1:6" x14ac:dyDescent="0.3">
      <c r="A583" s="11">
        <v>45508</v>
      </c>
      <c r="C583" s="12">
        <f t="shared" si="3"/>
        <v>33089.560480269211</v>
      </c>
      <c r="D583" s="12">
        <f t="shared" si="4"/>
        <v>23587.632510760301</v>
      </c>
      <c r="E583" s="12">
        <f t="shared" si="5"/>
        <v>42591.488449778117</v>
      </c>
      <c r="F583" s="12">
        <v>33089.560480269211</v>
      </c>
    </row>
    <row r="584" spans="1:6" x14ac:dyDescent="0.3">
      <c r="A584" s="11">
        <v>45509</v>
      </c>
      <c r="C584" s="12">
        <f t="shared" si="3"/>
        <v>34607.385775242285</v>
      </c>
      <c r="D584" s="12">
        <f t="shared" si="4"/>
        <v>24993.619212506659</v>
      </c>
      <c r="E584" s="12">
        <f t="shared" si="5"/>
        <v>44221.15233797791</v>
      </c>
      <c r="F584" s="12">
        <v>34607.385775242285</v>
      </c>
    </row>
    <row r="585" spans="1:6" x14ac:dyDescent="0.3">
      <c r="A585" s="11">
        <v>45510</v>
      </c>
      <c r="C585" s="12">
        <f t="shared" si="3"/>
        <v>34558.67194601291</v>
      </c>
      <c r="D585" s="12">
        <f t="shared" si="4"/>
        <v>24833.582938657375</v>
      </c>
      <c r="E585" s="12">
        <f t="shared" si="5"/>
        <v>44283.760953368444</v>
      </c>
      <c r="F585" s="12">
        <v>34558.67194601291</v>
      </c>
    </row>
    <row r="586" spans="1:6" x14ac:dyDescent="0.3">
      <c r="A586" s="11">
        <v>45511</v>
      </c>
      <c r="C586" s="12">
        <f t="shared" si="3"/>
        <v>33064.380889304703</v>
      </c>
      <c r="D586" s="12">
        <f t="shared" si="4"/>
        <v>23228.46540341057</v>
      </c>
      <c r="E586" s="12">
        <f t="shared" si="5"/>
        <v>42900.296375198835</v>
      </c>
      <c r="F586" s="12">
        <v>33064.380889304703</v>
      </c>
    </row>
    <row r="587" spans="1:6" x14ac:dyDescent="0.3">
      <c r="A587" s="11">
        <v>45512</v>
      </c>
      <c r="C587" s="12">
        <f t="shared" si="3"/>
        <v>33881.597668599003</v>
      </c>
      <c r="D587" s="12">
        <f t="shared" si="4"/>
        <v>23935.3324635061</v>
      </c>
      <c r="E587" s="12">
        <f t="shared" si="5"/>
        <v>43827.862873691905</v>
      </c>
      <c r="F587" s="12">
        <v>33881.597668599003</v>
      </c>
    </row>
    <row r="588" spans="1:6" x14ac:dyDescent="0.3">
      <c r="A588" s="11">
        <v>45513</v>
      </c>
      <c r="C588" s="12">
        <f t="shared" si="3"/>
        <v>34696.530861703162</v>
      </c>
      <c r="D588" s="12">
        <f t="shared" si="4"/>
        <v>24640.374402725836</v>
      </c>
      <c r="E588" s="12">
        <f t="shared" si="5"/>
        <v>44752.687320680488</v>
      </c>
      <c r="F588" s="12">
        <v>34696.530861703162</v>
      </c>
    </row>
    <row r="589" spans="1:6" x14ac:dyDescent="0.3">
      <c r="A589" s="11">
        <v>45514</v>
      </c>
      <c r="C589" s="12">
        <f t="shared" si="3"/>
        <v>34703.152786635423</v>
      </c>
      <c r="D589" s="12">
        <f t="shared" si="4"/>
        <v>24537.546099816602</v>
      </c>
      <c r="E589" s="12">
        <f t="shared" si="5"/>
        <v>44868.759473454244</v>
      </c>
      <c r="F589" s="12">
        <v>34703.152786635423</v>
      </c>
    </row>
    <row r="590" spans="1:6" x14ac:dyDescent="0.3">
      <c r="A590" s="11">
        <v>45515</v>
      </c>
      <c r="C590" s="12">
        <f t="shared" si="3"/>
        <v>35406.466321141284</v>
      </c>
      <c r="D590" s="12">
        <f t="shared" si="4"/>
        <v>25131.833794656035</v>
      </c>
      <c r="E590" s="12">
        <f t="shared" si="5"/>
        <v>45681.098847626534</v>
      </c>
      <c r="F590" s="12">
        <v>35406.466321141284</v>
      </c>
    </row>
    <row r="591" spans="1:6" x14ac:dyDescent="0.3">
      <c r="A591" s="11">
        <v>45516</v>
      </c>
      <c r="C591" s="12">
        <f t="shared" si="3"/>
        <v>33117.234393801213</v>
      </c>
      <c r="D591" s="12">
        <f t="shared" si="4"/>
        <v>22733.984530182133</v>
      </c>
      <c r="E591" s="12">
        <f t="shared" si="5"/>
        <v>43500.484257420292</v>
      </c>
      <c r="F591" s="12">
        <v>33117.234393801213</v>
      </c>
    </row>
    <row r="592" spans="1:6" x14ac:dyDescent="0.3">
      <c r="A592" s="11">
        <v>45517</v>
      </c>
      <c r="C592" s="12">
        <f t="shared" si="3"/>
        <v>33142.426246037088</v>
      </c>
      <c r="D592" s="12">
        <f t="shared" si="4"/>
        <v>22650.952369003375</v>
      </c>
      <c r="E592" s="12">
        <f t="shared" si="5"/>
        <v>43633.900123070802</v>
      </c>
      <c r="F592" s="12">
        <v>33142.426246037088</v>
      </c>
    </row>
    <row r="593" spans="1:6" x14ac:dyDescent="0.3">
      <c r="A593" s="11">
        <v>45518</v>
      </c>
      <c r="C593" s="12">
        <f t="shared" si="3"/>
        <v>29909.974856005338</v>
      </c>
      <c r="D593" s="12">
        <f t="shared" si="4"/>
        <v>19310.655775329025</v>
      </c>
      <c r="E593" s="12">
        <f t="shared" si="5"/>
        <v>40509.29393668165</v>
      </c>
      <c r="F593" s="12">
        <v>29909.974856005338</v>
      </c>
    </row>
    <row r="594" spans="1:6" x14ac:dyDescent="0.3">
      <c r="A594" s="11">
        <v>45519</v>
      </c>
      <c r="C594" s="12">
        <f t="shared" si="3"/>
        <v>34744.588859406911</v>
      </c>
      <c r="D594" s="12">
        <f t="shared" si="4"/>
        <v>24037.789496938934</v>
      </c>
      <c r="E594" s="12">
        <f t="shared" si="5"/>
        <v>45451.388221874891</v>
      </c>
      <c r="F594" s="12">
        <v>34744.588859406911</v>
      </c>
    </row>
    <row r="595" spans="1:6" x14ac:dyDescent="0.3">
      <c r="A595" s="11">
        <v>45520</v>
      </c>
      <c r="C595" s="12">
        <f t="shared" si="3"/>
        <v>34755.940923170092</v>
      </c>
      <c r="D595" s="12">
        <f t="shared" si="4"/>
        <v>23942.012902870418</v>
      </c>
      <c r="E595" s="12">
        <f t="shared" si="5"/>
        <v>45569.868943469766</v>
      </c>
      <c r="F595" s="12">
        <v>34755.940923170092</v>
      </c>
    </row>
    <row r="596" spans="1:6" x14ac:dyDescent="0.3">
      <c r="A596" s="11">
        <v>45521</v>
      </c>
      <c r="C596" s="12">
        <f t="shared" si="3"/>
        <v>33203.026712958323</v>
      </c>
      <c r="D596" s="12">
        <f t="shared" si="4"/>
        <v>22282.308917524868</v>
      </c>
      <c r="E596" s="12">
        <f t="shared" si="5"/>
        <v>44123.744508391777</v>
      </c>
      <c r="F596" s="12">
        <v>33203.026712958323</v>
      </c>
    </row>
    <row r="597" spans="1:6" x14ac:dyDescent="0.3">
      <c r="A597" s="11">
        <v>45522</v>
      </c>
      <c r="C597" s="12">
        <f t="shared" si="3"/>
        <v>35482.322548211472</v>
      </c>
      <c r="D597" s="12">
        <f t="shared" si="4"/>
        <v>24455.141644678471</v>
      </c>
      <c r="E597" s="12">
        <f t="shared" si="5"/>
        <v>46509.503451744473</v>
      </c>
      <c r="F597" s="12">
        <v>35482.322548211472</v>
      </c>
    </row>
    <row r="598" spans="1:6" x14ac:dyDescent="0.3">
      <c r="A598" s="11">
        <v>45523</v>
      </c>
      <c r="C598" s="12">
        <f t="shared" si="3"/>
        <v>36136.542571415615</v>
      </c>
      <c r="D598" s="12">
        <f t="shared" si="4"/>
        <v>25003.213507890418</v>
      </c>
      <c r="E598" s="12">
        <f t="shared" si="5"/>
        <v>47269.871634940813</v>
      </c>
      <c r="F598" s="12">
        <v>36136.542571415615</v>
      </c>
    </row>
    <row r="599" spans="1:6" x14ac:dyDescent="0.3">
      <c r="A599" s="11">
        <v>45524</v>
      </c>
      <c r="C599" s="12">
        <f t="shared" si="3"/>
        <v>35341.311539299655</v>
      </c>
      <c r="D599" s="12">
        <f t="shared" si="4"/>
        <v>24102.138014825214</v>
      </c>
      <c r="E599" s="12">
        <f t="shared" si="5"/>
        <v>46580.485063774096</v>
      </c>
      <c r="F599" s="12">
        <v>35341.311539299655</v>
      </c>
    </row>
    <row r="600" spans="1:6" x14ac:dyDescent="0.3">
      <c r="A600" s="11">
        <v>45525</v>
      </c>
      <c r="C600" s="12">
        <f t="shared" si="3"/>
        <v>34566.812473374397</v>
      </c>
      <c r="D600" s="12">
        <f t="shared" si="4"/>
        <v>23222.087382740647</v>
      </c>
      <c r="E600" s="12">
        <f t="shared" si="5"/>
        <v>45911.537564008147</v>
      </c>
      <c r="F600" s="12">
        <v>34566.812473374397</v>
      </c>
    </row>
    <row r="601" spans="1:6" x14ac:dyDescent="0.3">
      <c r="A601" s="11">
        <v>45526</v>
      </c>
      <c r="C601" s="12">
        <f t="shared" si="3"/>
        <v>34523.822214302963</v>
      </c>
      <c r="D601" s="12">
        <f t="shared" si="4"/>
        <v>23073.828069482082</v>
      </c>
      <c r="E601" s="12">
        <f t="shared" si="5"/>
        <v>45973.816359123841</v>
      </c>
      <c r="F601" s="12">
        <v>34523.822214302963</v>
      </c>
    </row>
    <row r="602" spans="1:6" x14ac:dyDescent="0.3">
      <c r="A602" s="11">
        <v>45527</v>
      </c>
      <c r="C602" s="12">
        <f t="shared" si="3"/>
        <v>34523.928423448822</v>
      </c>
      <c r="D602" s="12">
        <f t="shared" si="4"/>
        <v>22968.937753194936</v>
      </c>
      <c r="E602" s="12">
        <f t="shared" si="5"/>
        <v>46078.919093702709</v>
      </c>
      <c r="F602" s="12">
        <v>34523.928423448822</v>
      </c>
    </row>
    <row r="603" spans="1:6" x14ac:dyDescent="0.3">
      <c r="A603" s="11">
        <v>45528</v>
      </c>
      <c r="C603" s="12">
        <f t="shared" si="3"/>
        <v>36075.192873377411</v>
      </c>
      <c r="D603" s="12">
        <f t="shared" si="4"/>
        <v>24415.468602409623</v>
      </c>
      <c r="E603" s="12">
        <f t="shared" si="5"/>
        <v>47734.9171443452</v>
      </c>
      <c r="F603" s="12">
        <v>36075.192873377411</v>
      </c>
    </row>
    <row r="604" spans="1:6" x14ac:dyDescent="0.3">
      <c r="A604" s="11">
        <v>45529</v>
      </c>
      <c r="C604" s="12">
        <f t="shared" si="3"/>
        <v>36863.992425670323</v>
      </c>
      <c r="D604" s="12">
        <f t="shared" si="4"/>
        <v>25099.788234747342</v>
      </c>
      <c r="E604" s="12">
        <f t="shared" si="5"/>
        <v>48628.196616593304</v>
      </c>
      <c r="F604" s="12">
        <v>36863.992425670323</v>
      </c>
    </row>
    <row r="605" spans="1:6" x14ac:dyDescent="0.3">
      <c r="A605" s="11">
        <v>45530</v>
      </c>
      <c r="C605" s="12">
        <f t="shared" si="3"/>
        <v>35327.180360166691</v>
      </c>
      <c r="D605" s="12">
        <f t="shared" si="4"/>
        <v>23458.74102826072</v>
      </c>
      <c r="E605" s="12">
        <f t="shared" si="5"/>
        <v>47195.619692072665</v>
      </c>
      <c r="F605" s="12">
        <v>35327.180360166691</v>
      </c>
    </row>
    <row r="606" spans="1:6" x14ac:dyDescent="0.3">
      <c r="A606" s="11">
        <v>45531</v>
      </c>
      <c r="C606" s="12">
        <f t="shared" si="3"/>
        <v>34464.239155613053</v>
      </c>
      <c r="D606" s="12">
        <f t="shared" si="4"/>
        <v>22491.800885299097</v>
      </c>
      <c r="E606" s="12">
        <f t="shared" si="5"/>
        <v>46436.67742592701</v>
      </c>
      <c r="F606" s="12">
        <v>34464.239155613053</v>
      </c>
    </row>
    <row r="607" spans="1:6" x14ac:dyDescent="0.3">
      <c r="A607" s="11">
        <v>45532</v>
      </c>
      <c r="C607" s="12">
        <f t="shared" si="3"/>
        <v>35992.230381903952</v>
      </c>
      <c r="D607" s="12">
        <f t="shared" si="4"/>
        <v>23916.021108997098</v>
      </c>
      <c r="E607" s="12">
        <f t="shared" si="5"/>
        <v>48068.439654810805</v>
      </c>
      <c r="F607" s="12">
        <v>35992.230381903952</v>
      </c>
    </row>
    <row r="608" spans="1:6" x14ac:dyDescent="0.3">
      <c r="A608" s="11">
        <v>45533</v>
      </c>
      <c r="C608" s="12">
        <f t="shared" si="3"/>
        <v>35320.493602608738</v>
      </c>
      <c r="D608" s="12">
        <f t="shared" si="4"/>
        <v>23140.733291005858</v>
      </c>
      <c r="E608" s="12">
        <f t="shared" si="5"/>
        <v>47500.253914211615</v>
      </c>
      <c r="F608" s="12">
        <v>35320.493602608738</v>
      </c>
    </row>
    <row r="609" spans="1:6" x14ac:dyDescent="0.3">
      <c r="A609" s="11">
        <v>45534</v>
      </c>
      <c r="C609" s="12">
        <f t="shared" si="3"/>
        <v>35305.280875923381</v>
      </c>
      <c r="D609" s="12">
        <f t="shared" si="4"/>
        <v>23022.181798535843</v>
      </c>
      <c r="E609" s="12">
        <f t="shared" si="5"/>
        <v>47588.37995331092</v>
      </c>
      <c r="F609" s="12">
        <v>35305.280875923381</v>
      </c>
    </row>
    <row r="610" spans="1:6" x14ac:dyDescent="0.3">
      <c r="A610" s="11">
        <v>45535</v>
      </c>
      <c r="C610" s="12">
        <f t="shared" si="3"/>
        <v>32442.723681485077</v>
      </c>
      <c r="D610" s="12">
        <f t="shared" si="4"/>
        <v>20055.831288108206</v>
      </c>
      <c r="E610" s="12">
        <f t="shared" si="5"/>
        <v>44829.616074861944</v>
      </c>
      <c r="F610" s="12">
        <v>32442.723681485077</v>
      </c>
    </row>
    <row r="611" spans="1:6" x14ac:dyDescent="0.3">
      <c r="A611" s="11">
        <v>45536</v>
      </c>
      <c r="C611" s="12">
        <f t="shared" si="3"/>
        <v>33881.786008093302</v>
      </c>
      <c r="D611" s="12">
        <f t="shared" si="4"/>
        <v>21391.962815378487</v>
      </c>
      <c r="E611" s="12">
        <f t="shared" si="5"/>
        <v>46371.609200808118</v>
      </c>
      <c r="F611" s="12">
        <v>33881.786008093302</v>
      </c>
    </row>
    <row r="612" spans="1:6" x14ac:dyDescent="0.3">
      <c r="A612" s="11">
        <v>45537</v>
      </c>
      <c r="C612" s="12">
        <f t="shared" si="3"/>
        <v>33880.116958340004</v>
      </c>
      <c r="D612" s="12">
        <f t="shared" si="4"/>
        <v>21287.553626077322</v>
      </c>
      <c r="E612" s="12">
        <f t="shared" si="5"/>
        <v>46472.680290602686</v>
      </c>
      <c r="F612" s="12">
        <v>33880.116958340004</v>
      </c>
    </row>
    <row r="613" spans="1:6" x14ac:dyDescent="0.3">
      <c r="A613" s="11">
        <v>45538</v>
      </c>
      <c r="C613" s="12">
        <f t="shared" ref="C613:C640" si="6">_xlfn.FORECAST.ETS(A613,$B$2:$B$548,$A$2:$A$548,1,1)</f>
        <v>33877.156826131468</v>
      </c>
      <c r="D613" s="12">
        <f t="shared" ref="D613:D644" si="7">C613-_xlfn.FORECAST.ETS.CONFINT(A613,$B$2:$B$548,$A$2:$A$548,0.95,1,1)</f>
        <v>21182.03732635198</v>
      </c>
      <c r="E613" s="12">
        <f t="shared" ref="E613:E640" si="8">C613+_xlfn.FORECAST.ETS.CONFINT(A613,$B$2:$B$548,$A$2:$A$548,0.95,1,1)</f>
        <v>46572.276325910956</v>
      </c>
      <c r="F613" s="12">
        <v>33877.156826131468</v>
      </c>
    </row>
    <row r="614" spans="1:6" x14ac:dyDescent="0.3">
      <c r="A614" s="11">
        <v>45539</v>
      </c>
      <c r="C614" s="12">
        <f t="shared" si="6"/>
        <v>33940.029122904518</v>
      </c>
      <c r="D614" s="12">
        <f t="shared" si="7"/>
        <v>21142.530962386736</v>
      </c>
      <c r="E614" s="12">
        <f t="shared" si="8"/>
        <v>46737.5272834223</v>
      </c>
      <c r="F614" s="12">
        <v>33940.029122904518</v>
      </c>
    </row>
    <row r="615" spans="1:6" x14ac:dyDescent="0.3">
      <c r="A615" s="11">
        <v>45540</v>
      </c>
      <c r="C615" s="12">
        <f t="shared" si="6"/>
        <v>34677.250850528755</v>
      </c>
      <c r="D615" s="12">
        <f t="shared" si="7"/>
        <v>21777.545283553787</v>
      </c>
      <c r="E615" s="12">
        <f t="shared" si="8"/>
        <v>47576.956417503723</v>
      </c>
      <c r="F615" s="12">
        <v>34677.250850528755</v>
      </c>
    </row>
    <row r="616" spans="1:6" x14ac:dyDescent="0.3">
      <c r="A616" s="11">
        <v>45541</v>
      </c>
      <c r="C616" s="12">
        <f t="shared" si="6"/>
        <v>33960.216364680477</v>
      </c>
      <c r="D616" s="12">
        <f t="shared" si="7"/>
        <v>20958.468596571653</v>
      </c>
      <c r="E616" s="12">
        <f t="shared" si="8"/>
        <v>46961.964132789304</v>
      </c>
      <c r="F616" s="12">
        <v>33960.216364680477</v>
      </c>
    </row>
    <row r="617" spans="1:6" x14ac:dyDescent="0.3">
      <c r="A617" s="11">
        <v>45542</v>
      </c>
      <c r="C617" s="12">
        <f t="shared" si="6"/>
        <v>33983.330618158645</v>
      </c>
      <c r="D617" s="12">
        <f t="shared" si="7"/>
        <v>20879.700000106095</v>
      </c>
      <c r="E617" s="12">
        <f t="shared" si="8"/>
        <v>47086.961236211195</v>
      </c>
      <c r="F617" s="12">
        <v>33983.330618158645</v>
      </c>
    </row>
    <row r="618" spans="1:6" x14ac:dyDescent="0.3">
      <c r="A618" s="11">
        <v>45543</v>
      </c>
      <c r="C618" s="12">
        <f t="shared" si="6"/>
        <v>33226.508679921957</v>
      </c>
      <c r="D618" s="12">
        <f t="shared" si="7"/>
        <v>20021.148895560007</v>
      </c>
      <c r="E618" s="12">
        <f t="shared" si="8"/>
        <v>46431.868464283907</v>
      </c>
      <c r="F618" s="12">
        <v>33226.508679921957</v>
      </c>
    </row>
    <row r="619" spans="1:6" x14ac:dyDescent="0.3">
      <c r="A619" s="11">
        <v>45544</v>
      </c>
      <c r="C619" s="12">
        <f t="shared" si="6"/>
        <v>29571.329329265351</v>
      </c>
      <c r="D619" s="12">
        <f t="shared" si="7"/>
        <v>16264.38857344035</v>
      </c>
      <c r="E619" s="12">
        <f t="shared" si="8"/>
        <v>42878.270085090349</v>
      </c>
      <c r="F619" s="12">
        <v>29571.329329265351</v>
      </c>
    </row>
    <row r="620" spans="1:6" x14ac:dyDescent="0.3">
      <c r="A620" s="11">
        <v>45545</v>
      </c>
      <c r="C620" s="12">
        <f t="shared" si="6"/>
        <v>34010.995664296774</v>
      </c>
      <c r="D620" s="12">
        <f t="shared" si="7"/>
        <v>20602.616814435161</v>
      </c>
      <c r="E620" s="12">
        <f t="shared" si="8"/>
        <v>47419.374514158386</v>
      </c>
      <c r="F620" s="12">
        <v>34010.995664296774</v>
      </c>
    </row>
    <row r="621" spans="1:6" x14ac:dyDescent="0.3">
      <c r="A621" s="11">
        <v>45546</v>
      </c>
      <c r="C621" s="12">
        <f t="shared" si="6"/>
        <v>34024.831074322552</v>
      </c>
      <c r="D621" s="12">
        <f t="shared" si="7"/>
        <v>20515.15185478302</v>
      </c>
      <c r="E621" s="12">
        <f t="shared" si="8"/>
        <v>47534.510293862084</v>
      </c>
      <c r="F621" s="12">
        <v>34024.831074322552</v>
      </c>
    </row>
    <row r="622" spans="1:6" x14ac:dyDescent="0.3">
      <c r="A622" s="11">
        <v>45547</v>
      </c>
      <c r="C622" s="12">
        <f t="shared" si="6"/>
        <v>34756.394797375709</v>
      </c>
      <c r="D622" s="12">
        <f t="shared" si="7"/>
        <v>21145.547937145566</v>
      </c>
      <c r="E622" s="12">
        <f t="shared" si="8"/>
        <v>48367.241657605853</v>
      </c>
      <c r="F622" s="12">
        <v>34756.394797375709</v>
      </c>
    </row>
    <row r="623" spans="1:6" x14ac:dyDescent="0.3">
      <c r="A623" s="11">
        <v>45548</v>
      </c>
      <c r="C623" s="12">
        <f t="shared" si="6"/>
        <v>33240.378535055446</v>
      </c>
      <c r="D623" s="12">
        <f t="shared" si="7"/>
        <v>19528.491919128865</v>
      </c>
      <c r="E623" s="12">
        <f t="shared" si="8"/>
        <v>46952.265150982028</v>
      </c>
      <c r="F623" s="12">
        <v>33240.378535055446</v>
      </c>
    </row>
    <row r="624" spans="1:6" x14ac:dyDescent="0.3">
      <c r="A624" s="11">
        <v>45549</v>
      </c>
      <c r="C624" s="12">
        <f t="shared" si="6"/>
        <v>34787.108717656243</v>
      </c>
      <c r="D624" s="12">
        <f t="shared" si="7"/>
        <v>20974.305532411687</v>
      </c>
      <c r="E624" s="12">
        <f t="shared" si="8"/>
        <v>48599.9119029008</v>
      </c>
      <c r="F624" s="12">
        <v>34787.108717656243</v>
      </c>
    </row>
    <row r="625" spans="1:6" x14ac:dyDescent="0.3">
      <c r="A625" s="11">
        <v>45550</v>
      </c>
      <c r="C625" s="12">
        <f t="shared" si="6"/>
        <v>34778.597669223607</v>
      </c>
      <c r="D625" s="12">
        <f t="shared" si="7"/>
        <v>20864.996542098452</v>
      </c>
      <c r="E625" s="12">
        <f t="shared" si="8"/>
        <v>48692.198796348763</v>
      </c>
      <c r="F625" s="12">
        <v>34778.597669223607</v>
      </c>
    </row>
    <row r="626" spans="1:6" x14ac:dyDescent="0.3">
      <c r="A626" s="11">
        <v>45551</v>
      </c>
      <c r="C626" s="12">
        <f t="shared" si="6"/>
        <v>34005.948482954111</v>
      </c>
      <c r="D626" s="12">
        <f t="shared" si="7"/>
        <v>19991.663616696773</v>
      </c>
      <c r="E626" s="12">
        <f t="shared" si="8"/>
        <v>48020.233349211449</v>
      </c>
      <c r="F626" s="12">
        <v>34005.948482954111</v>
      </c>
    </row>
    <row r="627" spans="1:6" x14ac:dyDescent="0.3">
      <c r="A627" s="11">
        <v>45552</v>
      </c>
      <c r="C627" s="12">
        <f t="shared" si="6"/>
        <v>34038.750715331007</v>
      </c>
      <c r="D627" s="12">
        <f t="shared" si="7"/>
        <v>19923.892017094229</v>
      </c>
      <c r="E627" s="12">
        <f t="shared" si="8"/>
        <v>48153.609413567785</v>
      </c>
      <c r="F627" s="12">
        <v>34038.750715331007</v>
      </c>
    </row>
    <row r="628" spans="1:6" x14ac:dyDescent="0.3">
      <c r="A628" s="11">
        <v>45553</v>
      </c>
      <c r="C628" s="12">
        <f t="shared" si="6"/>
        <v>32603.268827932941</v>
      </c>
      <c r="D628" s="12">
        <f t="shared" si="7"/>
        <v>18387.942033456653</v>
      </c>
      <c r="E628" s="12">
        <f t="shared" si="8"/>
        <v>46818.59562240923</v>
      </c>
      <c r="F628" s="12">
        <v>32603.268827932941</v>
      </c>
    </row>
    <row r="629" spans="1:6" x14ac:dyDescent="0.3">
      <c r="A629" s="11">
        <v>45554</v>
      </c>
      <c r="C629" s="12">
        <f t="shared" si="6"/>
        <v>32479.807444288232</v>
      </c>
      <c r="D629" s="12">
        <f t="shared" si="7"/>
        <v>18164.114237405804</v>
      </c>
      <c r="E629" s="12">
        <f t="shared" si="8"/>
        <v>46795.50065117066</v>
      </c>
      <c r="F629" s="12">
        <v>32479.807444288232</v>
      </c>
    </row>
    <row r="630" spans="1:6" x14ac:dyDescent="0.3">
      <c r="A630" s="11">
        <v>45555</v>
      </c>
      <c r="C630" s="12">
        <f t="shared" si="6"/>
        <v>30229.140842736615</v>
      </c>
      <c r="D630" s="12">
        <f t="shared" si="7"/>
        <v>15813.17897042517</v>
      </c>
      <c r="E630" s="12">
        <f t="shared" si="8"/>
        <v>44645.102715048059</v>
      </c>
      <c r="F630" s="12">
        <v>30229.140842736615</v>
      </c>
    </row>
    <row r="631" spans="1:6" x14ac:dyDescent="0.3">
      <c r="A631" s="11">
        <v>45556</v>
      </c>
      <c r="C631" s="12">
        <f t="shared" si="6"/>
        <v>30211.281332678787</v>
      </c>
      <c r="D631" s="12">
        <f t="shared" si="7"/>
        <v>15695.144715861521</v>
      </c>
      <c r="E631" s="12">
        <f t="shared" si="8"/>
        <v>44727.417949496055</v>
      </c>
      <c r="F631" s="12">
        <v>30211.281332678787</v>
      </c>
    </row>
    <row r="632" spans="1:6" x14ac:dyDescent="0.3">
      <c r="A632" s="11">
        <v>45557</v>
      </c>
      <c r="C632" s="12">
        <f t="shared" si="6"/>
        <v>31703.559021054611</v>
      </c>
      <c r="D632" s="12">
        <f t="shared" si="7"/>
        <v>17087.337861351549</v>
      </c>
      <c r="E632" s="12">
        <f t="shared" si="8"/>
        <v>46319.780180757676</v>
      </c>
      <c r="F632" s="12">
        <v>31703.559021054611</v>
      </c>
    </row>
    <row r="633" spans="1:6" x14ac:dyDescent="0.3">
      <c r="A633" s="11">
        <v>45558</v>
      </c>
      <c r="C633" s="12">
        <f t="shared" si="6"/>
        <v>31721.91874843105</v>
      </c>
      <c r="D633" s="12">
        <f t="shared" si="7"/>
        <v>17005.699631043681</v>
      </c>
      <c r="E633" s="12">
        <f t="shared" si="8"/>
        <v>46438.137865818419</v>
      </c>
      <c r="F633" s="12">
        <v>31721.91874843105</v>
      </c>
    </row>
    <row r="634" spans="1:6" x14ac:dyDescent="0.3">
      <c r="A634" s="11">
        <v>45559</v>
      </c>
      <c r="C634" s="12">
        <f t="shared" si="6"/>
        <v>33224.738398921516</v>
      </c>
      <c r="D634" s="12">
        <f t="shared" si="7"/>
        <v>18408.604391826571</v>
      </c>
      <c r="E634" s="12">
        <f t="shared" si="8"/>
        <v>48040.87240601646</v>
      </c>
      <c r="F634" s="12">
        <v>33224.738398921516</v>
      </c>
    </row>
    <row r="635" spans="1:6" x14ac:dyDescent="0.3">
      <c r="A635" s="11">
        <v>45560</v>
      </c>
      <c r="C635" s="12">
        <f t="shared" si="6"/>
        <v>31795.636129917304</v>
      </c>
      <c r="D635" s="12">
        <f t="shared" si="7"/>
        <v>16879.666879535362</v>
      </c>
      <c r="E635" s="12">
        <f t="shared" si="8"/>
        <v>46711.605380299246</v>
      </c>
      <c r="F635" s="12">
        <v>31795.636129917304</v>
      </c>
    </row>
    <row r="636" spans="1:6" x14ac:dyDescent="0.3">
      <c r="A636" s="11">
        <v>45561</v>
      </c>
      <c r="C636" s="12">
        <f t="shared" si="6"/>
        <v>28875.348864194231</v>
      </c>
      <c r="D636" s="12">
        <f t="shared" si="7"/>
        <v>13859.620687689929</v>
      </c>
      <c r="E636" s="12">
        <f t="shared" si="8"/>
        <v>43891.077040698532</v>
      </c>
      <c r="F636" s="12">
        <v>28875.348864194231</v>
      </c>
    </row>
    <row r="637" spans="1:6" x14ac:dyDescent="0.3">
      <c r="A637" s="11">
        <v>45562</v>
      </c>
      <c r="C637" s="12">
        <f t="shared" si="6"/>
        <v>28134.972148216682</v>
      </c>
      <c r="D637" s="12">
        <f t="shared" si="7"/>
        <v>13019.558122578925</v>
      </c>
      <c r="E637" s="12">
        <f t="shared" si="8"/>
        <v>43250.386173854436</v>
      </c>
      <c r="F637" s="12">
        <v>28134.972148216682</v>
      </c>
    </row>
    <row r="638" spans="1:6" x14ac:dyDescent="0.3">
      <c r="A638" s="11">
        <v>45563</v>
      </c>
      <c r="C638" s="12">
        <f t="shared" si="6"/>
        <v>31803.645384954634</v>
      </c>
      <c r="D638" s="12">
        <f t="shared" si="7"/>
        <v>16588.615432997314</v>
      </c>
      <c r="E638" s="12">
        <f t="shared" si="8"/>
        <v>47018.675336911954</v>
      </c>
      <c r="F638" s="12">
        <v>31803.645384954634</v>
      </c>
    </row>
    <row r="639" spans="1:6" x14ac:dyDescent="0.3">
      <c r="A639" s="11">
        <v>45564</v>
      </c>
      <c r="C639" s="12">
        <f t="shared" si="6"/>
        <v>31077.996219648496</v>
      </c>
      <c r="D639" s="12">
        <f t="shared" si="7"/>
        <v>15763.417193064864</v>
      </c>
      <c r="E639" s="12">
        <f t="shared" si="8"/>
        <v>46392.575246232125</v>
      </c>
      <c r="F639" s="12">
        <v>31077.996219648496</v>
      </c>
    </row>
    <row r="640" spans="1:6" x14ac:dyDescent="0.3">
      <c r="A640" s="11">
        <v>45565</v>
      </c>
      <c r="C640" s="12">
        <f t="shared" si="6"/>
        <v>32537.542237848229</v>
      </c>
      <c r="D640" s="12">
        <f t="shared" si="7"/>
        <v>17123.477997445189</v>
      </c>
      <c r="E640" s="12">
        <f t="shared" si="8"/>
        <v>47951.606478251269</v>
      </c>
      <c r="F640" s="12">
        <v>32537.542237848229</v>
      </c>
    </row>
    <row r="642" spans="6:6" x14ac:dyDescent="0.3">
      <c r="F642">
        <f>SUM(Table3[Final])</f>
        <v>21698349.508844797</v>
      </c>
    </row>
  </sheetData>
  <mergeCells count="2">
    <mergeCell ref="H70:V70"/>
    <mergeCell ref="H71:V71"/>
  </mergeCells>
  <pageMargins left="0.7" right="0.7" top="0.75" bottom="0.75" header="0.3" footer="0.3"/>
  <drawing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79"/>
  <sheetViews>
    <sheetView topLeftCell="J21" zoomScaleNormal="100" workbookViewId="0">
      <selection activeCell="M60" sqref="M60"/>
    </sheetView>
  </sheetViews>
  <sheetFormatPr defaultRowHeight="14.4" x14ac:dyDescent="0.3"/>
  <cols>
    <col min="1" max="1" width="12.5546875" bestFit="1" customWidth="1"/>
    <col min="2" max="2" width="13.109375" bestFit="1" customWidth="1"/>
    <col min="5" max="5" width="11.6640625" bestFit="1" customWidth="1"/>
    <col min="6" max="6" width="10.5546875" bestFit="1" customWidth="1"/>
    <col min="9" max="9" width="21.21875" customWidth="1"/>
    <col min="10" max="10" width="21.5546875" bestFit="1" customWidth="1"/>
    <col min="11" max="14" width="12" bestFit="1" customWidth="1"/>
    <col min="17" max="17" width="20.6640625" bestFit="1" customWidth="1"/>
    <col min="18" max="18" width="24.5546875" customWidth="1"/>
    <col min="19" max="19" width="19.44140625" bestFit="1" customWidth="1"/>
    <col min="20" max="20" width="11.21875" customWidth="1"/>
  </cols>
  <sheetData>
    <row r="1" spans="1:29" x14ac:dyDescent="0.3">
      <c r="A1" s="1" t="s">
        <v>32</v>
      </c>
      <c r="B1" s="1" t="s">
        <v>0</v>
      </c>
      <c r="C1" s="2" t="s">
        <v>4</v>
      </c>
      <c r="D1" s="1" t="s">
        <v>5</v>
      </c>
      <c r="E1" s="7" t="s">
        <v>6</v>
      </c>
      <c r="F1" s="22" t="s">
        <v>33</v>
      </c>
    </row>
    <row r="2" spans="1:29" x14ac:dyDescent="0.3">
      <c r="A2" s="3" t="s">
        <v>2</v>
      </c>
      <c r="B2">
        <v>1</v>
      </c>
      <c r="C2" s="4">
        <v>1</v>
      </c>
      <c r="D2" s="3" t="s">
        <v>7</v>
      </c>
      <c r="E2" s="6">
        <v>26730.853391684901</v>
      </c>
      <c r="F2" s="10">
        <f t="shared" ref="F2:F65" si="0">DATE(A2,B2,C2)</f>
        <v>44927</v>
      </c>
    </row>
    <row r="3" spans="1:29" x14ac:dyDescent="0.3">
      <c r="A3" s="3" t="s">
        <v>2</v>
      </c>
      <c r="B3">
        <v>1</v>
      </c>
      <c r="C3" s="4">
        <v>1</v>
      </c>
      <c r="D3" s="3" t="s">
        <v>8</v>
      </c>
      <c r="E3" s="6">
        <v>40096.280087527353</v>
      </c>
      <c r="F3" s="10">
        <f t="shared" si="0"/>
        <v>44927</v>
      </c>
    </row>
    <row r="4" spans="1:29" x14ac:dyDescent="0.3">
      <c r="A4" s="3" t="s">
        <v>2</v>
      </c>
      <c r="B4">
        <v>1</v>
      </c>
      <c r="C4" s="4">
        <v>2</v>
      </c>
      <c r="D4" s="3" t="s">
        <v>7</v>
      </c>
      <c r="E4" s="6">
        <v>26730.853391684901</v>
      </c>
      <c r="F4" s="10">
        <f t="shared" si="0"/>
        <v>44928</v>
      </c>
    </row>
    <row r="5" spans="1:29" x14ac:dyDescent="0.3">
      <c r="A5" s="3" t="s">
        <v>2</v>
      </c>
      <c r="B5">
        <v>1</v>
      </c>
      <c r="C5" s="4">
        <v>2</v>
      </c>
      <c r="D5" s="3" t="s">
        <v>8</v>
      </c>
      <c r="E5" s="6">
        <v>40096.280087527353</v>
      </c>
      <c r="F5" s="10">
        <f t="shared" si="0"/>
        <v>44928</v>
      </c>
      <c r="I5" s="23" t="s">
        <v>92</v>
      </c>
      <c r="J5" s="23" t="s">
        <v>91</v>
      </c>
      <c r="Q5" s="23" t="s">
        <v>5</v>
      </c>
      <c r="R5" t="s">
        <v>98</v>
      </c>
    </row>
    <row r="6" spans="1:29" x14ac:dyDescent="0.3">
      <c r="A6" s="3" t="s">
        <v>2</v>
      </c>
      <c r="B6">
        <v>1</v>
      </c>
      <c r="C6" s="4">
        <v>3</v>
      </c>
      <c r="D6" s="3" t="s">
        <v>7</v>
      </c>
      <c r="E6" s="6">
        <v>26730.853391684901</v>
      </c>
      <c r="F6" s="10">
        <f t="shared" si="0"/>
        <v>44929</v>
      </c>
      <c r="I6" s="23" t="s">
        <v>49</v>
      </c>
      <c r="J6" t="s">
        <v>75</v>
      </c>
      <c r="K6" t="s">
        <v>79</v>
      </c>
      <c r="L6" t="s">
        <v>83</v>
      </c>
      <c r="M6" t="s">
        <v>87</v>
      </c>
      <c r="N6" t="s">
        <v>50</v>
      </c>
      <c r="Q6" s="24" t="s">
        <v>7</v>
      </c>
      <c r="R6" s="25">
        <v>17452171.767991275</v>
      </c>
      <c r="S6" s="50" t="s">
        <v>93</v>
      </c>
      <c r="T6" s="50"/>
    </row>
    <row r="7" spans="1:29" x14ac:dyDescent="0.3">
      <c r="A7" s="3" t="s">
        <v>2</v>
      </c>
      <c r="B7">
        <v>1</v>
      </c>
      <c r="C7" s="4">
        <v>3</v>
      </c>
      <c r="D7" s="3" t="s">
        <v>8</v>
      </c>
      <c r="E7" s="6">
        <v>40096.280087527353</v>
      </c>
      <c r="F7" s="10">
        <f t="shared" si="0"/>
        <v>44929</v>
      </c>
      <c r="I7" s="24" t="s">
        <v>7</v>
      </c>
      <c r="J7" s="25">
        <v>5019898.6644632909</v>
      </c>
      <c r="K7" s="25">
        <v>4997903.6731163096</v>
      </c>
      <c r="L7" s="25">
        <v>4885403.9211700568</v>
      </c>
      <c r="M7" s="25">
        <v>2548965.5092417151</v>
      </c>
      <c r="N7" s="25">
        <v>17452171.767991375</v>
      </c>
      <c r="Q7" s="24" t="s">
        <v>8</v>
      </c>
      <c r="R7" s="25">
        <v>25917724.770866562</v>
      </c>
      <c r="S7" s="50" t="s">
        <v>94</v>
      </c>
      <c r="T7" s="50"/>
    </row>
    <row r="8" spans="1:29" x14ac:dyDescent="0.3">
      <c r="A8" s="3" t="s">
        <v>2</v>
      </c>
      <c r="B8">
        <v>1</v>
      </c>
      <c r="C8" s="4">
        <v>4</v>
      </c>
      <c r="D8" s="3" t="s">
        <v>7</v>
      </c>
      <c r="E8" s="6">
        <v>26730.853391684901</v>
      </c>
      <c r="F8" s="10">
        <f t="shared" si="0"/>
        <v>44930</v>
      </c>
      <c r="I8" s="34" t="s">
        <v>2</v>
      </c>
      <c r="J8" s="25"/>
      <c r="K8" s="25"/>
      <c r="L8" s="25"/>
      <c r="M8" s="25"/>
      <c r="N8" s="25"/>
      <c r="Q8" s="24" t="s">
        <v>50</v>
      </c>
      <c r="R8" s="25">
        <v>43369896.538857833</v>
      </c>
    </row>
    <row r="9" spans="1:29" x14ac:dyDescent="0.3">
      <c r="A9" s="3" t="s">
        <v>2</v>
      </c>
      <c r="B9">
        <v>1</v>
      </c>
      <c r="C9" s="4">
        <v>4</v>
      </c>
      <c r="D9" s="3" t="s">
        <v>8</v>
      </c>
      <c r="E9" s="6">
        <v>44551.422319474834</v>
      </c>
      <c r="F9" s="10">
        <f t="shared" si="0"/>
        <v>44930</v>
      </c>
      <c r="I9" s="35" t="s">
        <v>76</v>
      </c>
      <c r="J9" s="25">
        <v>793015.31728665216</v>
      </c>
      <c r="K9" s="25"/>
      <c r="L9" s="25"/>
      <c r="M9" s="25"/>
      <c r="N9" s="25">
        <v>793015.31728665216</v>
      </c>
    </row>
    <row r="10" spans="1:29" x14ac:dyDescent="0.3">
      <c r="A10" s="3" t="s">
        <v>2</v>
      </c>
      <c r="B10">
        <v>1</v>
      </c>
      <c r="C10" s="4">
        <v>5</v>
      </c>
      <c r="D10" s="3" t="s">
        <v>7</v>
      </c>
      <c r="E10" s="6">
        <v>26730.853391684901</v>
      </c>
      <c r="F10" s="10">
        <f t="shared" si="0"/>
        <v>44931</v>
      </c>
      <c r="I10" s="35" t="s">
        <v>77</v>
      </c>
      <c r="J10" s="25">
        <v>813111.6504854369</v>
      </c>
      <c r="K10" s="25"/>
      <c r="L10" s="25"/>
      <c r="M10" s="25"/>
      <c r="N10" s="25">
        <v>813111.6504854369</v>
      </c>
    </row>
    <row r="11" spans="1:29" x14ac:dyDescent="0.3">
      <c r="A11" s="3" t="s">
        <v>2</v>
      </c>
      <c r="B11">
        <v>1</v>
      </c>
      <c r="C11" s="4">
        <v>5</v>
      </c>
      <c r="D11" s="3" t="s">
        <v>8</v>
      </c>
      <c r="E11" s="6">
        <v>40096.280087527353</v>
      </c>
      <c r="F11" s="10">
        <f t="shared" si="0"/>
        <v>44931</v>
      </c>
      <c r="I11" s="35" t="s">
        <v>78</v>
      </c>
      <c r="J11" s="25">
        <v>811181.1926605507</v>
      </c>
      <c r="K11" s="25"/>
      <c r="L11" s="25"/>
      <c r="M11" s="25"/>
      <c r="N11" s="25">
        <v>811181.1926605507</v>
      </c>
    </row>
    <row r="12" spans="1:29" ht="18" x14ac:dyDescent="0.35">
      <c r="A12" s="3" t="s">
        <v>2</v>
      </c>
      <c r="B12">
        <v>1</v>
      </c>
      <c r="C12" s="4">
        <v>6</v>
      </c>
      <c r="D12" s="3" t="s">
        <v>7</v>
      </c>
      <c r="E12" s="6">
        <v>26730.853391684901</v>
      </c>
      <c r="F12" s="10">
        <f t="shared" si="0"/>
        <v>44932</v>
      </c>
      <c r="I12" s="35" t="s">
        <v>80</v>
      </c>
      <c r="J12" s="25"/>
      <c r="K12" s="25">
        <v>852938.49658314302</v>
      </c>
      <c r="L12" s="25"/>
      <c r="M12" s="25"/>
      <c r="N12" s="25">
        <v>852938.49658314302</v>
      </c>
      <c r="Q12" s="32" t="s">
        <v>68</v>
      </c>
    </row>
    <row r="13" spans="1:29" x14ac:dyDescent="0.3">
      <c r="A13" s="5" t="s">
        <v>2</v>
      </c>
      <c r="B13">
        <v>1</v>
      </c>
      <c r="C13" s="4">
        <v>6</v>
      </c>
      <c r="D13" s="5" t="s">
        <v>8</v>
      </c>
      <c r="E13" s="6">
        <v>35641.137855579866</v>
      </c>
      <c r="F13" s="10">
        <f t="shared" si="0"/>
        <v>44932</v>
      </c>
      <c r="I13" s="35" t="s">
        <v>81</v>
      </c>
      <c r="J13" s="25"/>
      <c r="K13" s="25">
        <v>811255.8139534886</v>
      </c>
      <c r="L13" s="25"/>
      <c r="M13" s="25"/>
      <c r="N13" s="25">
        <v>811255.8139534886</v>
      </c>
    </row>
    <row r="14" spans="1:29" x14ac:dyDescent="0.3">
      <c r="A14" s="3" t="s">
        <v>2</v>
      </c>
      <c r="B14">
        <v>1</v>
      </c>
      <c r="C14" s="4">
        <v>7</v>
      </c>
      <c r="D14" s="3" t="s">
        <v>7</v>
      </c>
      <c r="E14" s="6">
        <v>26730.853391684901</v>
      </c>
      <c r="F14" s="10">
        <f t="shared" si="0"/>
        <v>44933</v>
      </c>
      <c r="I14" s="35" t="s">
        <v>82</v>
      </c>
      <c r="J14" s="25"/>
      <c r="K14" s="25">
        <v>809900</v>
      </c>
      <c r="L14" s="25"/>
      <c r="M14" s="25"/>
      <c r="N14" s="25">
        <v>809900</v>
      </c>
      <c r="Q14" s="49" t="s">
        <v>57</v>
      </c>
      <c r="R14" s="49"/>
      <c r="S14" s="49"/>
      <c r="T14" s="49"/>
      <c r="U14" s="49"/>
      <c r="V14" s="49"/>
      <c r="W14" s="49"/>
      <c r="X14" s="49"/>
      <c r="Y14" s="49"/>
      <c r="Z14" s="49"/>
      <c r="AA14" s="49"/>
      <c r="AB14" s="49"/>
      <c r="AC14" s="49"/>
    </row>
    <row r="15" spans="1:29" x14ac:dyDescent="0.3">
      <c r="A15" s="3" t="s">
        <v>2</v>
      </c>
      <c r="B15">
        <v>1</v>
      </c>
      <c r="C15" s="4">
        <v>7</v>
      </c>
      <c r="D15" s="3" t="s">
        <v>8</v>
      </c>
      <c r="E15" s="6">
        <v>40096.280087527353</v>
      </c>
      <c r="F15" s="10">
        <f t="shared" si="0"/>
        <v>44933</v>
      </c>
      <c r="I15" s="35" t="s">
        <v>84</v>
      </c>
      <c r="J15" s="25"/>
      <c r="K15" s="25"/>
      <c r="L15" s="25">
        <v>812302.3758099355</v>
      </c>
      <c r="M15" s="25"/>
      <c r="N15" s="25">
        <v>812302.3758099355</v>
      </c>
      <c r="Q15" s="53" t="s">
        <v>58</v>
      </c>
      <c r="R15" s="53"/>
    </row>
    <row r="16" spans="1:29" x14ac:dyDescent="0.3">
      <c r="A16" s="3" t="s">
        <v>2</v>
      </c>
      <c r="B16">
        <v>1</v>
      </c>
      <c r="C16" s="4">
        <v>8</v>
      </c>
      <c r="D16" s="3" t="s">
        <v>7</v>
      </c>
      <c r="E16" s="6">
        <v>26730.853391684901</v>
      </c>
      <c r="F16" s="10">
        <f t="shared" si="0"/>
        <v>44934</v>
      </c>
      <c r="I16" s="35" t="s">
        <v>85</v>
      </c>
      <c r="J16" s="25"/>
      <c r="K16" s="25"/>
      <c r="L16" s="25">
        <v>816000</v>
      </c>
      <c r="M16" s="25"/>
      <c r="N16" s="25">
        <v>816000</v>
      </c>
      <c r="Q16" s="53" t="s">
        <v>59</v>
      </c>
      <c r="R16" s="53"/>
    </row>
    <row r="17" spans="1:19" x14ac:dyDescent="0.3">
      <c r="A17" s="3" t="s">
        <v>2</v>
      </c>
      <c r="B17">
        <v>1</v>
      </c>
      <c r="C17" s="4">
        <v>8</v>
      </c>
      <c r="D17" s="3" t="s">
        <v>8</v>
      </c>
      <c r="E17" s="6">
        <v>40096.280087527353</v>
      </c>
      <c r="F17" s="10">
        <f t="shared" si="0"/>
        <v>44934</v>
      </c>
      <c r="I17" s="35" t="s">
        <v>86</v>
      </c>
      <c r="J17" s="25"/>
      <c r="K17" s="25"/>
      <c r="L17" s="25">
        <v>815826.18025751098</v>
      </c>
      <c r="M17" s="25"/>
      <c r="N17" s="25">
        <v>815826.18025751098</v>
      </c>
      <c r="Q17" s="49" t="s">
        <v>60</v>
      </c>
      <c r="R17" s="49"/>
    </row>
    <row r="18" spans="1:19" x14ac:dyDescent="0.3">
      <c r="A18" s="3" t="s">
        <v>2</v>
      </c>
      <c r="B18">
        <v>1</v>
      </c>
      <c r="C18" s="4">
        <v>9</v>
      </c>
      <c r="D18" s="3" t="s">
        <v>7</v>
      </c>
      <c r="E18" s="6">
        <v>26730.853391684901</v>
      </c>
      <c r="F18" s="10">
        <f t="shared" si="0"/>
        <v>44935</v>
      </c>
      <c r="I18" s="35" t="s">
        <v>88</v>
      </c>
      <c r="J18" s="25"/>
      <c r="K18" s="25"/>
      <c r="L18" s="25"/>
      <c r="M18" s="25">
        <v>841461.23260437418</v>
      </c>
      <c r="N18" s="25">
        <v>841461.23260437418</v>
      </c>
    </row>
    <row r="19" spans="1:19" x14ac:dyDescent="0.3">
      <c r="A19" s="3" t="s">
        <v>2</v>
      </c>
      <c r="B19">
        <v>1</v>
      </c>
      <c r="C19" s="4">
        <v>9</v>
      </c>
      <c r="D19" s="3" t="s">
        <v>8</v>
      </c>
      <c r="E19" s="6">
        <v>40096.280087527353</v>
      </c>
      <c r="F19" s="10">
        <f t="shared" si="0"/>
        <v>44935</v>
      </c>
      <c r="I19" s="35" t="s">
        <v>89</v>
      </c>
      <c r="J19" s="25"/>
      <c r="K19" s="25"/>
      <c r="L19" s="25"/>
      <c r="M19" s="25">
        <v>849133.06451612851</v>
      </c>
      <c r="N19" s="25">
        <v>849133.06451612851</v>
      </c>
      <c r="Q19" s="49" t="s">
        <v>95</v>
      </c>
      <c r="R19" s="49"/>
      <c r="S19" s="36">
        <f>GETPIVOTDATA(" 26,731 ",$J$17)</f>
        <v>43369896.538857937</v>
      </c>
    </row>
    <row r="20" spans="1:19" x14ac:dyDescent="0.3">
      <c r="A20" s="3" t="s">
        <v>2</v>
      </c>
      <c r="B20">
        <v>1</v>
      </c>
      <c r="C20" s="4">
        <v>10</v>
      </c>
      <c r="D20" s="3" t="s">
        <v>7</v>
      </c>
      <c r="E20" s="6">
        <v>26730.853391684901</v>
      </c>
      <c r="F20" s="10">
        <f t="shared" si="0"/>
        <v>44936</v>
      </c>
      <c r="I20" s="35" t="s">
        <v>90</v>
      </c>
      <c r="J20" s="25"/>
      <c r="K20" s="25"/>
      <c r="L20" s="25"/>
      <c r="M20" s="25">
        <v>858371.21212121251</v>
      </c>
      <c r="N20" s="25">
        <v>858371.21212121251</v>
      </c>
      <c r="Q20" s="49" t="s">
        <v>96</v>
      </c>
      <c r="R20" s="49"/>
      <c r="S20" s="36">
        <f>GETPIVOTDATA(" 26,731 ",$I$5,"Non-Peak","Non-Peak","Quarters",3,"Years",2024)+GETPIVOTDATA(" 26,731 ",$I$5,"Non-Peak","PeakHour","Quarters",3,"Years",2024)</f>
        <v>6100627.3922496168</v>
      </c>
    </row>
    <row r="21" spans="1:19" x14ac:dyDescent="0.3">
      <c r="A21" s="3" t="s">
        <v>2</v>
      </c>
      <c r="B21">
        <v>1</v>
      </c>
      <c r="C21" s="4">
        <v>10</v>
      </c>
      <c r="D21" s="3" t="s">
        <v>8</v>
      </c>
      <c r="E21" s="6">
        <v>40096.280087527353</v>
      </c>
      <c r="F21" s="10">
        <f t="shared" si="0"/>
        <v>44936</v>
      </c>
      <c r="I21" s="34" t="s">
        <v>3</v>
      </c>
      <c r="J21" s="25">
        <v>2602590.5040306519</v>
      </c>
      <c r="K21" s="25">
        <v>2523809.3625796777</v>
      </c>
      <c r="L21" s="25">
        <v>2441275.3651026106</v>
      </c>
      <c r="M21" s="25"/>
      <c r="N21" s="25">
        <v>7567675.2317129401</v>
      </c>
    </row>
    <row r="22" spans="1:19" x14ac:dyDescent="0.3">
      <c r="A22" s="3" t="s">
        <v>2</v>
      </c>
      <c r="B22">
        <v>1</v>
      </c>
      <c r="C22" s="4">
        <v>11</v>
      </c>
      <c r="D22" s="3" t="s">
        <v>7</v>
      </c>
      <c r="E22" s="6">
        <v>26730.853391684901</v>
      </c>
      <c r="F22" s="10">
        <f t="shared" si="0"/>
        <v>44937</v>
      </c>
      <c r="I22" s="24" t="s">
        <v>8</v>
      </c>
      <c r="J22" s="25">
        <v>7312370.4821450245</v>
      </c>
      <c r="K22" s="25">
        <v>7488096.3268836914</v>
      </c>
      <c r="L22" s="25">
        <v>7388223.47107956</v>
      </c>
      <c r="M22" s="25">
        <v>3729034.4907582849</v>
      </c>
      <c r="N22" s="25">
        <v>25917724.770866565</v>
      </c>
      <c r="Q22" s="53" t="s">
        <v>61</v>
      </c>
      <c r="R22" s="53"/>
      <c r="S22" s="30">
        <f>0.55*GETPIVOTDATA(" 39,758 ",$I$49)</f>
        <v>3333477.9000110836</v>
      </c>
    </row>
    <row r="23" spans="1:19" x14ac:dyDescent="0.3">
      <c r="A23" s="3" t="s">
        <v>2</v>
      </c>
      <c r="B23">
        <v>1</v>
      </c>
      <c r="C23" s="4">
        <v>11</v>
      </c>
      <c r="D23" s="3" t="s">
        <v>8</v>
      </c>
      <c r="E23" s="6">
        <v>40096.280087527353</v>
      </c>
      <c r="F23" s="10">
        <f t="shared" si="0"/>
        <v>44937</v>
      </c>
      <c r="I23" s="34" t="s">
        <v>2</v>
      </c>
      <c r="J23" s="25"/>
      <c r="K23" s="25"/>
      <c r="L23" s="25"/>
      <c r="M23" s="25"/>
      <c r="N23" s="25"/>
      <c r="Q23" s="27"/>
    </row>
    <row r="24" spans="1:19" x14ac:dyDescent="0.3">
      <c r="A24" s="3" t="s">
        <v>2</v>
      </c>
      <c r="B24">
        <v>1</v>
      </c>
      <c r="C24" s="4">
        <v>12</v>
      </c>
      <c r="D24" s="3" t="s">
        <v>7</v>
      </c>
      <c r="E24" s="6">
        <v>26730.853391684901</v>
      </c>
      <c r="F24" s="10">
        <f t="shared" si="0"/>
        <v>44938</v>
      </c>
      <c r="I24" s="35" t="s">
        <v>76</v>
      </c>
      <c r="J24" s="25">
        <v>1216253.8293216629</v>
      </c>
      <c r="K24" s="25"/>
      <c r="L24" s="25"/>
      <c r="M24" s="25"/>
      <c r="N24" s="25">
        <v>1216253.8293216629</v>
      </c>
      <c r="Q24" s="53" t="s">
        <v>62</v>
      </c>
      <c r="R24" s="53"/>
      <c r="S24" s="28">
        <f>GETPIVOTDATA(" 39,758 ",$I$49,"PeakHour","PeakHour")-S22</f>
        <v>286115.64399736607</v>
      </c>
    </row>
    <row r="25" spans="1:19" x14ac:dyDescent="0.3">
      <c r="A25" s="3" t="s">
        <v>2</v>
      </c>
      <c r="B25">
        <v>1</v>
      </c>
      <c r="C25" s="4">
        <v>12</v>
      </c>
      <c r="D25" s="3" t="s">
        <v>8</v>
      </c>
      <c r="E25" s="6">
        <v>40096.280087527353</v>
      </c>
      <c r="F25" s="10">
        <f t="shared" si="0"/>
        <v>44938</v>
      </c>
      <c r="I25" s="35" t="s">
        <v>77</v>
      </c>
      <c r="J25" s="25">
        <v>1192888.3495145629</v>
      </c>
      <c r="K25" s="25"/>
      <c r="L25" s="25"/>
      <c r="M25" s="25"/>
      <c r="N25" s="25">
        <v>1192888.3495145629</v>
      </c>
    </row>
    <row r="26" spans="1:19" x14ac:dyDescent="0.3">
      <c r="A26" s="3" t="s">
        <v>2</v>
      </c>
      <c r="B26">
        <v>1</v>
      </c>
      <c r="C26" s="4">
        <v>13</v>
      </c>
      <c r="D26" s="3" t="s">
        <v>7</v>
      </c>
      <c r="E26" s="6">
        <v>26730.853391684901</v>
      </c>
      <c r="F26" s="10">
        <f t="shared" si="0"/>
        <v>44939</v>
      </c>
      <c r="I26" s="35" t="s">
        <v>78</v>
      </c>
      <c r="J26" s="25">
        <v>1209818.8073394501</v>
      </c>
      <c r="K26" s="25"/>
      <c r="L26" s="25"/>
      <c r="M26" s="25"/>
      <c r="N26" s="25">
        <v>1209818.8073394501</v>
      </c>
      <c r="Q26" s="53" t="s">
        <v>63</v>
      </c>
      <c r="R26" s="53"/>
      <c r="S26" s="29">
        <f>S24*4</f>
        <v>1144462.5759894643</v>
      </c>
    </row>
    <row r="27" spans="1:19" x14ac:dyDescent="0.3">
      <c r="A27" s="3" t="s">
        <v>2</v>
      </c>
      <c r="B27">
        <v>1</v>
      </c>
      <c r="C27" s="4">
        <v>13</v>
      </c>
      <c r="D27" s="3" t="s">
        <v>8</v>
      </c>
      <c r="E27" s="6">
        <v>40096.280087527353</v>
      </c>
      <c r="F27" s="10">
        <f t="shared" si="0"/>
        <v>44939</v>
      </c>
      <c r="I27" s="35" t="s">
        <v>80</v>
      </c>
      <c r="J27" s="25"/>
      <c r="K27" s="25">
        <v>1171061.5034168568</v>
      </c>
      <c r="L27" s="25"/>
      <c r="M27" s="25"/>
      <c r="N27" s="25">
        <v>1171061.5034168568</v>
      </c>
      <c r="Q27" s="26"/>
    </row>
    <row r="28" spans="1:19" x14ac:dyDescent="0.3">
      <c r="A28" s="3" t="s">
        <v>2</v>
      </c>
      <c r="B28">
        <v>1</v>
      </c>
      <c r="C28" s="4">
        <v>14</v>
      </c>
      <c r="D28" s="3" t="s">
        <v>7</v>
      </c>
      <c r="E28" s="6">
        <v>26730.853391684901</v>
      </c>
      <c r="F28" s="10">
        <f t="shared" si="0"/>
        <v>44940</v>
      </c>
      <c r="I28" s="35" t="s">
        <v>81</v>
      </c>
      <c r="J28" s="25"/>
      <c r="K28" s="25">
        <v>1240744.1860465114</v>
      </c>
      <c r="L28" s="25"/>
      <c r="M28" s="25"/>
      <c r="N28" s="25">
        <v>1240744.1860465114</v>
      </c>
      <c r="Q28" s="50" t="s">
        <v>64</v>
      </c>
      <c r="R28" s="50"/>
      <c r="S28" s="29">
        <f>GETPIVOTDATA(" 39,758 ",$I$49,"PeakHour","PeakHour")*4</f>
        <v>14478374.176033799</v>
      </c>
    </row>
    <row r="29" spans="1:19" x14ac:dyDescent="0.3">
      <c r="A29" s="3" t="s">
        <v>2</v>
      </c>
      <c r="B29">
        <v>1</v>
      </c>
      <c r="C29" s="4">
        <v>14</v>
      </c>
      <c r="D29" s="3" t="s">
        <v>8</v>
      </c>
      <c r="E29" s="6">
        <v>40096.280087527353</v>
      </c>
      <c r="F29" s="10">
        <f t="shared" si="0"/>
        <v>44940</v>
      </c>
      <c r="I29" s="35" t="s">
        <v>82</v>
      </c>
      <c r="J29" s="25"/>
      <c r="K29" s="25">
        <v>1237100</v>
      </c>
      <c r="L29" s="25"/>
      <c r="M29" s="25"/>
      <c r="N29" s="25">
        <v>1237100</v>
      </c>
    </row>
    <row r="30" spans="1:19" x14ac:dyDescent="0.3">
      <c r="A30" s="3" t="s">
        <v>2</v>
      </c>
      <c r="B30">
        <v>1</v>
      </c>
      <c r="C30" s="4">
        <v>15</v>
      </c>
      <c r="D30" s="3" t="s">
        <v>7</v>
      </c>
      <c r="E30" s="6">
        <v>17820.568927789933</v>
      </c>
      <c r="F30" s="10">
        <f t="shared" si="0"/>
        <v>44941</v>
      </c>
      <c r="I30" s="35" t="s">
        <v>84</v>
      </c>
      <c r="J30" s="25"/>
      <c r="K30" s="25"/>
      <c r="L30" s="25">
        <v>1231697.6241900653</v>
      </c>
      <c r="M30" s="25"/>
      <c r="N30" s="25">
        <v>1231697.6241900653</v>
      </c>
      <c r="Q30" s="50" t="s">
        <v>65</v>
      </c>
      <c r="R30" s="50"/>
      <c r="S30" s="31">
        <f>S26+S28</f>
        <v>15622836.752023263</v>
      </c>
    </row>
    <row r="31" spans="1:19" x14ac:dyDescent="0.3">
      <c r="A31" s="3" t="s">
        <v>2</v>
      </c>
      <c r="B31">
        <v>1</v>
      </c>
      <c r="C31" s="4">
        <v>15</v>
      </c>
      <c r="D31" s="3" t="s">
        <v>8</v>
      </c>
      <c r="E31" s="6">
        <v>31185.995623632385</v>
      </c>
      <c r="F31" s="10">
        <f t="shared" si="0"/>
        <v>44941</v>
      </c>
      <c r="I31" s="35" t="s">
        <v>85</v>
      </c>
      <c r="J31" s="25"/>
      <c r="K31" s="25"/>
      <c r="L31" s="25">
        <v>1258000</v>
      </c>
      <c r="M31" s="25"/>
      <c r="N31" s="25">
        <v>1258000</v>
      </c>
    </row>
    <row r="32" spans="1:19" x14ac:dyDescent="0.3">
      <c r="A32" s="3" t="s">
        <v>2</v>
      </c>
      <c r="B32">
        <v>1</v>
      </c>
      <c r="C32" s="4">
        <v>16</v>
      </c>
      <c r="D32" s="3" t="s">
        <v>7</v>
      </c>
      <c r="E32" s="6">
        <v>26730.853391684901</v>
      </c>
      <c r="F32" s="10">
        <f t="shared" si="0"/>
        <v>44942</v>
      </c>
      <c r="I32" s="35" t="s">
        <v>86</v>
      </c>
      <c r="J32" s="25"/>
      <c r="K32" s="25"/>
      <c r="L32" s="25">
        <v>1239173.8197424891</v>
      </c>
      <c r="M32" s="25"/>
      <c r="N32" s="25">
        <v>1239173.8197424891</v>
      </c>
      <c r="Q32" s="50" t="s">
        <v>66</v>
      </c>
      <c r="R32" s="50"/>
      <c r="S32" s="29">
        <f>GETPIVOTDATA(" 39,758 ",$I$49,"PeakHour","Non-Peak")*4</f>
        <v>9765101.4604104422</v>
      </c>
    </row>
    <row r="33" spans="1:30" x14ac:dyDescent="0.3">
      <c r="A33" s="3" t="s">
        <v>2</v>
      </c>
      <c r="B33">
        <v>1</v>
      </c>
      <c r="C33" s="4">
        <v>16</v>
      </c>
      <c r="D33" s="3" t="s">
        <v>8</v>
      </c>
      <c r="E33" s="6">
        <v>35641.137855579866</v>
      </c>
      <c r="F33" s="10">
        <f t="shared" si="0"/>
        <v>44942</v>
      </c>
      <c r="I33" s="35" t="s">
        <v>88</v>
      </c>
      <c r="J33" s="25"/>
      <c r="K33" s="25"/>
      <c r="L33" s="25"/>
      <c r="M33" s="25">
        <v>1243538.7673956265</v>
      </c>
      <c r="N33" s="25">
        <v>1243538.7673956265</v>
      </c>
    </row>
    <row r="34" spans="1:30" x14ac:dyDescent="0.3">
      <c r="A34" s="3" t="s">
        <v>2</v>
      </c>
      <c r="B34">
        <v>1</v>
      </c>
      <c r="C34" s="4">
        <v>17</v>
      </c>
      <c r="D34" s="3" t="s">
        <v>7</v>
      </c>
      <c r="E34" s="6">
        <v>26730.853391684901</v>
      </c>
      <c r="F34" s="10">
        <f t="shared" si="0"/>
        <v>44943</v>
      </c>
      <c r="I34" s="35" t="s">
        <v>89</v>
      </c>
      <c r="J34" s="25"/>
      <c r="K34" s="25"/>
      <c r="L34" s="25"/>
      <c r="M34" s="25">
        <v>1235866.9354838703</v>
      </c>
      <c r="N34" s="25">
        <v>1235866.9354838703</v>
      </c>
      <c r="Q34" s="50" t="s">
        <v>67</v>
      </c>
      <c r="R34" s="50"/>
      <c r="S34" s="33">
        <f>S30+S32</f>
        <v>25387938.212433703</v>
      </c>
    </row>
    <row r="35" spans="1:30" x14ac:dyDescent="0.3">
      <c r="A35" s="3" t="s">
        <v>2</v>
      </c>
      <c r="B35">
        <v>1</v>
      </c>
      <c r="C35" s="4">
        <v>17</v>
      </c>
      <c r="D35" s="3" t="s">
        <v>8</v>
      </c>
      <c r="E35" s="6">
        <v>40096.280087527353</v>
      </c>
      <c r="F35" s="10">
        <f t="shared" si="0"/>
        <v>44943</v>
      </c>
      <c r="I35" s="35" t="s">
        <v>90</v>
      </c>
      <c r="J35" s="25"/>
      <c r="K35" s="25"/>
      <c r="L35" s="25"/>
      <c r="M35" s="25">
        <v>1249628.7878787878</v>
      </c>
      <c r="N35" s="25">
        <v>1249628.7878787878</v>
      </c>
    </row>
    <row r="36" spans="1:30" x14ac:dyDescent="0.3">
      <c r="A36" s="3" t="s">
        <v>2</v>
      </c>
      <c r="B36">
        <v>1</v>
      </c>
      <c r="C36" s="4">
        <v>18</v>
      </c>
      <c r="D36" s="3" t="s">
        <v>7</v>
      </c>
      <c r="E36" s="6">
        <v>26730.853391684901</v>
      </c>
      <c r="F36" s="10">
        <f t="shared" si="0"/>
        <v>44944</v>
      </c>
      <c r="I36" s="34" t="s">
        <v>3</v>
      </c>
      <c r="J36" s="25">
        <v>3693409.4959693491</v>
      </c>
      <c r="K36" s="25">
        <v>3839190.6374203232</v>
      </c>
      <c r="L36" s="25">
        <v>3659352.0271470062</v>
      </c>
      <c r="M36" s="25"/>
      <c r="N36" s="25">
        <v>11191952.160536679</v>
      </c>
    </row>
    <row r="37" spans="1:30" ht="18" x14ac:dyDescent="0.35">
      <c r="A37" s="3" t="s">
        <v>2</v>
      </c>
      <c r="B37">
        <v>1</v>
      </c>
      <c r="C37" s="4">
        <v>18</v>
      </c>
      <c r="D37" s="3" t="s">
        <v>8</v>
      </c>
      <c r="E37" s="6">
        <v>31185.995623632385</v>
      </c>
      <c r="F37" s="10">
        <f t="shared" si="0"/>
        <v>44944</v>
      </c>
      <c r="I37" s="24" t="s">
        <v>50</v>
      </c>
      <c r="J37" s="25">
        <v>12332269.146608315</v>
      </c>
      <c r="K37" s="25">
        <v>12486000</v>
      </c>
      <c r="L37" s="25">
        <v>12273627.392249618</v>
      </c>
      <c r="M37" s="25">
        <v>6278000</v>
      </c>
      <c r="N37" s="25">
        <v>43369896.538857937</v>
      </c>
      <c r="Q37" s="32" t="s">
        <v>69</v>
      </c>
    </row>
    <row r="38" spans="1:30" x14ac:dyDescent="0.3">
      <c r="A38" s="3" t="s">
        <v>2</v>
      </c>
      <c r="B38">
        <v>1</v>
      </c>
      <c r="C38" s="4">
        <v>19</v>
      </c>
      <c r="D38" s="3" t="s">
        <v>7</v>
      </c>
      <c r="E38" s="6">
        <v>22275.711159737417</v>
      </c>
      <c r="F38" s="10">
        <f t="shared" si="0"/>
        <v>44945</v>
      </c>
    </row>
    <row r="39" spans="1:30" x14ac:dyDescent="0.3">
      <c r="A39" s="3" t="s">
        <v>2</v>
      </c>
      <c r="B39">
        <v>1</v>
      </c>
      <c r="C39" s="4">
        <v>19</v>
      </c>
      <c r="D39" s="3" t="s">
        <v>8</v>
      </c>
      <c r="E39" s="6">
        <v>40096.280087527353</v>
      </c>
      <c r="F39" s="10">
        <f t="shared" si="0"/>
        <v>44945</v>
      </c>
      <c r="Q39" s="49" t="s">
        <v>70</v>
      </c>
      <c r="R39" s="49"/>
      <c r="S39" s="49"/>
      <c r="T39" s="49"/>
      <c r="U39" s="49"/>
      <c r="V39" s="49"/>
      <c r="W39" s="49"/>
      <c r="X39" s="49"/>
      <c r="Y39" s="49"/>
      <c r="Z39" s="49"/>
      <c r="AA39" s="49"/>
      <c r="AB39" s="49"/>
      <c r="AC39" s="49"/>
      <c r="AD39" s="49"/>
    </row>
    <row r="40" spans="1:30" x14ac:dyDescent="0.3">
      <c r="A40" s="3" t="s">
        <v>2</v>
      </c>
      <c r="B40">
        <v>1</v>
      </c>
      <c r="C40" s="4">
        <v>20</v>
      </c>
      <c r="D40" s="3" t="s">
        <v>7</v>
      </c>
      <c r="E40" s="6">
        <v>22275.711159737417</v>
      </c>
      <c r="F40" s="10">
        <f t="shared" si="0"/>
        <v>44946</v>
      </c>
    </row>
    <row r="41" spans="1:30" x14ac:dyDescent="0.3">
      <c r="A41" s="3" t="s">
        <v>2</v>
      </c>
      <c r="B41">
        <v>1</v>
      </c>
      <c r="C41" s="4">
        <v>20</v>
      </c>
      <c r="D41" s="3" t="s">
        <v>8</v>
      </c>
      <c r="E41" s="6">
        <v>35641.137855579866</v>
      </c>
      <c r="F41" s="10">
        <f t="shared" si="0"/>
        <v>44946</v>
      </c>
      <c r="Q41" s="49" t="s">
        <v>71</v>
      </c>
      <c r="R41" s="49"/>
    </row>
    <row r="42" spans="1:30" x14ac:dyDescent="0.3">
      <c r="A42" s="3" t="s">
        <v>2</v>
      </c>
      <c r="B42">
        <v>1</v>
      </c>
      <c r="C42" s="4">
        <v>21</v>
      </c>
      <c r="D42" s="3" t="s">
        <v>7</v>
      </c>
      <c r="E42" s="6">
        <v>26730.853391684901</v>
      </c>
      <c r="F42" s="10">
        <f t="shared" si="0"/>
        <v>44947</v>
      </c>
    </row>
    <row r="43" spans="1:30" x14ac:dyDescent="0.3">
      <c r="A43" s="3" t="s">
        <v>2</v>
      </c>
      <c r="B43">
        <v>1</v>
      </c>
      <c r="C43" s="4">
        <v>21</v>
      </c>
      <c r="D43" s="3" t="s">
        <v>8</v>
      </c>
      <c r="E43" s="6">
        <v>40096.280087527353</v>
      </c>
      <c r="F43" s="10">
        <f t="shared" si="0"/>
        <v>44947</v>
      </c>
      <c r="Q43" s="14" t="s">
        <v>35</v>
      </c>
      <c r="R43" s="15" t="s">
        <v>56</v>
      </c>
    </row>
    <row r="44" spans="1:30" x14ac:dyDescent="0.3">
      <c r="A44" s="3" t="s">
        <v>2</v>
      </c>
      <c r="B44">
        <v>1</v>
      </c>
      <c r="C44" s="4">
        <v>22</v>
      </c>
      <c r="D44" s="3" t="s">
        <v>7</v>
      </c>
      <c r="E44" s="6">
        <v>26730.853391684901</v>
      </c>
      <c r="F44" s="10">
        <f t="shared" si="0"/>
        <v>44948</v>
      </c>
      <c r="Q44" s="16">
        <v>44927</v>
      </c>
      <c r="R44" s="21">
        <v>2036000</v>
      </c>
    </row>
    <row r="45" spans="1:30" x14ac:dyDescent="0.3">
      <c r="A45" s="3" t="s">
        <v>2</v>
      </c>
      <c r="B45">
        <v>1</v>
      </c>
      <c r="C45" s="4">
        <v>22</v>
      </c>
      <c r="D45" s="3" t="s">
        <v>8</v>
      </c>
      <c r="E45" s="6">
        <v>40096.280087527353</v>
      </c>
      <c r="F45" s="10">
        <f t="shared" si="0"/>
        <v>44948</v>
      </c>
      <c r="Q45" s="18">
        <v>44958</v>
      </c>
      <c r="R45" s="20">
        <v>2006000</v>
      </c>
    </row>
    <row r="46" spans="1:30" x14ac:dyDescent="0.3">
      <c r="A46" s="3" t="s">
        <v>2</v>
      </c>
      <c r="B46">
        <v>1</v>
      </c>
      <c r="C46" s="4">
        <v>23</v>
      </c>
      <c r="D46" s="3" t="s">
        <v>7</v>
      </c>
      <c r="E46" s="6">
        <v>26730.853391684901</v>
      </c>
      <c r="F46" s="10">
        <f t="shared" si="0"/>
        <v>44949</v>
      </c>
      <c r="Q46" s="16">
        <v>44986</v>
      </c>
      <c r="R46" s="21">
        <v>2021000</v>
      </c>
    </row>
    <row r="47" spans="1:30" x14ac:dyDescent="0.3">
      <c r="A47" s="3" t="s">
        <v>2</v>
      </c>
      <c r="B47">
        <v>1</v>
      </c>
      <c r="C47" s="4">
        <v>23</v>
      </c>
      <c r="D47" s="3" t="s">
        <v>8</v>
      </c>
      <c r="E47" s="6">
        <v>40096.280087527353</v>
      </c>
      <c r="F47" s="10">
        <f t="shared" si="0"/>
        <v>44949</v>
      </c>
      <c r="Q47" s="18">
        <v>45017</v>
      </c>
      <c r="R47" s="20">
        <v>2024000</v>
      </c>
    </row>
    <row r="48" spans="1:30" x14ac:dyDescent="0.3">
      <c r="A48" s="3" t="s">
        <v>2</v>
      </c>
      <c r="B48">
        <v>1</v>
      </c>
      <c r="C48" s="4">
        <v>24</v>
      </c>
      <c r="D48" s="3" t="s">
        <v>7</v>
      </c>
      <c r="E48" s="6">
        <v>26730.853391684901</v>
      </c>
      <c r="F48" s="10">
        <f t="shared" si="0"/>
        <v>44950</v>
      </c>
      <c r="Q48" s="16">
        <v>45047</v>
      </c>
      <c r="R48" s="21">
        <v>2052000</v>
      </c>
    </row>
    <row r="49" spans="1:18" x14ac:dyDescent="0.3">
      <c r="A49" s="3" t="s">
        <v>2</v>
      </c>
      <c r="B49">
        <v>1</v>
      </c>
      <c r="C49" s="4">
        <v>24</v>
      </c>
      <c r="D49" s="3" t="s">
        <v>8</v>
      </c>
      <c r="E49" s="6">
        <v>40096.280087527353</v>
      </c>
      <c r="F49" s="10">
        <f t="shared" si="0"/>
        <v>44950</v>
      </c>
      <c r="I49" s="23" t="s">
        <v>5</v>
      </c>
      <c r="J49" t="s">
        <v>97</v>
      </c>
      <c r="Q49" s="18">
        <v>45078</v>
      </c>
      <c r="R49" s="20">
        <v>2047000</v>
      </c>
    </row>
    <row r="50" spans="1:18" x14ac:dyDescent="0.3">
      <c r="A50" s="3" t="s">
        <v>2</v>
      </c>
      <c r="B50">
        <v>1</v>
      </c>
      <c r="C50" s="4">
        <v>25</v>
      </c>
      <c r="D50" s="3" t="s">
        <v>7</v>
      </c>
      <c r="E50" s="6">
        <v>26730.853391684901</v>
      </c>
      <c r="F50" s="10">
        <f t="shared" si="0"/>
        <v>44951</v>
      </c>
      <c r="I50" s="24" t="s">
        <v>7</v>
      </c>
      <c r="J50" s="25">
        <v>2441275.3651026106</v>
      </c>
      <c r="K50" s="50" t="s">
        <v>99</v>
      </c>
      <c r="L50" s="50"/>
      <c r="Q50" s="16">
        <v>45108</v>
      </c>
      <c r="R50" s="21">
        <v>2044000</v>
      </c>
    </row>
    <row r="51" spans="1:18" x14ac:dyDescent="0.3">
      <c r="A51" s="3" t="s">
        <v>2</v>
      </c>
      <c r="B51">
        <v>1</v>
      </c>
      <c r="C51" s="4">
        <v>25</v>
      </c>
      <c r="D51" s="3" t="s">
        <v>8</v>
      </c>
      <c r="E51" s="6">
        <v>44551.422319474834</v>
      </c>
      <c r="F51" s="10">
        <f t="shared" si="0"/>
        <v>44951</v>
      </c>
      <c r="I51" s="24" t="s">
        <v>8</v>
      </c>
      <c r="J51" s="25">
        <v>3619593.5440084497</v>
      </c>
      <c r="K51" s="50" t="s">
        <v>100</v>
      </c>
      <c r="L51" s="50"/>
      <c r="Q51" s="18">
        <v>45139</v>
      </c>
      <c r="R51" s="20">
        <v>2074000</v>
      </c>
    </row>
    <row r="52" spans="1:18" x14ac:dyDescent="0.3">
      <c r="A52" s="3" t="s">
        <v>2</v>
      </c>
      <c r="B52">
        <v>1</v>
      </c>
      <c r="C52" s="4">
        <v>26</v>
      </c>
      <c r="D52" s="3" t="s">
        <v>7</v>
      </c>
      <c r="E52" s="6">
        <v>31185.995623632385</v>
      </c>
      <c r="F52" s="10">
        <f t="shared" si="0"/>
        <v>44952</v>
      </c>
      <c r="I52" s="24" t="s">
        <v>50</v>
      </c>
      <c r="J52" s="25">
        <v>6060868.9091110602</v>
      </c>
      <c r="Q52" s="16">
        <v>45170</v>
      </c>
      <c r="R52" s="21">
        <v>2055000</v>
      </c>
    </row>
    <row r="53" spans="1:18" x14ac:dyDescent="0.3">
      <c r="A53" s="3" t="s">
        <v>2</v>
      </c>
      <c r="B53">
        <v>1</v>
      </c>
      <c r="C53" s="4">
        <v>26</v>
      </c>
      <c r="D53" s="3" t="s">
        <v>8</v>
      </c>
      <c r="E53" s="6">
        <v>40096.280087527353</v>
      </c>
      <c r="F53" s="10">
        <f t="shared" si="0"/>
        <v>44952</v>
      </c>
      <c r="Q53" s="18">
        <v>45200</v>
      </c>
      <c r="R53" s="20">
        <v>2085000</v>
      </c>
    </row>
    <row r="54" spans="1:18" x14ac:dyDescent="0.3">
      <c r="A54" s="3" t="s">
        <v>2</v>
      </c>
      <c r="B54">
        <v>1</v>
      </c>
      <c r="C54" s="4">
        <v>27</v>
      </c>
      <c r="D54" s="3" t="s">
        <v>7</v>
      </c>
      <c r="E54" s="6">
        <v>31185.995623632385</v>
      </c>
      <c r="F54" s="10">
        <f t="shared" si="0"/>
        <v>44953</v>
      </c>
      <c r="Q54" s="16">
        <v>45231</v>
      </c>
      <c r="R54" s="21">
        <v>2085000</v>
      </c>
    </row>
    <row r="55" spans="1:18" x14ac:dyDescent="0.3">
      <c r="A55" s="3" t="s">
        <v>2</v>
      </c>
      <c r="B55">
        <v>1</v>
      </c>
      <c r="C55" s="4">
        <v>27</v>
      </c>
      <c r="D55" s="3" t="s">
        <v>8</v>
      </c>
      <c r="E55" s="6">
        <v>40096.280087527353</v>
      </c>
      <c r="F55" s="10">
        <f t="shared" si="0"/>
        <v>44953</v>
      </c>
      <c r="Q55" s="18">
        <v>45261</v>
      </c>
      <c r="R55" s="20">
        <v>2108000</v>
      </c>
    </row>
    <row r="56" spans="1:18" x14ac:dyDescent="0.3">
      <c r="A56" s="3" t="s">
        <v>2</v>
      </c>
      <c r="B56">
        <v>1</v>
      </c>
      <c r="C56" s="4">
        <v>28</v>
      </c>
      <c r="D56" s="3" t="s">
        <v>7</v>
      </c>
      <c r="E56" s="6">
        <v>26730.853391684901</v>
      </c>
      <c r="F56" s="10">
        <f t="shared" si="0"/>
        <v>44954</v>
      </c>
      <c r="Q56" s="16">
        <v>45292</v>
      </c>
      <c r="R56" s="21">
        <v>2115000</v>
      </c>
    </row>
    <row r="57" spans="1:18" x14ac:dyDescent="0.3">
      <c r="A57" s="3" t="s">
        <v>2</v>
      </c>
      <c r="B57">
        <v>1</v>
      </c>
      <c r="C57" s="4">
        <v>28</v>
      </c>
      <c r="D57" s="3" t="s">
        <v>8</v>
      </c>
      <c r="E57" s="6">
        <v>40096.280087527353</v>
      </c>
      <c r="F57" s="10">
        <f t="shared" si="0"/>
        <v>44954</v>
      </c>
      <c r="Q57" s="18">
        <v>45323</v>
      </c>
      <c r="R57" s="20">
        <v>2086000</v>
      </c>
    </row>
    <row r="58" spans="1:18" x14ac:dyDescent="0.3">
      <c r="A58" s="3" t="s">
        <v>2</v>
      </c>
      <c r="B58">
        <v>1</v>
      </c>
      <c r="C58" s="4">
        <v>29</v>
      </c>
      <c r="D58" s="3" t="s">
        <v>7</v>
      </c>
      <c r="E58" s="6">
        <v>26730.853391684901</v>
      </c>
      <c r="F58" s="10">
        <f t="shared" si="0"/>
        <v>44955</v>
      </c>
      <c r="Q58" s="16">
        <v>45352</v>
      </c>
      <c r="R58" s="21">
        <v>2095000</v>
      </c>
    </row>
    <row r="59" spans="1:18" x14ac:dyDescent="0.3">
      <c r="A59" s="3" t="s">
        <v>2</v>
      </c>
      <c r="B59">
        <v>1</v>
      </c>
      <c r="C59" s="4">
        <v>29</v>
      </c>
      <c r="D59" s="3" t="s">
        <v>8</v>
      </c>
      <c r="E59" s="6">
        <v>40096.280087527353</v>
      </c>
      <c r="F59" s="10">
        <f t="shared" si="0"/>
        <v>44955</v>
      </c>
      <c r="Q59" s="18">
        <v>45383</v>
      </c>
      <c r="R59" s="20">
        <v>2097000</v>
      </c>
    </row>
    <row r="60" spans="1:18" x14ac:dyDescent="0.3">
      <c r="A60" s="3" t="s">
        <v>2</v>
      </c>
      <c r="B60">
        <v>1</v>
      </c>
      <c r="C60" s="4">
        <v>30</v>
      </c>
      <c r="D60" s="3" t="s">
        <v>7</v>
      </c>
      <c r="E60" s="6">
        <v>26730.853391684901</v>
      </c>
      <c r="F60" s="10">
        <f t="shared" si="0"/>
        <v>44956</v>
      </c>
      <c r="Q60" s="16">
        <v>45413</v>
      </c>
      <c r="R60" s="21">
        <v>2134000</v>
      </c>
    </row>
    <row r="61" spans="1:18" x14ac:dyDescent="0.3">
      <c r="A61" s="3" t="s">
        <v>2</v>
      </c>
      <c r="B61">
        <v>1</v>
      </c>
      <c r="C61" s="4">
        <v>30</v>
      </c>
      <c r="D61" s="3" t="s">
        <v>8</v>
      </c>
      <c r="E61" s="6">
        <v>40096.280087527353</v>
      </c>
      <c r="F61" s="10">
        <f t="shared" si="0"/>
        <v>44956</v>
      </c>
      <c r="Q61" s="18">
        <v>45444</v>
      </c>
      <c r="R61" s="20">
        <v>2132000</v>
      </c>
    </row>
    <row r="62" spans="1:18" x14ac:dyDescent="0.3">
      <c r="A62" s="3" t="s">
        <v>2</v>
      </c>
      <c r="B62">
        <v>1</v>
      </c>
      <c r="C62" s="4">
        <v>31</v>
      </c>
      <c r="D62" s="3" t="s">
        <v>7</v>
      </c>
      <c r="E62" s="6">
        <v>26730.853391684901</v>
      </c>
      <c r="F62" s="10">
        <f t="shared" si="0"/>
        <v>44957</v>
      </c>
      <c r="Q62" s="16">
        <v>45474</v>
      </c>
      <c r="R62" s="21">
        <v>2136800.3662232258</v>
      </c>
    </row>
    <row r="63" spans="1:18" x14ac:dyDescent="0.3">
      <c r="A63" s="3" t="s">
        <v>2</v>
      </c>
      <c r="B63">
        <v>1</v>
      </c>
      <c r="C63" s="4">
        <v>31</v>
      </c>
      <c r="D63" s="3" t="s">
        <v>8</v>
      </c>
      <c r="E63" s="6">
        <v>35641.137855579866</v>
      </c>
      <c r="F63" s="10">
        <f t="shared" si="0"/>
        <v>44957</v>
      </c>
      <c r="Q63" s="18">
        <v>45505</v>
      </c>
      <c r="R63" s="20">
        <v>2143455.9052827386</v>
      </c>
    </row>
    <row r="64" spans="1:18" x14ac:dyDescent="0.3">
      <c r="A64" s="3" t="s">
        <v>2</v>
      </c>
      <c r="B64">
        <v>2</v>
      </c>
      <c r="C64" s="4">
        <v>1</v>
      </c>
      <c r="D64" s="3" t="s">
        <v>7</v>
      </c>
      <c r="E64" s="6">
        <v>29213.592233009709</v>
      </c>
      <c r="F64" s="10">
        <f t="shared" si="0"/>
        <v>44958</v>
      </c>
      <c r="Q64" s="16">
        <v>45536</v>
      </c>
      <c r="R64" s="21">
        <v>2150111.4443422509</v>
      </c>
    </row>
    <row r="65" spans="1:24" x14ac:dyDescent="0.3">
      <c r="A65" s="3" t="s">
        <v>2</v>
      </c>
      <c r="B65">
        <v>2</v>
      </c>
      <c r="C65" s="4">
        <v>1</v>
      </c>
      <c r="D65" s="3" t="s">
        <v>8</v>
      </c>
      <c r="E65" s="6">
        <v>43820.388349514564</v>
      </c>
      <c r="F65" s="10">
        <f t="shared" si="0"/>
        <v>44958</v>
      </c>
    </row>
    <row r="66" spans="1:24" x14ac:dyDescent="0.3">
      <c r="A66" s="3" t="s">
        <v>2</v>
      </c>
      <c r="B66">
        <v>2</v>
      </c>
      <c r="C66" s="4">
        <v>2</v>
      </c>
      <c r="D66" s="3" t="s">
        <v>7</v>
      </c>
      <c r="E66" s="6">
        <v>29213.592233009709</v>
      </c>
      <c r="F66" s="10">
        <f t="shared" ref="F66:F129" si="1">DATE(A66,B66,C66)</f>
        <v>44959</v>
      </c>
      <c r="Q66" t="s">
        <v>72</v>
      </c>
      <c r="R66" s="4">
        <f>SUM(R44:R64)</f>
        <v>43726367.715848207</v>
      </c>
    </row>
    <row r="67" spans="1:24" x14ac:dyDescent="0.3">
      <c r="A67" s="3" t="s">
        <v>2</v>
      </c>
      <c r="B67">
        <v>2</v>
      </c>
      <c r="C67" s="4">
        <v>2</v>
      </c>
      <c r="D67" s="3" t="s">
        <v>8</v>
      </c>
      <c r="E67" s="6">
        <v>43820.388349514564</v>
      </c>
      <c r="F67" s="10">
        <f t="shared" si="1"/>
        <v>44959</v>
      </c>
      <c r="Q67" s="37" t="s">
        <v>101</v>
      </c>
      <c r="R67" s="38">
        <f>SUM(R62:R64)</f>
        <v>6430367.7158482159</v>
      </c>
    </row>
    <row r="68" spans="1:24" x14ac:dyDescent="0.3">
      <c r="A68" s="3" t="s">
        <v>2</v>
      </c>
      <c r="B68">
        <v>2</v>
      </c>
      <c r="C68" s="4">
        <v>3</v>
      </c>
      <c r="D68" s="3" t="s">
        <v>7</v>
      </c>
      <c r="E68" s="6">
        <v>34082.524271844661</v>
      </c>
      <c r="F68" s="10">
        <f t="shared" si="1"/>
        <v>44960</v>
      </c>
      <c r="Q68" t="s">
        <v>73</v>
      </c>
      <c r="R68" s="29">
        <f>R66*1.5</f>
        <v>65589551.573772311</v>
      </c>
    </row>
    <row r="69" spans="1:24" x14ac:dyDescent="0.3">
      <c r="A69" s="3" t="s">
        <v>2</v>
      </c>
      <c r="B69">
        <v>2</v>
      </c>
      <c r="C69" s="4">
        <v>3</v>
      </c>
      <c r="D69" s="3" t="s">
        <v>8</v>
      </c>
      <c r="E69" s="6">
        <v>38951.456310679612</v>
      </c>
      <c r="F69" s="10">
        <f t="shared" si="1"/>
        <v>44960</v>
      </c>
      <c r="Q69" s="37" t="s">
        <v>102</v>
      </c>
      <c r="R69" s="39">
        <f>R67*1.5</f>
        <v>9645551.5737723242</v>
      </c>
    </row>
    <row r="70" spans="1:24" x14ac:dyDescent="0.3">
      <c r="A70" s="3" t="s">
        <v>2</v>
      </c>
      <c r="B70">
        <v>2</v>
      </c>
      <c r="C70" s="4">
        <v>4</v>
      </c>
      <c r="D70" s="3" t="s">
        <v>7</v>
      </c>
      <c r="E70" s="6">
        <v>29213.592233009709</v>
      </c>
      <c r="F70" s="10">
        <f t="shared" si="1"/>
        <v>44961</v>
      </c>
    </row>
    <row r="71" spans="1:24" x14ac:dyDescent="0.3">
      <c r="A71" s="3" t="s">
        <v>2</v>
      </c>
      <c r="B71">
        <v>2</v>
      </c>
      <c r="C71" s="4">
        <v>4</v>
      </c>
      <c r="D71" s="3" t="s">
        <v>8</v>
      </c>
      <c r="E71" s="6">
        <v>38951.456310679612</v>
      </c>
      <c r="F71" s="10">
        <f t="shared" si="1"/>
        <v>44961</v>
      </c>
    </row>
    <row r="72" spans="1:24" x14ac:dyDescent="0.3">
      <c r="A72" s="3" t="s">
        <v>2</v>
      </c>
      <c r="B72">
        <v>2</v>
      </c>
      <c r="C72" s="4">
        <v>5</v>
      </c>
      <c r="D72" s="3" t="s">
        <v>7</v>
      </c>
      <c r="E72" s="6">
        <v>29213.592233009709</v>
      </c>
      <c r="F72" s="10">
        <f t="shared" si="1"/>
        <v>44962</v>
      </c>
      <c r="Q72" s="50" t="s">
        <v>74</v>
      </c>
      <c r="R72" s="50"/>
      <c r="S72" s="33">
        <f xml:space="preserve"> (2000000*3)+R69</f>
        <v>15645551.573772324</v>
      </c>
    </row>
    <row r="73" spans="1:24" x14ac:dyDescent="0.3">
      <c r="A73" s="3" t="s">
        <v>2</v>
      </c>
      <c r="B73">
        <v>2</v>
      </c>
      <c r="C73" s="4">
        <v>5</v>
      </c>
      <c r="D73" s="3" t="s">
        <v>8</v>
      </c>
      <c r="E73" s="6">
        <v>38951.456310679612</v>
      </c>
      <c r="F73" s="10">
        <f t="shared" si="1"/>
        <v>44962</v>
      </c>
    </row>
    <row r="74" spans="1:24" x14ac:dyDescent="0.3">
      <c r="A74" s="3" t="s">
        <v>2</v>
      </c>
      <c r="B74">
        <v>2</v>
      </c>
      <c r="C74" s="4">
        <v>6</v>
      </c>
      <c r="D74" s="3" t="s">
        <v>7</v>
      </c>
      <c r="E74" s="6">
        <v>29213.592233009709</v>
      </c>
      <c r="F74" s="10">
        <f t="shared" si="1"/>
        <v>44963</v>
      </c>
    </row>
    <row r="75" spans="1:24" x14ac:dyDescent="0.3">
      <c r="A75" s="3" t="s">
        <v>2</v>
      </c>
      <c r="B75">
        <v>2</v>
      </c>
      <c r="C75" s="4">
        <v>6</v>
      </c>
      <c r="D75" s="3" t="s">
        <v>8</v>
      </c>
      <c r="E75" s="6">
        <v>43820.388349514564</v>
      </c>
      <c r="F75" s="10">
        <f t="shared" si="1"/>
        <v>44963</v>
      </c>
    </row>
    <row r="76" spans="1:24" ht="14.4" customHeight="1" x14ac:dyDescent="0.3">
      <c r="A76" s="3" t="s">
        <v>2</v>
      </c>
      <c r="B76">
        <v>2</v>
      </c>
      <c r="C76" s="4">
        <v>7</v>
      </c>
      <c r="D76" s="3" t="s">
        <v>7</v>
      </c>
      <c r="E76" s="6">
        <v>29213.592233009709</v>
      </c>
      <c r="F76" s="10">
        <f t="shared" si="1"/>
        <v>44964</v>
      </c>
      <c r="Q76" s="51" t="s">
        <v>103</v>
      </c>
      <c r="R76" s="51"/>
      <c r="S76" s="52">
        <f>S34+S72</f>
        <v>41033489.786206029</v>
      </c>
    </row>
    <row r="77" spans="1:24" ht="14.4" customHeight="1" x14ac:dyDescent="0.3">
      <c r="A77" s="3" t="s">
        <v>2</v>
      </c>
      <c r="B77">
        <v>2</v>
      </c>
      <c r="C77" s="4">
        <v>7</v>
      </c>
      <c r="D77" s="3" t="s">
        <v>8</v>
      </c>
      <c r="E77" s="6">
        <v>43820.388349514564</v>
      </c>
      <c r="F77" s="10">
        <f t="shared" si="1"/>
        <v>44964</v>
      </c>
      <c r="Q77" s="51"/>
      <c r="R77" s="51"/>
      <c r="S77" s="52"/>
    </row>
    <row r="78" spans="1:24" x14ac:dyDescent="0.3">
      <c r="A78" s="3" t="s">
        <v>2</v>
      </c>
      <c r="B78">
        <v>2</v>
      </c>
      <c r="C78" s="4">
        <v>8</v>
      </c>
      <c r="D78" s="3" t="s">
        <v>7</v>
      </c>
      <c r="E78" s="6">
        <v>29213.592233009709</v>
      </c>
      <c r="F78" s="10">
        <f t="shared" si="1"/>
        <v>44965</v>
      </c>
    </row>
    <row r="79" spans="1:24" x14ac:dyDescent="0.3">
      <c r="A79" s="3" t="s">
        <v>2</v>
      </c>
      <c r="B79">
        <v>2</v>
      </c>
      <c r="C79" s="4">
        <v>8</v>
      </c>
      <c r="D79" s="3" t="s">
        <v>8</v>
      </c>
      <c r="E79" s="6">
        <v>43820.388349514564</v>
      </c>
      <c r="F79" s="10">
        <f t="shared" si="1"/>
        <v>44965</v>
      </c>
      <c r="Q79" s="49" t="s">
        <v>104</v>
      </c>
      <c r="R79" s="49"/>
      <c r="S79" s="49"/>
      <c r="T79" s="49"/>
      <c r="U79" s="49"/>
      <c r="V79" s="49"/>
      <c r="W79" s="49"/>
      <c r="X79" s="49"/>
    </row>
    <row r="80" spans="1:24" x14ac:dyDescent="0.3">
      <c r="A80" s="3" t="s">
        <v>2</v>
      </c>
      <c r="B80">
        <v>2</v>
      </c>
      <c r="C80" s="4">
        <v>9</v>
      </c>
      <c r="D80" s="3" t="s">
        <v>7</v>
      </c>
      <c r="E80" s="6">
        <v>29213.592233009709</v>
      </c>
      <c r="F80" s="10">
        <f t="shared" si="1"/>
        <v>44966</v>
      </c>
    </row>
    <row r="81" spans="1:18" ht="15.6" x14ac:dyDescent="0.3">
      <c r="A81" s="3" t="s">
        <v>2</v>
      </c>
      <c r="B81">
        <v>2</v>
      </c>
      <c r="C81" s="4">
        <v>9</v>
      </c>
      <c r="D81" s="3" t="s">
        <v>8</v>
      </c>
      <c r="E81" s="6">
        <v>38951.456310679612</v>
      </c>
      <c r="F81" s="10">
        <f t="shared" si="1"/>
        <v>44966</v>
      </c>
      <c r="Q81" s="40" t="s">
        <v>105</v>
      </c>
      <c r="R81" t="s">
        <v>106</v>
      </c>
    </row>
    <row r="82" spans="1:18" x14ac:dyDescent="0.3">
      <c r="A82" s="3" t="s">
        <v>2</v>
      </c>
      <c r="B82">
        <v>2</v>
      </c>
      <c r="C82" s="4">
        <v>10</v>
      </c>
      <c r="D82" s="3" t="s">
        <v>7</v>
      </c>
      <c r="E82" s="6">
        <v>29213.592233009709</v>
      </c>
      <c r="F82" s="10">
        <f t="shared" si="1"/>
        <v>44967</v>
      </c>
    </row>
    <row r="83" spans="1:18" x14ac:dyDescent="0.3">
      <c r="A83" s="3" t="s">
        <v>2</v>
      </c>
      <c r="B83">
        <v>2</v>
      </c>
      <c r="C83" s="4">
        <v>10</v>
      </c>
      <c r="D83" s="3" t="s">
        <v>8</v>
      </c>
      <c r="E83" s="6">
        <v>38951.456310679612</v>
      </c>
      <c r="F83" s="10">
        <f t="shared" si="1"/>
        <v>44967</v>
      </c>
    </row>
    <row r="84" spans="1:18" x14ac:dyDescent="0.3">
      <c r="A84" s="3" t="s">
        <v>2</v>
      </c>
      <c r="B84">
        <v>2</v>
      </c>
      <c r="C84" s="4">
        <v>11</v>
      </c>
      <c r="D84" s="3" t="s">
        <v>7</v>
      </c>
      <c r="E84" s="6">
        <v>29213.592233009709</v>
      </c>
      <c r="F84" s="10">
        <f t="shared" si="1"/>
        <v>44968</v>
      </c>
    </row>
    <row r="85" spans="1:18" x14ac:dyDescent="0.3">
      <c r="A85" s="3" t="s">
        <v>2</v>
      </c>
      <c r="B85">
        <v>2</v>
      </c>
      <c r="C85" s="4">
        <v>11</v>
      </c>
      <c r="D85" s="3" t="s">
        <v>8</v>
      </c>
      <c r="E85" s="6">
        <v>38951.456310679612</v>
      </c>
      <c r="F85" s="10">
        <f t="shared" si="1"/>
        <v>44968</v>
      </c>
    </row>
    <row r="86" spans="1:18" x14ac:dyDescent="0.3">
      <c r="A86" s="3" t="s">
        <v>2</v>
      </c>
      <c r="B86">
        <v>2</v>
      </c>
      <c r="C86" s="4">
        <v>12</v>
      </c>
      <c r="D86" s="3" t="s">
        <v>7</v>
      </c>
      <c r="E86" s="6">
        <v>19475.728155339806</v>
      </c>
      <c r="F86" s="10">
        <f t="shared" si="1"/>
        <v>44969</v>
      </c>
    </row>
    <row r="87" spans="1:18" x14ac:dyDescent="0.3">
      <c r="A87" s="3" t="s">
        <v>2</v>
      </c>
      <c r="B87">
        <v>2</v>
      </c>
      <c r="C87" s="4">
        <v>12</v>
      </c>
      <c r="D87" s="3" t="s">
        <v>8</v>
      </c>
      <c r="E87" s="6">
        <v>29213.592233009709</v>
      </c>
      <c r="F87" s="10">
        <f t="shared" si="1"/>
        <v>44969</v>
      </c>
    </row>
    <row r="88" spans="1:18" x14ac:dyDescent="0.3">
      <c r="A88" s="3" t="s">
        <v>2</v>
      </c>
      <c r="B88">
        <v>2</v>
      </c>
      <c r="C88" s="4">
        <v>13</v>
      </c>
      <c r="D88" s="3" t="s">
        <v>7</v>
      </c>
      <c r="E88" s="6">
        <v>29213.592233009709</v>
      </c>
      <c r="F88" s="10">
        <f t="shared" si="1"/>
        <v>44970</v>
      </c>
    </row>
    <row r="89" spans="1:18" x14ac:dyDescent="0.3">
      <c r="A89" s="3" t="s">
        <v>2</v>
      </c>
      <c r="B89">
        <v>2</v>
      </c>
      <c r="C89" s="4">
        <v>13</v>
      </c>
      <c r="D89" s="3" t="s">
        <v>8</v>
      </c>
      <c r="E89" s="6">
        <v>43820.388349514564</v>
      </c>
      <c r="F89" s="10">
        <f t="shared" si="1"/>
        <v>44970</v>
      </c>
    </row>
    <row r="90" spans="1:18" x14ac:dyDescent="0.3">
      <c r="A90" s="3" t="s">
        <v>2</v>
      </c>
      <c r="B90">
        <v>2</v>
      </c>
      <c r="C90" s="4">
        <v>14</v>
      </c>
      <c r="D90" s="3" t="s">
        <v>7</v>
      </c>
      <c r="E90" s="6">
        <v>29213.592233009709</v>
      </c>
      <c r="F90" s="10">
        <f t="shared" si="1"/>
        <v>44971</v>
      </c>
    </row>
    <row r="91" spans="1:18" x14ac:dyDescent="0.3">
      <c r="A91" s="3" t="s">
        <v>2</v>
      </c>
      <c r="B91">
        <v>2</v>
      </c>
      <c r="C91" s="4">
        <v>14</v>
      </c>
      <c r="D91" s="3" t="s">
        <v>8</v>
      </c>
      <c r="E91" s="6">
        <v>43820.388349514564</v>
      </c>
      <c r="F91" s="10">
        <f t="shared" si="1"/>
        <v>44971</v>
      </c>
    </row>
    <row r="92" spans="1:18" x14ac:dyDescent="0.3">
      <c r="A92" s="3" t="s">
        <v>2</v>
      </c>
      <c r="B92">
        <v>2</v>
      </c>
      <c r="C92" s="4">
        <v>15</v>
      </c>
      <c r="D92" s="3" t="s">
        <v>7</v>
      </c>
      <c r="E92" s="6">
        <v>24344.660194174758</v>
      </c>
      <c r="F92" s="10">
        <f t="shared" si="1"/>
        <v>44972</v>
      </c>
    </row>
    <row r="93" spans="1:18" x14ac:dyDescent="0.3">
      <c r="A93" s="3" t="s">
        <v>2</v>
      </c>
      <c r="B93">
        <v>2</v>
      </c>
      <c r="C93" s="4">
        <v>15</v>
      </c>
      <c r="D93" s="3" t="s">
        <v>8</v>
      </c>
      <c r="E93" s="6">
        <v>43820.388349514564</v>
      </c>
      <c r="F93" s="10">
        <f t="shared" si="1"/>
        <v>44972</v>
      </c>
    </row>
    <row r="94" spans="1:18" x14ac:dyDescent="0.3">
      <c r="A94" s="3" t="s">
        <v>2</v>
      </c>
      <c r="B94">
        <v>2</v>
      </c>
      <c r="C94" s="4">
        <v>16</v>
      </c>
      <c r="D94" s="3" t="s">
        <v>7</v>
      </c>
      <c r="E94" s="6">
        <v>29213.592233009709</v>
      </c>
      <c r="F94" s="10">
        <f t="shared" si="1"/>
        <v>44973</v>
      </c>
    </row>
    <row r="95" spans="1:18" x14ac:dyDescent="0.3">
      <c r="A95" s="3" t="s">
        <v>2</v>
      </c>
      <c r="B95">
        <v>2</v>
      </c>
      <c r="C95" s="4">
        <v>16</v>
      </c>
      <c r="D95" s="3" t="s">
        <v>8</v>
      </c>
      <c r="E95" s="6">
        <v>43820.388349514564</v>
      </c>
      <c r="F95" s="10">
        <f t="shared" si="1"/>
        <v>44973</v>
      </c>
    </row>
    <row r="96" spans="1:18" x14ac:dyDescent="0.3">
      <c r="A96" s="3" t="s">
        <v>2</v>
      </c>
      <c r="B96">
        <v>2</v>
      </c>
      <c r="C96" s="4">
        <v>17</v>
      </c>
      <c r="D96" s="3" t="s">
        <v>7</v>
      </c>
      <c r="E96" s="6">
        <v>29213.592233009709</v>
      </c>
      <c r="F96" s="10">
        <f t="shared" si="1"/>
        <v>44974</v>
      </c>
    </row>
    <row r="97" spans="1:6" x14ac:dyDescent="0.3">
      <c r="A97" s="3" t="s">
        <v>2</v>
      </c>
      <c r="B97">
        <v>2</v>
      </c>
      <c r="C97" s="4">
        <v>17</v>
      </c>
      <c r="D97" s="3" t="s">
        <v>8</v>
      </c>
      <c r="E97" s="6">
        <v>38951.456310679612</v>
      </c>
      <c r="F97" s="10">
        <f t="shared" si="1"/>
        <v>44974</v>
      </c>
    </row>
    <row r="98" spans="1:6" x14ac:dyDescent="0.3">
      <c r="A98" s="3" t="s">
        <v>2</v>
      </c>
      <c r="B98">
        <v>2</v>
      </c>
      <c r="C98" s="4">
        <v>18</v>
      </c>
      <c r="D98" s="3" t="s">
        <v>7</v>
      </c>
      <c r="E98" s="6">
        <v>29213.592233009709</v>
      </c>
      <c r="F98" s="10">
        <f t="shared" si="1"/>
        <v>44975</v>
      </c>
    </row>
    <row r="99" spans="1:6" x14ac:dyDescent="0.3">
      <c r="A99" s="3" t="s">
        <v>2</v>
      </c>
      <c r="B99">
        <v>2</v>
      </c>
      <c r="C99" s="4">
        <v>18</v>
      </c>
      <c r="D99" s="3" t="s">
        <v>8</v>
      </c>
      <c r="E99" s="6">
        <v>38951.456310679612</v>
      </c>
      <c r="F99" s="10">
        <f t="shared" si="1"/>
        <v>44975</v>
      </c>
    </row>
    <row r="100" spans="1:6" x14ac:dyDescent="0.3">
      <c r="A100" s="3" t="s">
        <v>2</v>
      </c>
      <c r="B100">
        <v>2</v>
      </c>
      <c r="C100" s="4">
        <v>19</v>
      </c>
      <c r="D100" s="3" t="s">
        <v>7</v>
      </c>
      <c r="E100" s="6">
        <v>29213.592233009709</v>
      </c>
      <c r="F100" s="10">
        <f t="shared" si="1"/>
        <v>44976</v>
      </c>
    </row>
    <row r="101" spans="1:6" x14ac:dyDescent="0.3">
      <c r="A101" s="3" t="s">
        <v>2</v>
      </c>
      <c r="B101">
        <v>2</v>
      </c>
      <c r="C101" s="4">
        <v>19</v>
      </c>
      <c r="D101" s="3" t="s">
        <v>8</v>
      </c>
      <c r="E101" s="6">
        <v>43820.388349514564</v>
      </c>
      <c r="F101" s="10">
        <f t="shared" si="1"/>
        <v>44976</v>
      </c>
    </row>
    <row r="102" spans="1:6" x14ac:dyDescent="0.3">
      <c r="A102" s="3" t="s">
        <v>2</v>
      </c>
      <c r="B102">
        <v>2</v>
      </c>
      <c r="C102" s="4">
        <v>20</v>
      </c>
      <c r="D102" s="3" t="s">
        <v>7</v>
      </c>
      <c r="E102" s="6">
        <v>29213.592233009709</v>
      </c>
      <c r="F102" s="10">
        <f t="shared" si="1"/>
        <v>44977</v>
      </c>
    </row>
    <row r="103" spans="1:6" x14ac:dyDescent="0.3">
      <c r="A103" s="3" t="s">
        <v>2</v>
      </c>
      <c r="B103">
        <v>2</v>
      </c>
      <c r="C103" s="4">
        <v>20</v>
      </c>
      <c r="D103" s="3" t="s">
        <v>8</v>
      </c>
      <c r="E103" s="6">
        <v>43820.388349514564</v>
      </c>
      <c r="F103" s="10">
        <f t="shared" si="1"/>
        <v>44977</v>
      </c>
    </row>
    <row r="104" spans="1:6" x14ac:dyDescent="0.3">
      <c r="A104" s="3" t="s">
        <v>2</v>
      </c>
      <c r="B104">
        <v>2</v>
      </c>
      <c r="C104" s="4">
        <v>21</v>
      </c>
      <c r="D104" s="3" t="s">
        <v>7</v>
      </c>
      <c r="E104" s="6">
        <v>29213.592233009709</v>
      </c>
      <c r="F104" s="10">
        <f t="shared" si="1"/>
        <v>44978</v>
      </c>
    </row>
    <row r="105" spans="1:6" x14ac:dyDescent="0.3">
      <c r="A105" s="3" t="s">
        <v>2</v>
      </c>
      <c r="B105">
        <v>2</v>
      </c>
      <c r="C105" s="4">
        <v>21</v>
      </c>
      <c r="D105" s="3" t="s">
        <v>8</v>
      </c>
      <c r="E105" s="6">
        <v>43820.388349514564</v>
      </c>
      <c r="F105" s="10">
        <f t="shared" si="1"/>
        <v>44978</v>
      </c>
    </row>
    <row r="106" spans="1:6" x14ac:dyDescent="0.3">
      <c r="A106" s="3" t="s">
        <v>2</v>
      </c>
      <c r="B106">
        <v>2</v>
      </c>
      <c r="C106" s="4">
        <v>22</v>
      </c>
      <c r="D106" s="3" t="s">
        <v>7</v>
      </c>
      <c r="E106" s="6">
        <v>29213.592233009709</v>
      </c>
      <c r="F106" s="10">
        <f t="shared" si="1"/>
        <v>44979</v>
      </c>
    </row>
    <row r="107" spans="1:6" x14ac:dyDescent="0.3">
      <c r="A107" s="3" t="s">
        <v>2</v>
      </c>
      <c r="B107">
        <v>2</v>
      </c>
      <c r="C107" s="4">
        <v>22</v>
      </c>
      <c r="D107" s="3" t="s">
        <v>8</v>
      </c>
      <c r="E107" s="6">
        <v>48689.320388349515</v>
      </c>
      <c r="F107" s="10">
        <f t="shared" si="1"/>
        <v>44979</v>
      </c>
    </row>
    <row r="108" spans="1:6" x14ac:dyDescent="0.3">
      <c r="A108" s="3" t="s">
        <v>2</v>
      </c>
      <c r="B108">
        <v>2</v>
      </c>
      <c r="C108" s="4">
        <v>23</v>
      </c>
      <c r="D108" s="3" t="s">
        <v>7</v>
      </c>
      <c r="E108" s="6">
        <v>34082.524271844661</v>
      </c>
      <c r="F108" s="10">
        <f t="shared" si="1"/>
        <v>44980</v>
      </c>
    </row>
    <row r="109" spans="1:6" x14ac:dyDescent="0.3">
      <c r="A109" s="3" t="s">
        <v>2</v>
      </c>
      <c r="B109">
        <v>2</v>
      </c>
      <c r="C109" s="4">
        <v>23</v>
      </c>
      <c r="D109" s="3" t="s">
        <v>8</v>
      </c>
      <c r="E109" s="6">
        <v>48689.320388349515</v>
      </c>
      <c r="F109" s="10">
        <f t="shared" si="1"/>
        <v>44980</v>
      </c>
    </row>
    <row r="110" spans="1:6" x14ac:dyDescent="0.3">
      <c r="A110" s="3" t="s">
        <v>2</v>
      </c>
      <c r="B110">
        <v>2</v>
      </c>
      <c r="C110" s="4">
        <v>24</v>
      </c>
      <c r="D110" s="3" t="s">
        <v>7</v>
      </c>
      <c r="E110" s="6">
        <v>34082.524271844661</v>
      </c>
      <c r="F110" s="10">
        <f t="shared" si="1"/>
        <v>44981</v>
      </c>
    </row>
    <row r="111" spans="1:6" x14ac:dyDescent="0.3">
      <c r="A111" s="3" t="s">
        <v>2</v>
      </c>
      <c r="B111">
        <v>2</v>
      </c>
      <c r="C111" s="4">
        <v>24</v>
      </c>
      <c r="D111" s="3" t="s">
        <v>8</v>
      </c>
      <c r="E111" s="6">
        <v>43820.388349514564</v>
      </c>
      <c r="F111" s="10">
        <f t="shared" si="1"/>
        <v>44981</v>
      </c>
    </row>
    <row r="112" spans="1:6" x14ac:dyDescent="0.3">
      <c r="A112" s="3" t="s">
        <v>2</v>
      </c>
      <c r="B112">
        <v>2</v>
      </c>
      <c r="C112" s="4">
        <v>25</v>
      </c>
      <c r="D112" s="3" t="s">
        <v>7</v>
      </c>
      <c r="E112" s="6">
        <v>24344.660194174758</v>
      </c>
      <c r="F112" s="10">
        <f t="shared" si="1"/>
        <v>44982</v>
      </c>
    </row>
    <row r="113" spans="1:6" x14ac:dyDescent="0.3">
      <c r="A113" s="3" t="s">
        <v>2</v>
      </c>
      <c r="B113">
        <v>2</v>
      </c>
      <c r="C113" s="4">
        <v>25</v>
      </c>
      <c r="D113" s="3" t="s">
        <v>8</v>
      </c>
      <c r="E113" s="6">
        <v>43820.388349514564</v>
      </c>
      <c r="F113" s="10">
        <f t="shared" si="1"/>
        <v>44982</v>
      </c>
    </row>
    <row r="114" spans="1:6" x14ac:dyDescent="0.3">
      <c r="A114" s="3" t="s">
        <v>2</v>
      </c>
      <c r="B114">
        <v>2</v>
      </c>
      <c r="C114" s="4">
        <v>26</v>
      </c>
      <c r="D114" s="3" t="s">
        <v>7</v>
      </c>
      <c r="E114" s="6">
        <v>29213.592233009709</v>
      </c>
      <c r="F114" s="10">
        <f t="shared" si="1"/>
        <v>44983</v>
      </c>
    </row>
    <row r="115" spans="1:6" x14ac:dyDescent="0.3">
      <c r="A115" s="3" t="s">
        <v>2</v>
      </c>
      <c r="B115">
        <v>2</v>
      </c>
      <c r="C115" s="4">
        <v>26</v>
      </c>
      <c r="D115" s="3" t="s">
        <v>8</v>
      </c>
      <c r="E115" s="6">
        <v>43820.388349514564</v>
      </c>
      <c r="F115" s="10">
        <f t="shared" si="1"/>
        <v>44983</v>
      </c>
    </row>
    <row r="116" spans="1:6" x14ac:dyDescent="0.3">
      <c r="A116" s="3" t="s">
        <v>2</v>
      </c>
      <c r="B116">
        <v>2</v>
      </c>
      <c r="C116" s="4">
        <v>27</v>
      </c>
      <c r="D116" s="3" t="s">
        <v>7</v>
      </c>
      <c r="E116" s="6">
        <v>29213.592233009709</v>
      </c>
      <c r="F116" s="10">
        <f t="shared" si="1"/>
        <v>44984</v>
      </c>
    </row>
    <row r="117" spans="1:6" x14ac:dyDescent="0.3">
      <c r="A117" s="3" t="s">
        <v>2</v>
      </c>
      <c r="B117">
        <v>2</v>
      </c>
      <c r="C117" s="4">
        <v>27</v>
      </c>
      <c r="D117" s="3" t="s">
        <v>8</v>
      </c>
      <c r="E117" s="6">
        <v>48689.320388349515</v>
      </c>
      <c r="F117" s="10">
        <f t="shared" si="1"/>
        <v>44984</v>
      </c>
    </row>
    <row r="118" spans="1:6" x14ac:dyDescent="0.3">
      <c r="A118" s="3" t="s">
        <v>2</v>
      </c>
      <c r="B118">
        <v>2</v>
      </c>
      <c r="C118" s="4">
        <v>28</v>
      </c>
      <c r="D118" s="3" t="s">
        <v>7</v>
      </c>
      <c r="E118" s="6">
        <v>29213.592233009709</v>
      </c>
      <c r="F118" s="10">
        <f t="shared" si="1"/>
        <v>44985</v>
      </c>
    </row>
    <row r="119" spans="1:6" x14ac:dyDescent="0.3">
      <c r="A119" s="3" t="s">
        <v>2</v>
      </c>
      <c r="B119">
        <v>2</v>
      </c>
      <c r="C119" s="4">
        <v>28</v>
      </c>
      <c r="D119" s="3" t="s">
        <v>8</v>
      </c>
      <c r="E119" s="6">
        <v>48689.320388349515</v>
      </c>
      <c r="F119" s="10">
        <f t="shared" si="1"/>
        <v>44985</v>
      </c>
    </row>
    <row r="120" spans="1:6" x14ac:dyDescent="0.3">
      <c r="A120" s="3" t="s">
        <v>2</v>
      </c>
      <c r="B120">
        <v>3</v>
      </c>
      <c r="C120" s="4">
        <v>1</v>
      </c>
      <c r="D120" s="3" t="s">
        <v>7</v>
      </c>
      <c r="E120" s="6">
        <v>27811.926605504588</v>
      </c>
      <c r="F120" s="10">
        <f t="shared" si="1"/>
        <v>44986</v>
      </c>
    </row>
    <row r="121" spans="1:6" x14ac:dyDescent="0.3">
      <c r="A121" s="3" t="s">
        <v>2</v>
      </c>
      <c r="B121">
        <v>3</v>
      </c>
      <c r="C121" s="4">
        <v>1</v>
      </c>
      <c r="D121" s="3" t="s">
        <v>8</v>
      </c>
      <c r="E121" s="6">
        <v>46353.211009174316</v>
      </c>
      <c r="F121" s="10">
        <f t="shared" si="1"/>
        <v>44986</v>
      </c>
    </row>
    <row r="122" spans="1:6" x14ac:dyDescent="0.3">
      <c r="A122" s="3" t="s">
        <v>2</v>
      </c>
      <c r="B122">
        <v>3</v>
      </c>
      <c r="C122" s="4">
        <v>2</v>
      </c>
      <c r="D122" s="3" t="s">
        <v>7</v>
      </c>
      <c r="E122" s="6">
        <v>27811.926605504588</v>
      </c>
      <c r="F122" s="10">
        <f t="shared" si="1"/>
        <v>44987</v>
      </c>
    </row>
    <row r="123" spans="1:6" x14ac:dyDescent="0.3">
      <c r="A123" s="3" t="s">
        <v>2</v>
      </c>
      <c r="B123">
        <v>3</v>
      </c>
      <c r="C123" s="4">
        <v>2</v>
      </c>
      <c r="D123" s="3" t="s">
        <v>8</v>
      </c>
      <c r="E123" s="6">
        <v>46353.211009174316</v>
      </c>
      <c r="F123" s="10">
        <f t="shared" si="1"/>
        <v>44987</v>
      </c>
    </row>
    <row r="124" spans="1:6" x14ac:dyDescent="0.3">
      <c r="A124" s="3" t="s">
        <v>2</v>
      </c>
      <c r="B124">
        <v>3</v>
      </c>
      <c r="C124" s="4">
        <v>3</v>
      </c>
      <c r="D124" s="3" t="s">
        <v>7</v>
      </c>
      <c r="E124" s="6">
        <v>32447.247706422018</v>
      </c>
      <c r="F124" s="10">
        <f t="shared" si="1"/>
        <v>44988</v>
      </c>
    </row>
    <row r="125" spans="1:6" x14ac:dyDescent="0.3">
      <c r="A125" s="3" t="s">
        <v>2</v>
      </c>
      <c r="B125">
        <v>3</v>
      </c>
      <c r="C125" s="4">
        <v>3</v>
      </c>
      <c r="D125" s="3" t="s">
        <v>8</v>
      </c>
      <c r="E125" s="6">
        <v>41717.889908256882</v>
      </c>
      <c r="F125" s="10">
        <f t="shared" si="1"/>
        <v>44988</v>
      </c>
    </row>
    <row r="126" spans="1:6" x14ac:dyDescent="0.3">
      <c r="A126" s="3" t="s">
        <v>2</v>
      </c>
      <c r="B126">
        <v>3</v>
      </c>
      <c r="C126" s="4">
        <v>4</v>
      </c>
      <c r="D126" s="3" t="s">
        <v>7</v>
      </c>
      <c r="E126" s="6">
        <v>27811.926605504588</v>
      </c>
      <c r="F126" s="10">
        <f t="shared" si="1"/>
        <v>44989</v>
      </c>
    </row>
    <row r="127" spans="1:6" x14ac:dyDescent="0.3">
      <c r="A127" s="3" t="s">
        <v>2</v>
      </c>
      <c r="B127">
        <v>3</v>
      </c>
      <c r="C127" s="4">
        <v>4</v>
      </c>
      <c r="D127" s="3" t="s">
        <v>8</v>
      </c>
      <c r="E127" s="6">
        <v>41717.889908256882</v>
      </c>
      <c r="F127" s="10">
        <f t="shared" si="1"/>
        <v>44989</v>
      </c>
    </row>
    <row r="128" spans="1:6" x14ac:dyDescent="0.3">
      <c r="A128" s="3" t="s">
        <v>2</v>
      </c>
      <c r="B128">
        <v>3</v>
      </c>
      <c r="C128" s="4">
        <v>5</v>
      </c>
      <c r="D128" s="3" t="s">
        <v>7</v>
      </c>
      <c r="E128" s="6">
        <v>27811.926605504588</v>
      </c>
      <c r="F128" s="10">
        <f t="shared" si="1"/>
        <v>44990</v>
      </c>
    </row>
    <row r="129" spans="1:6" x14ac:dyDescent="0.3">
      <c r="A129" s="3" t="s">
        <v>2</v>
      </c>
      <c r="B129">
        <v>3</v>
      </c>
      <c r="C129" s="4">
        <v>5</v>
      </c>
      <c r="D129" s="3" t="s">
        <v>8</v>
      </c>
      <c r="E129" s="6">
        <v>46353.211009174316</v>
      </c>
      <c r="F129" s="10">
        <f t="shared" si="1"/>
        <v>44990</v>
      </c>
    </row>
    <row r="130" spans="1:6" x14ac:dyDescent="0.3">
      <c r="A130" s="3" t="s">
        <v>2</v>
      </c>
      <c r="B130">
        <v>3</v>
      </c>
      <c r="C130" s="4">
        <v>6</v>
      </c>
      <c r="D130" s="3" t="s">
        <v>7</v>
      </c>
      <c r="E130" s="6">
        <v>27811.926605504588</v>
      </c>
      <c r="F130" s="10">
        <f t="shared" ref="F130:F193" si="2">DATE(A130,B130,C130)</f>
        <v>44991</v>
      </c>
    </row>
    <row r="131" spans="1:6" x14ac:dyDescent="0.3">
      <c r="A131" s="3" t="s">
        <v>2</v>
      </c>
      <c r="B131">
        <v>3</v>
      </c>
      <c r="C131" s="4">
        <v>6</v>
      </c>
      <c r="D131" s="3" t="s">
        <v>8</v>
      </c>
      <c r="E131" s="6">
        <v>46353.211009174316</v>
      </c>
      <c r="F131" s="10">
        <f t="shared" si="2"/>
        <v>44991</v>
      </c>
    </row>
    <row r="132" spans="1:6" x14ac:dyDescent="0.3">
      <c r="A132" s="3" t="s">
        <v>2</v>
      </c>
      <c r="B132">
        <v>3</v>
      </c>
      <c r="C132" s="4">
        <v>7</v>
      </c>
      <c r="D132" s="3" t="s">
        <v>7</v>
      </c>
      <c r="E132" s="6">
        <v>27811.926605504588</v>
      </c>
      <c r="F132" s="10">
        <f t="shared" si="2"/>
        <v>44992</v>
      </c>
    </row>
    <row r="133" spans="1:6" x14ac:dyDescent="0.3">
      <c r="A133" s="3" t="s">
        <v>2</v>
      </c>
      <c r="B133">
        <v>3</v>
      </c>
      <c r="C133" s="4">
        <v>7</v>
      </c>
      <c r="D133" s="3" t="s">
        <v>8</v>
      </c>
      <c r="E133" s="6">
        <v>46353.211009174316</v>
      </c>
      <c r="F133" s="10">
        <f t="shared" si="2"/>
        <v>44992</v>
      </c>
    </row>
    <row r="134" spans="1:6" x14ac:dyDescent="0.3">
      <c r="A134" s="3" t="s">
        <v>2</v>
      </c>
      <c r="B134">
        <v>3</v>
      </c>
      <c r="C134" s="4">
        <v>8</v>
      </c>
      <c r="D134" s="3" t="s">
        <v>7</v>
      </c>
      <c r="E134" s="6">
        <v>32447.247706422018</v>
      </c>
      <c r="F134" s="10">
        <f t="shared" si="2"/>
        <v>44993</v>
      </c>
    </row>
    <row r="135" spans="1:6" x14ac:dyDescent="0.3">
      <c r="A135" s="3" t="s">
        <v>2</v>
      </c>
      <c r="B135">
        <v>3</v>
      </c>
      <c r="C135" s="4">
        <v>8</v>
      </c>
      <c r="D135" s="3" t="s">
        <v>8</v>
      </c>
      <c r="E135" s="6">
        <v>41717.889908256882</v>
      </c>
      <c r="F135" s="10">
        <f t="shared" si="2"/>
        <v>44993</v>
      </c>
    </row>
    <row r="136" spans="1:6" x14ac:dyDescent="0.3">
      <c r="A136" s="3" t="s">
        <v>2</v>
      </c>
      <c r="B136">
        <v>3</v>
      </c>
      <c r="C136" s="4">
        <v>9</v>
      </c>
      <c r="D136" s="3" t="s">
        <v>7</v>
      </c>
      <c r="E136" s="6">
        <v>27811.926605504588</v>
      </c>
      <c r="F136" s="10">
        <f t="shared" si="2"/>
        <v>44994</v>
      </c>
    </row>
    <row r="137" spans="1:6" x14ac:dyDescent="0.3">
      <c r="A137" s="3" t="s">
        <v>2</v>
      </c>
      <c r="B137">
        <v>3</v>
      </c>
      <c r="C137" s="4">
        <v>9</v>
      </c>
      <c r="D137" s="3" t="s">
        <v>8</v>
      </c>
      <c r="E137" s="6">
        <v>41717.889908256882</v>
      </c>
      <c r="F137" s="10">
        <f t="shared" si="2"/>
        <v>44994</v>
      </c>
    </row>
    <row r="138" spans="1:6" x14ac:dyDescent="0.3">
      <c r="A138" s="3" t="s">
        <v>2</v>
      </c>
      <c r="B138">
        <v>3</v>
      </c>
      <c r="C138" s="4">
        <v>10</v>
      </c>
      <c r="D138" s="3" t="s">
        <v>7</v>
      </c>
      <c r="E138" s="6">
        <v>27811.926605504588</v>
      </c>
      <c r="F138" s="10">
        <f t="shared" si="2"/>
        <v>44995</v>
      </c>
    </row>
    <row r="139" spans="1:6" x14ac:dyDescent="0.3">
      <c r="A139" s="3" t="s">
        <v>2</v>
      </c>
      <c r="B139">
        <v>3</v>
      </c>
      <c r="C139" s="4">
        <v>10</v>
      </c>
      <c r="D139" s="3" t="s">
        <v>8</v>
      </c>
      <c r="E139" s="6">
        <v>41717.889908256882</v>
      </c>
      <c r="F139" s="10">
        <f t="shared" si="2"/>
        <v>44995</v>
      </c>
    </row>
    <row r="140" spans="1:6" x14ac:dyDescent="0.3">
      <c r="A140" s="3" t="s">
        <v>2</v>
      </c>
      <c r="B140">
        <v>3</v>
      </c>
      <c r="C140" s="4">
        <v>11</v>
      </c>
      <c r="D140" s="3" t="s">
        <v>7</v>
      </c>
      <c r="E140" s="6">
        <v>27811.926605504588</v>
      </c>
      <c r="F140" s="10">
        <f t="shared" si="2"/>
        <v>44996</v>
      </c>
    </row>
    <row r="141" spans="1:6" x14ac:dyDescent="0.3">
      <c r="A141" s="3" t="s">
        <v>2</v>
      </c>
      <c r="B141">
        <v>3</v>
      </c>
      <c r="C141" s="4">
        <v>11</v>
      </c>
      <c r="D141" s="3" t="s">
        <v>8</v>
      </c>
      <c r="E141" s="6">
        <v>46353.211009174316</v>
      </c>
      <c r="F141" s="10">
        <f t="shared" si="2"/>
        <v>44996</v>
      </c>
    </row>
    <row r="142" spans="1:6" x14ac:dyDescent="0.3">
      <c r="A142" s="3" t="s">
        <v>2</v>
      </c>
      <c r="B142">
        <v>3</v>
      </c>
      <c r="C142" s="4">
        <v>12</v>
      </c>
      <c r="D142" s="3" t="s">
        <v>7</v>
      </c>
      <c r="E142" s="6">
        <v>27811.926605504588</v>
      </c>
      <c r="F142" s="10">
        <f t="shared" si="2"/>
        <v>44997</v>
      </c>
    </row>
    <row r="143" spans="1:6" x14ac:dyDescent="0.3">
      <c r="A143" s="3" t="s">
        <v>2</v>
      </c>
      <c r="B143">
        <v>3</v>
      </c>
      <c r="C143" s="4">
        <v>12</v>
      </c>
      <c r="D143" s="3" t="s">
        <v>8</v>
      </c>
      <c r="E143" s="6">
        <v>46353.211009174316</v>
      </c>
      <c r="F143" s="10">
        <f t="shared" si="2"/>
        <v>44997</v>
      </c>
    </row>
    <row r="144" spans="1:6" x14ac:dyDescent="0.3">
      <c r="A144" s="3" t="s">
        <v>2</v>
      </c>
      <c r="B144">
        <v>3</v>
      </c>
      <c r="C144" s="4">
        <v>13</v>
      </c>
      <c r="D144" s="3" t="s">
        <v>7</v>
      </c>
      <c r="E144" s="6">
        <v>27811.926605504588</v>
      </c>
      <c r="F144" s="10">
        <f t="shared" si="2"/>
        <v>44998</v>
      </c>
    </row>
    <row r="145" spans="1:6" x14ac:dyDescent="0.3">
      <c r="A145" s="3" t="s">
        <v>2</v>
      </c>
      <c r="B145">
        <v>3</v>
      </c>
      <c r="C145" s="4">
        <v>13</v>
      </c>
      <c r="D145" s="3" t="s">
        <v>8</v>
      </c>
      <c r="E145" s="6">
        <v>46353.211009174316</v>
      </c>
      <c r="F145" s="10">
        <f t="shared" si="2"/>
        <v>44998</v>
      </c>
    </row>
    <row r="146" spans="1:6" x14ac:dyDescent="0.3">
      <c r="A146" s="3" t="s">
        <v>2</v>
      </c>
      <c r="B146">
        <v>3</v>
      </c>
      <c r="C146" s="4">
        <v>14</v>
      </c>
      <c r="D146" s="3" t="s">
        <v>7</v>
      </c>
      <c r="E146" s="6">
        <v>32447.247706422018</v>
      </c>
      <c r="F146" s="10">
        <f t="shared" si="2"/>
        <v>44999</v>
      </c>
    </row>
    <row r="147" spans="1:6" x14ac:dyDescent="0.3">
      <c r="A147" s="3" t="s">
        <v>2</v>
      </c>
      <c r="B147">
        <v>3</v>
      </c>
      <c r="C147" s="4">
        <v>14</v>
      </c>
      <c r="D147" s="3" t="s">
        <v>8</v>
      </c>
      <c r="E147" s="6">
        <v>37082.568807339449</v>
      </c>
      <c r="F147" s="10">
        <f t="shared" si="2"/>
        <v>44999</v>
      </c>
    </row>
    <row r="148" spans="1:6" x14ac:dyDescent="0.3">
      <c r="A148" s="3" t="s">
        <v>2</v>
      </c>
      <c r="B148">
        <v>3</v>
      </c>
      <c r="C148" s="4">
        <v>15</v>
      </c>
      <c r="D148" s="3" t="s">
        <v>7</v>
      </c>
      <c r="E148" s="6">
        <v>27811.926605504588</v>
      </c>
      <c r="F148" s="10">
        <f t="shared" si="2"/>
        <v>45000</v>
      </c>
    </row>
    <row r="149" spans="1:6" x14ac:dyDescent="0.3">
      <c r="A149" s="3" t="s">
        <v>2</v>
      </c>
      <c r="B149">
        <v>3</v>
      </c>
      <c r="C149" s="4">
        <v>15</v>
      </c>
      <c r="D149" s="3" t="s">
        <v>8</v>
      </c>
      <c r="E149" s="6">
        <v>50988.532110091743</v>
      </c>
      <c r="F149" s="10">
        <f t="shared" si="2"/>
        <v>45000</v>
      </c>
    </row>
    <row r="150" spans="1:6" x14ac:dyDescent="0.3">
      <c r="A150" s="3" t="s">
        <v>2</v>
      </c>
      <c r="B150">
        <v>3</v>
      </c>
      <c r="C150" s="4">
        <v>16</v>
      </c>
      <c r="D150" s="3" t="s">
        <v>7</v>
      </c>
      <c r="E150" s="6">
        <v>27811.926605504588</v>
      </c>
      <c r="F150" s="10">
        <f t="shared" si="2"/>
        <v>45001</v>
      </c>
    </row>
    <row r="151" spans="1:6" x14ac:dyDescent="0.3">
      <c r="A151" s="3" t="s">
        <v>2</v>
      </c>
      <c r="B151">
        <v>3</v>
      </c>
      <c r="C151" s="4">
        <v>16</v>
      </c>
      <c r="D151" s="3" t="s">
        <v>8</v>
      </c>
      <c r="E151" s="6">
        <v>46353.211009174316</v>
      </c>
      <c r="F151" s="10">
        <f t="shared" si="2"/>
        <v>45001</v>
      </c>
    </row>
    <row r="152" spans="1:6" x14ac:dyDescent="0.3">
      <c r="A152" s="3" t="s">
        <v>2</v>
      </c>
      <c r="B152">
        <v>3</v>
      </c>
      <c r="C152" s="4">
        <v>17</v>
      </c>
      <c r="D152" s="3" t="s">
        <v>7</v>
      </c>
      <c r="E152" s="6">
        <v>27811.926605504588</v>
      </c>
      <c r="F152" s="10">
        <f t="shared" si="2"/>
        <v>45002</v>
      </c>
    </row>
    <row r="153" spans="1:6" x14ac:dyDescent="0.3">
      <c r="A153" s="3" t="s">
        <v>2</v>
      </c>
      <c r="B153">
        <v>3</v>
      </c>
      <c r="C153" s="4">
        <v>17</v>
      </c>
      <c r="D153" s="3" t="s">
        <v>8</v>
      </c>
      <c r="E153" s="6">
        <v>41717.889908256882</v>
      </c>
      <c r="F153" s="10">
        <f t="shared" si="2"/>
        <v>45002</v>
      </c>
    </row>
    <row r="154" spans="1:6" x14ac:dyDescent="0.3">
      <c r="A154" s="3" t="s">
        <v>2</v>
      </c>
      <c r="B154">
        <v>3</v>
      </c>
      <c r="C154" s="4">
        <v>18</v>
      </c>
      <c r="D154" s="3" t="s">
        <v>7</v>
      </c>
      <c r="E154" s="6">
        <v>27811.926605504588</v>
      </c>
      <c r="F154" s="10">
        <f t="shared" si="2"/>
        <v>45003</v>
      </c>
    </row>
    <row r="155" spans="1:6" x14ac:dyDescent="0.3">
      <c r="A155" s="3" t="s">
        <v>2</v>
      </c>
      <c r="B155">
        <v>3</v>
      </c>
      <c r="C155" s="4">
        <v>18</v>
      </c>
      <c r="D155" s="3" t="s">
        <v>8</v>
      </c>
      <c r="E155" s="6">
        <v>41717.889908256882</v>
      </c>
      <c r="F155" s="10">
        <f t="shared" si="2"/>
        <v>45003</v>
      </c>
    </row>
    <row r="156" spans="1:6" x14ac:dyDescent="0.3">
      <c r="A156" s="3" t="s">
        <v>2</v>
      </c>
      <c r="B156">
        <v>3</v>
      </c>
      <c r="C156" s="4">
        <v>19</v>
      </c>
      <c r="D156" s="3" t="s">
        <v>7</v>
      </c>
      <c r="E156" s="6">
        <v>27811.926605504588</v>
      </c>
      <c r="F156" s="10">
        <f t="shared" si="2"/>
        <v>45004</v>
      </c>
    </row>
    <row r="157" spans="1:6" x14ac:dyDescent="0.3">
      <c r="A157" s="3" t="s">
        <v>2</v>
      </c>
      <c r="B157">
        <v>3</v>
      </c>
      <c r="C157" s="4">
        <v>19</v>
      </c>
      <c r="D157" s="3" t="s">
        <v>8</v>
      </c>
      <c r="E157" s="6">
        <v>41717.889908256882</v>
      </c>
      <c r="F157" s="10">
        <f t="shared" si="2"/>
        <v>45004</v>
      </c>
    </row>
    <row r="158" spans="1:6" x14ac:dyDescent="0.3">
      <c r="A158" s="3" t="s">
        <v>2</v>
      </c>
      <c r="B158">
        <v>3</v>
      </c>
      <c r="C158" s="4">
        <v>20</v>
      </c>
      <c r="D158" s="3" t="s">
        <v>7</v>
      </c>
      <c r="E158" s="6">
        <v>23176.605504587158</v>
      </c>
      <c r="F158" s="10">
        <f t="shared" si="2"/>
        <v>45005</v>
      </c>
    </row>
    <row r="159" spans="1:6" x14ac:dyDescent="0.3">
      <c r="A159" s="3" t="s">
        <v>2</v>
      </c>
      <c r="B159">
        <v>3</v>
      </c>
      <c r="C159" s="4">
        <v>20</v>
      </c>
      <c r="D159" s="3" t="s">
        <v>8</v>
      </c>
      <c r="E159" s="6">
        <v>32447.247706422018</v>
      </c>
      <c r="F159" s="10">
        <f t="shared" si="2"/>
        <v>45005</v>
      </c>
    </row>
    <row r="160" spans="1:6" x14ac:dyDescent="0.3">
      <c r="A160" s="3" t="s">
        <v>2</v>
      </c>
      <c r="B160">
        <v>3</v>
      </c>
      <c r="C160" s="4">
        <v>21</v>
      </c>
      <c r="D160" s="3" t="s">
        <v>7</v>
      </c>
      <c r="E160" s="6">
        <v>18541.284403669724</v>
      </c>
      <c r="F160" s="10">
        <f t="shared" si="2"/>
        <v>45006</v>
      </c>
    </row>
    <row r="161" spans="1:6" x14ac:dyDescent="0.3">
      <c r="A161" s="3" t="s">
        <v>2</v>
      </c>
      <c r="B161">
        <v>3</v>
      </c>
      <c r="C161" s="4">
        <v>21</v>
      </c>
      <c r="D161" s="3" t="s">
        <v>8</v>
      </c>
      <c r="E161" s="6">
        <v>27811.926605504588</v>
      </c>
      <c r="F161" s="10">
        <f t="shared" si="2"/>
        <v>45006</v>
      </c>
    </row>
    <row r="162" spans="1:6" x14ac:dyDescent="0.3">
      <c r="A162" s="3" t="s">
        <v>2</v>
      </c>
      <c r="B162">
        <v>3</v>
      </c>
      <c r="C162" s="4">
        <v>22</v>
      </c>
      <c r="D162" s="3" t="s">
        <v>7</v>
      </c>
      <c r="E162" s="6">
        <v>18541.284403669724</v>
      </c>
      <c r="F162" s="10">
        <f t="shared" si="2"/>
        <v>45007</v>
      </c>
    </row>
    <row r="163" spans="1:6" x14ac:dyDescent="0.3">
      <c r="A163" s="3" t="s">
        <v>2</v>
      </c>
      <c r="B163">
        <v>3</v>
      </c>
      <c r="C163" s="4">
        <v>22</v>
      </c>
      <c r="D163" s="3" t="s">
        <v>8</v>
      </c>
      <c r="E163" s="6">
        <v>27811.926605504588</v>
      </c>
      <c r="F163" s="10">
        <f t="shared" si="2"/>
        <v>45007</v>
      </c>
    </row>
    <row r="164" spans="1:6" x14ac:dyDescent="0.3">
      <c r="A164" s="3" t="s">
        <v>2</v>
      </c>
      <c r="B164">
        <v>3</v>
      </c>
      <c r="C164" s="4">
        <v>23</v>
      </c>
      <c r="D164" s="3" t="s">
        <v>7</v>
      </c>
      <c r="E164" s="6">
        <v>23176.605504587158</v>
      </c>
      <c r="F164" s="10">
        <f t="shared" si="2"/>
        <v>45008</v>
      </c>
    </row>
    <row r="165" spans="1:6" x14ac:dyDescent="0.3">
      <c r="A165" s="3" t="s">
        <v>2</v>
      </c>
      <c r="B165">
        <v>3</v>
      </c>
      <c r="C165" s="4">
        <v>23</v>
      </c>
      <c r="D165" s="3" t="s">
        <v>8</v>
      </c>
      <c r="E165" s="6">
        <v>27811.926605504588</v>
      </c>
      <c r="F165" s="10">
        <f t="shared" si="2"/>
        <v>45008</v>
      </c>
    </row>
    <row r="166" spans="1:6" x14ac:dyDescent="0.3">
      <c r="A166" s="3" t="s">
        <v>2</v>
      </c>
      <c r="B166">
        <v>3</v>
      </c>
      <c r="C166" s="4">
        <v>24</v>
      </c>
      <c r="D166" s="3" t="s">
        <v>7</v>
      </c>
      <c r="E166" s="6">
        <v>23176.605504587158</v>
      </c>
      <c r="F166" s="10">
        <f t="shared" si="2"/>
        <v>45009</v>
      </c>
    </row>
    <row r="167" spans="1:6" x14ac:dyDescent="0.3">
      <c r="A167" s="3" t="s">
        <v>2</v>
      </c>
      <c r="B167">
        <v>3</v>
      </c>
      <c r="C167" s="4">
        <v>24</v>
      </c>
      <c r="D167" s="3" t="s">
        <v>8</v>
      </c>
      <c r="E167" s="6">
        <v>27811.926605504588</v>
      </c>
      <c r="F167" s="10">
        <f t="shared" si="2"/>
        <v>45009</v>
      </c>
    </row>
    <row r="168" spans="1:6" x14ac:dyDescent="0.3">
      <c r="A168" s="3" t="s">
        <v>2</v>
      </c>
      <c r="B168">
        <v>3</v>
      </c>
      <c r="C168" s="4">
        <v>25</v>
      </c>
      <c r="D168" s="3" t="s">
        <v>7</v>
      </c>
      <c r="E168" s="6">
        <v>23176.605504587158</v>
      </c>
      <c r="F168" s="10">
        <f t="shared" si="2"/>
        <v>45010</v>
      </c>
    </row>
    <row r="169" spans="1:6" x14ac:dyDescent="0.3">
      <c r="A169" s="3" t="s">
        <v>2</v>
      </c>
      <c r="B169">
        <v>3</v>
      </c>
      <c r="C169" s="4">
        <v>25</v>
      </c>
      <c r="D169" s="3" t="s">
        <v>8</v>
      </c>
      <c r="E169" s="6">
        <v>32447.247706422018</v>
      </c>
      <c r="F169" s="10">
        <f t="shared" si="2"/>
        <v>45010</v>
      </c>
    </row>
    <row r="170" spans="1:6" x14ac:dyDescent="0.3">
      <c r="A170" s="3" t="s">
        <v>2</v>
      </c>
      <c r="B170">
        <v>3</v>
      </c>
      <c r="C170" s="4">
        <v>26</v>
      </c>
      <c r="D170" s="3" t="s">
        <v>7</v>
      </c>
      <c r="E170" s="6">
        <v>23176.605504587158</v>
      </c>
      <c r="F170" s="10">
        <f t="shared" si="2"/>
        <v>45011</v>
      </c>
    </row>
    <row r="171" spans="1:6" x14ac:dyDescent="0.3">
      <c r="A171" s="3" t="s">
        <v>2</v>
      </c>
      <c r="B171">
        <v>3</v>
      </c>
      <c r="C171" s="4">
        <v>26</v>
      </c>
      <c r="D171" s="3" t="s">
        <v>8</v>
      </c>
      <c r="E171" s="6">
        <v>32447.247706422018</v>
      </c>
      <c r="F171" s="10">
        <f t="shared" si="2"/>
        <v>45011</v>
      </c>
    </row>
    <row r="172" spans="1:6" x14ac:dyDescent="0.3">
      <c r="A172" s="3" t="s">
        <v>2</v>
      </c>
      <c r="B172">
        <v>3</v>
      </c>
      <c r="C172" s="4">
        <v>27</v>
      </c>
      <c r="D172" s="3" t="s">
        <v>7</v>
      </c>
      <c r="E172" s="6">
        <v>23176.605504587158</v>
      </c>
      <c r="F172" s="10">
        <f t="shared" si="2"/>
        <v>45012</v>
      </c>
    </row>
    <row r="173" spans="1:6" x14ac:dyDescent="0.3">
      <c r="A173" s="3" t="s">
        <v>2</v>
      </c>
      <c r="B173">
        <v>3</v>
      </c>
      <c r="C173" s="4">
        <v>27</v>
      </c>
      <c r="D173" s="3" t="s">
        <v>8</v>
      </c>
      <c r="E173" s="6">
        <v>32447.247706422018</v>
      </c>
      <c r="F173" s="10">
        <f t="shared" si="2"/>
        <v>45012</v>
      </c>
    </row>
    <row r="174" spans="1:6" x14ac:dyDescent="0.3">
      <c r="A174" s="3" t="s">
        <v>2</v>
      </c>
      <c r="B174">
        <v>3</v>
      </c>
      <c r="C174" s="4">
        <v>28</v>
      </c>
      <c r="D174" s="3" t="s">
        <v>7</v>
      </c>
      <c r="E174" s="6">
        <v>23176.605504587158</v>
      </c>
      <c r="F174" s="10">
        <f t="shared" si="2"/>
        <v>45013</v>
      </c>
    </row>
    <row r="175" spans="1:6" x14ac:dyDescent="0.3">
      <c r="A175" s="3" t="s">
        <v>2</v>
      </c>
      <c r="B175">
        <v>3</v>
      </c>
      <c r="C175" s="4">
        <v>28</v>
      </c>
      <c r="D175" s="3" t="s">
        <v>8</v>
      </c>
      <c r="E175" s="6">
        <v>32447.247706422018</v>
      </c>
      <c r="F175" s="10">
        <f t="shared" si="2"/>
        <v>45013</v>
      </c>
    </row>
    <row r="176" spans="1:6" x14ac:dyDescent="0.3">
      <c r="A176" s="3" t="s">
        <v>2</v>
      </c>
      <c r="B176">
        <v>3</v>
      </c>
      <c r="C176" s="4">
        <v>29</v>
      </c>
      <c r="D176" s="3" t="s">
        <v>7</v>
      </c>
      <c r="E176" s="6">
        <v>23176.605504587158</v>
      </c>
      <c r="F176" s="10">
        <f t="shared" si="2"/>
        <v>45014</v>
      </c>
    </row>
    <row r="177" spans="1:6" x14ac:dyDescent="0.3">
      <c r="A177" s="3" t="s">
        <v>2</v>
      </c>
      <c r="B177">
        <v>3</v>
      </c>
      <c r="C177" s="4">
        <v>29</v>
      </c>
      <c r="D177" s="3" t="s">
        <v>8</v>
      </c>
      <c r="E177" s="6">
        <v>32447.247706422018</v>
      </c>
      <c r="F177" s="10">
        <f t="shared" si="2"/>
        <v>45014</v>
      </c>
    </row>
    <row r="178" spans="1:6" x14ac:dyDescent="0.3">
      <c r="A178" s="3" t="s">
        <v>2</v>
      </c>
      <c r="B178">
        <v>3</v>
      </c>
      <c r="C178" s="4">
        <v>30</v>
      </c>
      <c r="D178" s="3" t="s">
        <v>7</v>
      </c>
      <c r="E178" s="6">
        <v>23176.605504587158</v>
      </c>
      <c r="F178" s="10">
        <f t="shared" si="2"/>
        <v>45015</v>
      </c>
    </row>
    <row r="179" spans="1:6" x14ac:dyDescent="0.3">
      <c r="A179" s="3" t="s">
        <v>2</v>
      </c>
      <c r="B179">
        <v>3</v>
      </c>
      <c r="C179" s="4">
        <v>30</v>
      </c>
      <c r="D179" s="3" t="s">
        <v>8</v>
      </c>
      <c r="E179" s="6">
        <v>32447.247706422018</v>
      </c>
      <c r="F179" s="10">
        <f t="shared" si="2"/>
        <v>45015</v>
      </c>
    </row>
    <row r="180" spans="1:6" x14ac:dyDescent="0.3">
      <c r="A180" s="3" t="s">
        <v>2</v>
      </c>
      <c r="B180">
        <v>3</v>
      </c>
      <c r="C180" s="4">
        <v>31</v>
      </c>
      <c r="D180" s="3" t="s">
        <v>7</v>
      </c>
      <c r="E180" s="6">
        <v>23176.605504587158</v>
      </c>
      <c r="F180" s="10">
        <f t="shared" si="2"/>
        <v>45016</v>
      </c>
    </row>
    <row r="181" spans="1:6" x14ac:dyDescent="0.3">
      <c r="A181" s="3" t="s">
        <v>2</v>
      </c>
      <c r="B181">
        <v>3</v>
      </c>
      <c r="C181" s="4">
        <v>31</v>
      </c>
      <c r="D181" s="3" t="s">
        <v>8</v>
      </c>
      <c r="E181" s="6">
        <v>32447.247706422018</v>
      </c>
      <c r="F181" s="10">
        <f t="shared" si="2"/>
        <v>45016</v>
      </c>
    </row>
    <row r="182" spans="1:6" x14ac:dyDescent="0.3">
      <c r="A182" s="3" t="s">
        <v>2</v>
      </c>
      <c r="B182">
        <v>4</v>
      </c>
      <c r="C182" s="4">
        <v>1</v>
      </c>
      <c r="D182" s="3" t="s">
        <v>7</v>
      </c>
      <c r="E182" s="6">
        <v>27662.870159453305</v>
      </c>
      <c r="F182" s="10">
        <f t="shared" si="2"/>
        <v>45017</v>
      </c>
    </row>
    <row r="183" spans="1:6" x14ac:dyDescent="0.3">
      <c r="A183" s="3" t="s">
        <v>2</v>
      </c>
      <c r="B183">
        <v>4</v>
      </c>
      <c r="C183" s="4">
        <v>1</v>
      </c>
      <c r="D183" s="3" t="s">
        <v>8</v>
      </c>
      <c r="E183" s="6">
        <v>32273.348519362185</v>
      </c>
      <c r="F183" s="10">
        <f t="shared" si="2"/>
        <v>45017</v>
      </c>
    </row>
    <row r="184" spans="1:6" x14ac:dyDescent="0.3">
      <c r="A184" s="3" t="s">
        <v>2</v>
      </c>
      <c r="B184">
        <v>4</v>
      </c>
      <c r="C184" s="4">
        <v>2</v>
      </c>
      <c r="D184" s="3" t="s">
        <v>7</v>
      </c>
      <c r="E184" s="6">
        <v>23052.391799544421</v>
      </c>
      <c r="F184" s="10">
        <f t="shared" si="2"/>
        <v>45018</v>
      </c>
    </row>
    <row r="185" spans="1:6" x14ac:dyDescent="0.3">
      <c r="A185" s="3" t="s">
        <v>2</v>
      </c>
      <c r="B185">
        <v>4</v>
      </c>
      <c r="C185" s="4">
        <v>2</v>
      </c>
      <c r="D185" s="3" t="s">
        <v>8</v>
      </c>
      <c r="E185" s="6">
        <v>32273.348519362185</v>
      </c>
      <c r="F185" s="10">
        <f t="shared" si="2"/>
        <v>45018</v>
      </c>
    </row>
    <row r="186" spans="1:6" x14ac:dyDescent="0.3">
      <c r="A186" s="3" t="s">
        <v>2</v>
      </c>
      <c r="B186">
        <v>4</v>
      </c>
      <c r="C186" s="4">
        <v>3</v>
      </c>
      <c r="D186" s="3" t="s">
        <v>7</v>
      </c>
      <c r="E186" s="6">
        <v>27662.870159453305</v>
      </c>
      <c r="F186" s="10">
        <f t="shared" si="2"/>
        <v>45019</v>
      </c>
    </row>
    <row r="187" spans="1:6" x14ac:dyDescent="0.3">
      <c r="A187" s="3" t="s">
        <v>2</v>
      </c>
      <c r="B187">
        <v>4</v>
      </c>
      <c r="C187" s="4">
        <v>3</v>
      </c>
      <c r="D187" s="3" t="s">
        <v>8</v>
      </c>
      <c r="E187" s="6">
        <v>36883.826879271073</v>
      </c>
      <c r="F187" s="10">
        <f t="shared" si="2"/>
        <v>45019</v>
      </c>
    </row>
    <row r="188" spans="1:6" x14ac:dyDescent="0.3">
      <c r="A188" s="3" t="s">
        <v>2</v>
      </c>
      <c r="B188">
        <v>4</v>
      </c>
      <c r="C188" s="4">
        <v>4</v>
      </c>
      <c r="D188" s="3" t="s">
        <v>7</v>
      </c>
      <c r="E188" s="6">
        <v>27662.870159453305</v>
      </c>
      <c r="F188" s="10">
        <f t="shared" si="2"/>
        <v>45020</v>
      </c>
    </row>
    <row r="189" spans="1:6" x14ac:dyDescent="0.3">
      <c r="A189" s="3" t="s">
        <v>2</v>
      </c>
      <c r="B189">
        <v>4</v>
      </c>
      <c r="C189" s="4">
        <v>4</v>
      </c>
      <c r="D189" s="3" t="s">
        <v>8</v>
      </c>
      <c r="E189" s="6">
        <v>36883.826879271073</v>
      </c>
      <c r="F189" s="10">
        <f t="shared" si="2"/>
        <v>45020</v>
      </c>
    </row>
    <row r="190" spans="1:6" x14ac:dyDescent="0.3">
      <c r="A190" s="3" t="s">
        <v>2</v>
      </c>
      <c r="B190">
        <v>4</v>
      </c>
      <c r="C190" s="4">
        <v>5</v>
      </c>
      <c r="D190" s="3" t="s">
        <v>7</v>
      </c>
      <c r="E190" s="6">
        <v>27662.870159453305</v>
      </c>
      <c r="F190" s="10">
        <f t="shared" si="2"/>
        <v>45021</v>
      </c>
    </row>
    <row r="191" spans="1:6" x14ac:dyDescent="0.3">
      <c r="A191" s="3" t="s">
        <v>2</v>
      </c>
      <c r="B191">
        <v>4</v>
      </c>
      <c r="C191" s="4">
        <v>5</v>
      </c>
      <c r="D191" s="3" t="s">
        <v>8</v>
      </c>
      <c r="E191" s="6">
        <v>41494.305239179957</v>
      </c>
      <c r="F191" s="10">
        <f t="shared" si="2"/>
        <v>45021</v>
      </c>
    </row>
    <row r="192" spans="1:6" x14ac:dyDescent="0.3">
      <c r="A192" s="3" t="s">
        <v>2</v>
      </c>
      <c r="B192">
        <v>4</v>
      </c>
      <c r="C192" s="4">
        <v>6</v>
      </c>
      <c r="D192" s="3" t="s">
        <v>7</v>
      </c>
      <c r="E192" s="6">
        <v>32273.348519362185</v>
      </c>
      <c r="F192" s="10">
        <f t="shared" si="2"/>
        <v>45022</v>
      </c>
    </row>
    <row r="193" spans="1:6" x14ac:dyDescent="0.3">
      <c r="A193" s="3" t="s">
        <v>2</v>
      </c>
      <c r="B193">
        <v>4</v>
      </c>
      <c r="C193" s="4">
        <v>6</v>
      </c>
      <c r="D193" s="3" t="s">
        <v>8</v>
      </c>
      <c r="E193" s="6">
        <v>36883.826879271073</v>
      </c>
      <c r="F193" s="10">
        <f t="shared" si="2"/>
        <v>45022</v>
      </c>
    </row>
    <row r="194" spans="1:6" x14ac:dyDescent="0.3">
      <c r="A194" s="3" t="s">
        <v>2</v>
      </c>
      <c r="B194">
        <v>4</v>
      </c>
      <c r="C194" s="4">
        <v>7</v>
      </c>
      <c r="D194" s="3" t="s">
        <v>7</v>
      </c>
      <c r="E194" s="6">
        <v>27662.870159453305</v>
      </c>
      <c r="F194" s="10">
        <f t="shared" ref="F194:F257" si="3">DATE(A194,B194,C194)</f>
        <v>45023</v>
      </c>
    </row>
    <row r="195" spans="1:6" x14ac:dyDescent="0.3">
      <c r="A195" s="3" t="s">
        <v>2</v>
      </c>
      <c r="B195">
        <v>4</v>
      </c>
      <c r="C195" s="4">
        <v>7</v>
      </c>
      <c r="D195" s="3" t="s">
        <v>8</v>
      </c>
      <c r="E195" s="6">
        <v>36883.826879271073</v>
      </c>
      <c r="F195" s="10">
        <f t="shared" si="3"/>
        <v>45023</v>
      </c>
    </row>
    <row r="196" spans="1:6" x14ac:dyDescent="0.3">
      <c r="A196" s="3" t="s">
        <v>2</v>
      </c>
      <c r="B196">
        <v>4</v>
      </c>
      <c r="C196" s="4">
        <v>8</v>
      </c>
      <c r="D196" s="3" t="s">
        <v>7</v>
      </c>
      <c r="E196" s="6">
        <v>27662.870159453305</v>
      </c>
      <c r="F196" s="10">
        <f t="shared" si="3"/>
        <v>45024</v>
      </c>
    </row>
    <row r="197" spans="1:6" x14ac:dyDescent="0.3">
      <c r="A197" s="3" t="s">
        <v>2</v>
      </c>
      <c r="B197">
        <v>4</v>
      </c>
      <c r="C197" s="4">
        <v>8</v>
      </c>
      <c r="D197" s="3" t="s">
        <v>8</v>
      </c>
      <c r="E197" s="6">
        <v>36883.826879271073</v>
      </c>
      <c r="F197" s="10">
        <f t="shared" si="3"/>
        <v>45024</v>
      </c>
    </row>
    <row r="198" spans="1:6" x14ac:dyDescent="0.3">
      <c r="A198" s="3" t="s">
        <v>2</v>
      </c>
      <c r="B198">
        <v>4</v>
      </c>
      <c r="C198" s="4">
        <v>9</v>
      </c>
      <c r="D198" s="3" t="s">
        <v>7</v>
      </c>
      <c r="E198" s="6">
        <v>27662.870159453305</v>
      </c>
      <c r="F198" s="10">
        <f t="shared" si="3"/>
        <v>45025</v>
      </c>
    </row>
    <row r="199" spans="1:6" x14ac:dyDescent="0.3">
      <c r="A199" s="3" t="s">
        <v>2</v>
      </c>
      <c r="B199">
        <v>4</v>
      </c>
      <c r="C199" s="4">
        <v>9</v>
      </c>
      <c r="D199" s="3" t="s">
        <v>8</v>
      </c>
      <c r="E199" s="6">
        <v>41494.305239179957</v>
      </c>
      <c r="F199" s="10">
        <f t="shared" si="3"/>
        <v>45025</v>
      </c>
    </row>
    <row r="200" spans="1:6" x14ac:dyDescent="0.3">
      <c r="A200" s="3" t="s">
        <v>2</v>
      </c>
      <c r="B200">
        <v>4</v>
      </c>
      <c r="C200" s="4">
        <v>10</v>
      </c>
      <c r="D200" s="3" t="s">
        <v>7</v>
      </c>
      <c r="E200" s="6">
        <v>27662.870159453305</v>
      </c>
      <c r="F200" s="10">
        <f t="shared" si="3"/>
        <v>45026</v>
      </c>
    </row>
    <row r="201" spans="1:6" x14ac:dyDescent="0.3">
      <c r="A201" s="3" t="s">
        <v>2</v>
      </c>
      <c r="B201">
        <v>4</v>
      </c>
      <c r="C201" s="4">
        <v>10</v>
      </c>
      <c r="D201" s="3" t="s">
        <v>8</v>
      </c>
      <c r="E201" s="6">
        <v>41494.305239179957</v>
      </c>
      <c r="F201" s="10">
        <f t="shared" si="3"/>
        <v>45026</v>
      </c>
    </row>
    <row r="202" spans="1:6" x14ac:dyDescent="0.3">
      <c r="A202" s="3" t="s">
        <v>2</v>
      </c>
      <c r="B202">
        <v>4</v>
      </c>
      <c r="C202" s="4">
        <v>11</v>
      </c>
      <c r="D202" s="3" t="s">
        <v>7</v>
      </c>
      <c r="E202" s="6">
        <v>32273.348519362185</v>
      </c>
      <c r="F202" s="10">
        <f t="shared" si="3"/>
        <v>45027</v>
      </c>
    </row>
    <row r="203" spans="1:6" x14ac:dyDescent="0.3">
      <c r="A203" s="3" t="s">
        <v>2</v>
      </c>
      <c r="B203">
        <v>4</v>
      </c>
      <c r="C203" s="4">
        <v>11</v>
      </c>
      <c r="D203" s="3" t="s">
        <v>8</v>
      </c>
      <c r="E203" s="6">
        <v>41494.305239179957</v>
      </c>
      <c r="F203" s="10">
        <f t="shared" si="3"/>
        <v>45027</v>
      </c>
    </row>
    <row r="204" spans="1:6" x14ac:dyDescent="0.3">
      <c r="A204" s="3" t="s">
        <v>2</v>
      </c>
      <c r="B204">
        <v>4</v>
      </c>
      <c r="C204" s="4">
        <v>12</v>
      </c>
      <c r="D204" s="3" t="s">
        <v>7</v>
      </c>
      <c r="E204" s="6">
        <v>27662.870159453305</v>
      </c>
      <c r="F204" s="10">
        <f t="shared" si="3"/>
        <v>45028</v>
      </c>
    </row>
    <row r="205" spans="1:6" x14ac:dyDescent="0.3">
      <c r="A205" s="3" t="s">
        <v>2</v>
      </c>
      <c r="B205">
        <v>4</v>
      </c>
      <c r="C205" s="4">
        <v>12</v>
      </c>
      <c r="D205" s="3" t="s">
        <v>8</v>
      </c>
      <c r="E205" s="6">
        <v>32273.348519362185</v>
      </c>
      <c r="F205" s="10">
        <f t="shared" si="3"/>
        <v>45028</v>
      </c>
    </row>
    <row r="206" spans="1:6" x14ac:dyDescent="0.3">
      <c r="A206" s="3" t="s">
        <v>2</v>
      </c>
      <c r="B206">
        <v>4</v>
      </c>
      <c r="C206" s="4">
        <v>13</v>
      </c>
      <c r="D206" s="3" t="s">
        <v>7</v>
      </c>
      <c r="E206" s="6">
        <v>27662.870159453305</v>
      </c>
      <c r="F206" s="10">
        <f t="shared" si="3"/>
        <v>45029</v>
      </c>
    </row>
    <row r="207" spans="1:6" x14ac:dyDescent="0.3">
      <c r="A207" s="3" t="s">
        <v>2</v>
      </c>
      <c r="B207">
        <v>4</v>
      </c>
      <c r="C207" s="4">
        <v>13</v>
      </c>
      <c r="D207" s="3" t="s">
        <v>8</v>
      </c>
      <c r="E207" s="6">
        <v>36883.826879271073</v>
      </c>
      <c r="F207" s="10">
        <f t="shared" si="3"/>
        <v>45029</v>
      </c>
    </row>
    <row r="208" spans="1:6" x14ac:dyDescent="0.3">
      <c r="A208" s="3" t="s">
        <v>2</v>
      </c>
      <c r="B208">
        <v>4</v>
      </c>
      <c r="C208" s="4">
        <v>14</v>
      </c>
      <c r="D208" s="3" t="s">
        <v>7</v>
      </c>
      <c r="E208" s="6">
        <v>27662.870159453305</v>
      </c>
      <c r="F208" s="10">
        <f t="shared" si="3"/>
        <v>45030</v>
      </c>
    </row>
    <row r="209" spans="1:6" x14ac:dyDescent="0.3">
      <c r="A209" s="3" t="s">
        <v>2</v>
      </c>
      <c r="B209">
        <v>4</v>
      </c>
      <c r="C209" s="4">
        <v>14</v>
      </c>
      <c r="D209" s="3" t="s">
        <v>8</v>
      </c>
      <c r="E209" s="6">
        <v>32273.348519362185</v>
      </c>
      <c r="F209" s="10">
        <f t="shared" si="3"/>
        <v>45030</v>
      </c>
    </row>
    <row r="210" spans="1:6" x14ac:dyDescent="0.3">
      <c r="A210" s="3" t="s">
        <v>2</v>
      </c>
      <c r="B210">
        <v>4</v>
      </c>
      <c r="C210" s="4">
        <v>15</v>
      </c>
      <c r="D210" s="3" t="s">
        <v>7</v>
      </c>
      <c r="E210" s="6">
        <v>27662.870159453305</v>
      </c>
      <c r="F210" s="10">
        <f t="shared" si="3"/>
        <v>45031</v>
      </c>
    </row>
    <row r="211" spans="1:6" x14ac:dyDescent="0.3">
      <c r="A211" s="3" t="s">
        <v>2</v>
      </c>
      <c r="B211">
        <v>4</v>
      </c>
      <c r="C211" s="4">
        <v>15</v>
      </c>
      <c r="D211" s="3" t="s">
        <v>8</v>
      </c>
      <c r="E211" s="6">
        <v>41494.305239179957</v>
      </c>
      <c r="F211" s="10">
        <f t="shared" si="3"/>
        <v>45031</v>
      </c>
    </row>
    <row r="212" spans="1:6" x14ac:dyDescent="0.3">
      <c r="A212" s="3" t="s">
        <v>2</v>
      </c>
      <c r="B212">
        <v>4</v>
      </c>
      <c r="C212" s="4">
        <v>16</v>
      </c>
      <c r="D212" s="3" t="s">
        <v>7</v>
      </c>
      <c r="E212" s="6">
        <v>32273.348519362185</v>
      </c>
      <c r="F212" s="10">
        <f t="shared" si="3"/>
        <v>45032</v>
      </c>
    </row>
    <row r="213" spans="1:6" x14ac:dyDescent="0.3">
      <c r="A213" s="3" t="s">
        <v>2</v>
      </c>
      <c r="B213">
        <v>4</v>
      </c>
      <c r="C213" s="4">
        <v>16</v>
      </c>
      <c r="D213" s="3" t="s">
        <v>8</v>
      </c>
      <c r="E213" s="6">
        <v>41494.305239179957</v>
      </c>
      <c r="F213" s="10">
        <f t="shared" si="3"/>
        <v>45032</v>
      </c>
    </row>
    <row r="214" spans="1:6" x14ac:dyDescent="0.3">
      <c r="A214" s="3" t="s">
        <v>2</v>
      </c>
      <c r="B214">
        <v>4</v>
      </c>
      <c r="C214" s="4">
        <v>17</v>
      </c>
      <c r="D214" s="3" t="s">
        <v>7</v>
      </c>
      <c r="E214" s="6">
        <v>32273.348519362185</v>
      </c>
      <c r="F214" s="10">
        <f t="shared" si="3"/>
        <v>45033</v>
      </c>
    </row>
    <row r="215" spans="1:6" x14ac:dyDescent="0.3">
      <c r="A215" s="3" t="s">
        <v>2</v>
      </c>
      <c r="B215">
        <v>4</v>
      </c>
      <c r="C215" s="4">
        <v>17</v>
      </c>
      <c r="D215" s="3" t="s">
        <v>8</v>
      </c>
      <c r="E215" s="6">
        <v>41494.305239179957</v>
      </c>
      <c r="F215" s="10">
        <f t="shared" si="3"/>
        <v>45033</v>
      </c>
    </row>
    <row r="216" spans="1:6" x14ac:dyDescent="0.3">
      <c r="A216" s="3" t="s">
        <v>2</v>
      </c>
      <c r="B216">
        <v>4</v>
      </c>
      <c r="C216" s="4">
        <v>18</v>
      </c>
      <c r="D216" s="3" t="s">
        <v>7</v>
      </c>
      <c r="E216" s="6">
        <v>32273.348519362185</v>
      </c>
      <c r="F216" s="10">
        <f t="shared" si="3"/>
        <v>45034</v>
      </c>
    </row>
    <row r="217" spans="1:6" x14ac:dyDescent="0.3">
      <c r="A217" s="3" t="s">
        <v>2</v>
      </c>
      <c r="B217">
        <v>4</v>
      </c>
      <c r="C217" s="4">
        <v>18</v>
      </c>
      <c r="D217" s="3" t="s">
        <v>8</v>
      </c>
      <c r="E217" s="6">
        <v>41494.305239179957</v>
      </c>
      <c r="F217" s="10">
        <f t="shared" si="3"/>
        <v>45034</v>
      </c>
    </row>
    <row r="218" spans="1:6" x14ac:dyDescent="0.3">
      <c r="A218" s="3" t="s">
        <v>2</v>
      </c>
      <c r="B218">
        <v>4</v>
      </c>
      <c r="C218" s="4">
        <v>19</v>
      </c>
      <c r="D218" s="3" t="s">
        <v>7</v>
      </c>
      <c r="E218" s="6">
        <v>32273.348519362185</v>
      </c>
      <c r="F218" s="10">
        <f t="shared" si="3"/>
        <v>45035</v>
      </c>
    </row>
    <row r="219" spans="1:6" x14ac:dyDescent="0.3">
      <c r="A219" s="3" t="s">
        <v>2</v>
      </c>
      <c r="B219">
        <v>4</v>
      </c>
      <c r="C219" s="4">
        <v>19</v>
      </c>
      <c r="D219" s="3" t="s">
        <v>8</v>
      </c>
      <c r="E219" s="6">
        <v>46104.783599088842</v>
      </c>
      <c r="F219" s="10">
        <f t="shared" si="3"/>
        <v>45035</v>
      </c>
    </row>
    <row r="220" spans="1:6" x14ac:dyDescent="0.3">
      <c r="A220" s="3" t="s">
        <v>2</v>
      </c>
      <c r="B220">
        <v>4</v>
      </c>
      <c r="C220" s="4">
        <v>20</v>
      </c>
      <c r="D220" s="3" t="s">
        <v>7</v>
      </c>
      <c r="E220" s="6">
        <v>32273.348519362185</v>
      </c>
      <c r="F220" s="10">
        <f t="shared" si="3"/>
        <v>45036</v>
      </c>
    </row>
    <row r="221" spans="1:6" x14ac:dyDescent="0.3">
      <c r="A221" s="3" t="s">
        <v>2</v>
      </c>
      <c r="B221">
        <v>4</v>
      </c>
      <c r="C221" s="4">
        <v>20</v>
      </c>
      <c r="D221" s="3" t="s">
        <v>8</v>
      </c>
      <c r="E221" s="6">
        <v>41494.305239179957</v>
      </c>
      <c r="F221" s="10">
        <f t="shared" si="3"/>
        <v>45036</v>
      </c>
    </row>
    <row r="222" spans="1:6" x14ac:dyDescent="0.3">
      <c r="A222" s="3" t="s">
        <v>2</v>
      </c>
      <c r="B222">
        <v>4</v>
      </c>
      <c r="C222" s="4">
        <v>21</v>
      </c>
      <c r="D222" s="3" t="s">
        <v>7</v>
      </c>
      <c r="E222" s="6">
        <v>27662.870159453305</v>
      </c>
      <c r="F222" s="10">
        <f t="shared" si="3"/>
        <v>45037</v>
      </c>
    </row>
    <row r="223" spans="1:6" x14ac:dyDescent="0.3">
      <c r="A223" s="3" t="s">
        <v>2</v>
      </c>
      <c r="B223">
        <v>4</v>
      </c>
      <c r="C223" s="4">
        <v>21</v>
      </c>
      <c r="D223" s="3" t="s">
        <v>8</v>
      </c>
      <c r="E223" s="6">
        <v>36883.826879271073</v>
      </c>
      <c r="F223" s="10">
        <f t="shared" si="3"/>
        <v>45037</v>
      </c>
    </row>
    <row r="224" spans="1:6" x14ac:dyDescent="0.3">
      <c r="A224" s="3" t="s">
        <v>2</v>
      </c>
      <c r="B224">
        <v>4</v>
      </c>
      <c r="C224" s="4">
        <v>22</v>
      </c>
      <c r="D224" s="3" t="s">
        <v>7</v>
      </c>
      <c r="E224" s="6">
        <v>23052.391799544421</v>
      </c>
      <c r="F224" s="10">
        <f t="shared" si="3"/>
        <v>45038</v>
      </c>
    </row>
    <row r="225" spans="1:6" x14ac:dyDescent="0.3">
      <c r="A225" s="3" t="s">
        <v>2</v>
      </c>
      <c r="B225">
        <v>4</v>
      </c>
      <c r="C225" s="4">
        <v>22</v>
      </c>
      <c r="D225" s="3" t="s">
        <v>8</v>
      </c>
      <c r="E225" s="6">
        <v>36883.826879271073</v>
      </c>
      <c r="F225" s="10">
        <f t="shared" si="3"/>
        <v>45038</v>
      </c>
    </row>
    <row r="226" spans="1:6" x14ac:dyDescent="0.3">
      <c r="A226" s="3" t="s">
        <v>2</v>
      </c>
      <c r="B226">
        <v>4</v>
      </c>
      <c r="C226" s="4">
        <v>23</v>
      </c>
      <c r="D226" s="3" t="s">
        <v>7</v>
      </c>
      <c r="E226" s="6">
        <v>27662.870159453305</v>
      </c>
      <c r="F226" s="10">
        <f t="shared" si="3"/>
        <v>45039</v>
      </c>
    </row>
    <row r="227" spans="1:6" x14ac:dyDescent="0.3">
      <c r="A227" s="3" t="s">
        <v>2</v>
      </c>
      <c r="B227">
        <v>4</v>
      </c>
      <c r="C227" s="4">
        <v>23</v>
      </c>
      <c r="D227" s="3" t="s">
        <v>8</v>
      </c>
      <c r="E227" s="6">
        <v>36883.826879271073</v>
      </c>
      <c r="F227" s="10">
        <f t="shared" si="3"/>
        <v>45039</v>
      </c>
    </row>
    <row r="228" spans="1:6" x14ac:dyDescent="0.3">
      <c r="A228" s="3" t="s">
        <v>2</v>
      </c>
      <c r="B228">
        <v>4</v>
      </c>
      <c r="C228" s="4">
        <v>24</v>
      </c>
      <c r="D228" s="3" t="s">
        <v>7</v>
      </c>
      <c r="E228" s="6">
        <v>27662.870159453305</v>
      </c>
      <c r="F228" s="10">
        <f t="shared" si="3"/>
        <v>45040</v>
      </c>
    </row>
    <row r="229" spans="1:6" x14ac:dyDescent="0.3">
      <c r="A229" s="3" t="s">
        <v>2</v>
      </c>
      <c r="B229">
        <v>4</v>
      </c>
      <c r="C229" s="4">
        <v>24</v>
      </c>
      <c r="D229" s="3" t="s">
        <v>8</v>
      </c>
      <c r="E229" s="6">
        <v>41494.305239179957</v>
      </c>
      <c r="F229" s="10">
        <f t="shared" si="3"/>
        <v>45040</v>
      </c>
    </row>
    <row r="230" spans="1:6" x14ac:dyDescent="0.3">
      <c r="A230" s="3" t="s">
        <v>2</v>
      </c>
      <c r="B230">
        <v>4</v>
      </c>
      <c r="C230" s="4">
        <v>25</v>
      </c>
      <c r="D230" s="3" t="s">
        <v>7</v>
      </c>
      <c r="E230" s="6">
        <v>27662.870159453305</v>
      </c>
      <c r="F230" s="10">
        <f t="shared" si="3"/>
        <v>45041</v>
      </c>
    </row>
    <row r="231" spans="1:6" x14ac:dyDescent="0.3">
      <c r="A231" s="3" t="s">
        <v>2</v>
      </c>
      <c r="B231">
        <v>4</v>
      </c>
      <c r="C231" s="4">
        <v>25</v>
      </c>
      <c r="D231" s="3" t="s">
        <v>8</v>
      </c>
      <c r="E231" s="6">
        <v>41494.305239179957</v>
      </c>
      <c r="F231" s="10">
        <f t="shared" si="3"/>
        <v>45041</v>
      </c>
    </row>
    <row r="232" spans="1:6" x14ac:dyDescent="0.3">
      <c r="A232" s="3" t="s">
        <v>2</v>
      </c>
      <c r="B232">
        <v>4</v>
      </c>
      <c r="C232" s="4">
        <v>26</v>
      </c>
      <c r="D232" s="3" t="s">
        <v>7</v>
      </c>
      <c r="E232" s="6">
        <v>27662.870159453305</v>
      </c>
      <c r="F232" s="10">
        <f t="shared" si="3"/>
        <v>45042</v>
      </c>
    </row>
    <row r="233" spans="1:6" x14ac:dyDescent="0.3">
      <c r="A233" s="3" t="s">
        <v>2</v>
      </c>
      <c r="B233">
        <v>4</v>
      </c>
      <c r="C233" s="4">
        <v>26</v>
      </c>
      <c r="D233" s="3" t="s">
        <v>8</v>
      </c>
      <c r="E233" s="6">
        <v>41494.305239179957</v>
      </c>
      <c r="F233" s="10">
        <f t="shared" si="3"/>
        <v>45042</v>
      </c>
    </row>
    <row r="234" spans="1:6" x14ac:dyDescent="0.3">
      <c r="A234" s="3" t="s">
        <v>2</v>
      </c>
      <c r="B234">
        <v>4</v>
      </c>
      <c r="C234" s="4">
        <v>27</v>
      </c>
      <c r="D234" s="3" t="s">
        <v>7</v>
      </c>
      <c r="E234" s="6">
        <v>27662.870159453305</v>
      </c>
      <c r="F234" s="10">
        <f t="shared" si="3"/>
        <v>45043</v>
      </c>
    </row>
    <row r="235" spans="1:6" x14ac:dyDescent="0.3">
      <c r="A235" s="3" t="s">
        <v>2</v>
      </c>
      <c r="B235">
        <v>4</v>
      </c>
      <c r="C235" s="4">
        <v>27</v>
      </c>
      <c r="D235" s="3" t="s">
        <v>8</v>
      </c>
      <c r="E235" s="6">
        <v>41494.305239179957</v>
      </c>
      <c r="F235" s="10">
        <f t="shared" si="3"/>
        <v>45043</v>
      </c>
    </row>
    <row r="236" spans="1:6" x14ac:dyDescent="0.3">
      <c r="A236" s="3" t="s">
        <v>2</v>
      </c>
      <c r="B236">
        <v>4</v>
      </c>
      <c r="C236" s="4">
        <v>28</v>
      </c>
      <c r="D236" s="3" t="s">
        <v>7</v>
      </c>
      <c r="E236" s="6">
        <v>27662.870159453305</v>
      </c>
      <c r="F236" s="10">
        <f t="shared" si="3"/>
        <v>45044</v>
      </c>
    </row>
    <row r="237" spans="1:6" x14ac:dyDescent="0.3">
      <c r="A237" s="3" t="s">
        <v>2</v>
      </c>
      <c r="B237">
        <v>4</v>
      </c>
      <c r="C237" s="4">
        <v>28</v>
      </c>
      <c r="D237" s="3" t="s">
        <v>8</v>
      </c>
      <c r="E237" s="6">
        <v>41494.305239179957</v>
      </c>
      <c r="F237" s="10">
        <f t="shared" si="3"/>
        <v>45044</v>
      </c>
    </row>
    <row r="238" spans="1:6" x14ac:dyDescent="0.3">
      <c r="A238" s="3" t="s">
        <v>2</v>
      </c>
      <c r="B238">
        <v>4</v>
      </c>
      <c r="C238" s="4">
        <v>29</v>
      </c>
      <c r="D238" s="3" t="s">
        <v>7</v>
      </c>
      <c r="E238" s="6">
        <v>27662.870159453305</v>
      </c>
      <c r="F238" s="10">
        <f t="shared" si="3"/>
        <v>45045</v>
      </c>
    </row>
    <row r="239" spans="1:6" x14ac:dyDescent="0.3">
      <c r="A239" s="3" t="s">
        <v>2</v>
      </c>
      <c r="B239">
        <v>4</v>
      </c>
      <c r="C239" s="4">
        <v>29</v>
      </c>
      <c r="D239" s="3" t="s">
        <v>8</v>
      </c>
      <c r="E239" s="6">
        <v>41494.305239179957</v>
      </c>
      <c r="F239" s="10">
        <f t="shared" si="3"/>
        <v>45045</v>
      </c>
    </row>
    <row r="240" spans="1:6" x14ac:dyDescent="0.3">
      <c r="A240" s="3" t="s">
        <v>2</v>
      </c>
      <c r="B240">
        <v>4</v>
      </c>
      <c r="C240" s="4">
        <v>30</v>
      </c>
      <c r="D240" s="3" t="s">
        <v>7</v>
      </c>
      <c r="E240" s="6">
        <v>27662.870159453305</v>
      </c>
      <c r="F240" s="10">
        <f t="shared" si="3"/>
        <v>45046</v>
      </c>
    </row>
    <row r="241" spans="1:6" x14ac:dyDescent="0.3">
      <c r="A241" s="3" t="s">
        <v>2</v>
      </c>
      <c r="B241">
        <v>4</v>
      </c>
      <c r="C241" s="4">
        <v>30</v>
      </c>
      <c r="D241" s="3" t="s">
        <v>8</v>
      </c>
      <c r="E241" s="6">
        <v>41494.305239179957</v>
      </c>
      <c r="F241" s="10">
        <f t="shared" si="3"/>
        <v>45046</v>
      </c>
    </row>
    <row r="242" spans="1:6" x14ac:dyDescent="0.3">
      <c r="A242" s="3" t="s">
        <v>2</v>
      </c>
      <c r="B242">
        <v>5</v>
      </c>
      <c r="C242" s="4">
        <v>1</v>
      </c>
      <c r="D242" s="3" t="s">
        <v>7</v>
      </c>
      <c r="E242" s="6">
        <v>26029.598308668075</v>
      </c>
      <c r="F242" s="10">
        <f t="shared" si="3"/>
        <v>45047</v>
      </c>
    </row>
    <row r="243" spans="1:6" x14ac:dyDescent="0.3">
      <c r="A243" s="3" t="s">
        <v>2</v>
      </c>
      <c r="B243">
        <v>5</v>
      </c>
      <c r="C243" s="4">
        <v>1</v>
      </c>
      <c r="D243" s="3" t="s">
        <v>8</v>
      </c>
      <c r="E243" s="6">
        <v>39044.397463002111</v>
      </c>
      <c r="F243" s="10">
        <f t="shared" si="3"/>
        <v>45047</v>
      </c>
    </row>
    <row r="244" spans="1:6" x14ac:dyDescent="0.3">
      <c r="A244" s="3" t="s">
        <v>2</v>
      </c>
      <c r="B244">
        <v>5</v>
      </c>
      <c r="C244" s="4">
        <v>2</v>
      </c>
      <c r="D244" s="3" t="s">
        <v>7</v>
      </c>
      <c r="E244" s="6">
        <v>26029.598308668075</v>
      </c>
      <c r="F244" s="10">
        <f t="shared" si="3"/>
        <v>45048</v>
      </c>
    </row>
    <row r="245" spans="1:6" x14ac:dyDescent="0.3">
      <c r="A245" s="3" t="s">
        <v>2</v>
      </c>
      <c r="B245">
        <v>5</v>
      </c>
      <c r="C245" s="4">
        <v>2</v>
      </c>
      <c r="D245" s="3" t="s">
        <v>8</v>
      </c>
      <c r="E245" s="6">
        <v>39044.397463002111</v>
      </c>
      <c r="F245" s="10">
        <f t="shared" si="3"/>
        <v>45048</v>
      </c>
    </row>
    <row r="246" spans="1:6" x14ac:dyDescent="0.3">
      <c r="A246" s="3" t="s">
        <v>2</v>
      </c>
      <c r="B246">
        <v>5</v>
      </c>
      <c r="C246" s="4">
        <v>3</v>
      </c>
      <c r="D246" s="3" t="s">
        <v>7</v>
      </c>
      <c r="E246" s="6">
        <v>26029.598308668075</v>
      </c>
      <c r="F246" s="10">
        <f t="shared" si="3"/>
        <v>45049</v>
      </c>
    </row>
    <row r="247" spans="1:6" x14ac:dyDescent="0.3">
      <c r="A247" s="3" t="s">
        <v>2</v>
      </c>
      <c r="B247">
        <v>5</v>
      </c>
      <c r="C247" s="4">
        <v>3</v>
      </c>
      <c r="D247" s="3" t="s">
        <v>8</v>
      </c>
      <c r="E247" s="6">
        <v>43382.663847780124</v>
      </c>
      <c r="F247" s="10">
        <f t="shared" si="3"/>
        <v>45049</v>
      </c>
    </row>
    <row r="248" spans="1:6" x14ac:dyDescent="0.3">
      <c r="A248" s="3" t="s">
        <v>2</v>
      </c>
      <c r="B248">
        <v>5</v>
      </c>
      <c r="C248" s="4">
        <v>4</v>
      </c>
      <c r="D248" s="3" t="s">
        <v>7</v>
      </c>
      <c r="E248" s="6">
        <v>26029.598308668075</v>
      </c>
      <c r="F248" s="10">
        <f t="shared" si="3"/>
        <v>45050</v>
      </c>
    </row>
    <row r="249" spans="1:6" x14ac:dyDescent="0.3">
      <c r="A249" s="3" t="s">
        <v>2</v>
      </c>
      <c r="B249">
        <v>5</v>
      </c>
      <c r="C249" s="4">
        <v>4</v>
      </c>
      <c r="D249" s="3" t="s">
        <v>8</v>
      </c>
      <c r="E249" s="6">
        <v>39044.397463002111</v>
      </c>
      <c r="F249" s="10">
        <f t="shared" si="3"/>
        <v>45050</v>
      </c>
    </row>
    <row r="250" spans="1:6" x14ac:dyDescent="0.3">
      <c r="A250" s="3" t="s">
        <v>2</v>
      </c>
      <c r="B250">
        <v>5</v>
      </c>
      <c r="C250" s="4">
        <v>5</v>
      </c>
      <c r="D250" s="3" t="s">
        <v>7</v>
      </c>
      <c r="E250" s="6">
        <v>26029.598308668075</v>
      </c>
      <c r="F250" s="10">
        <f t="shared" si="3"/>
        <v>45051</v>
      </c>
    </row>
    <row r="251" spans="1:6" x14ac:dyDescent="0.3">
      <c r="A251" s="3" t="s">
        <v>2</v>
      </c>
      <c r="B251">
        <v>5</v>
      </c>
      <c r="C251" s="4">
        <v>5</v>
      </c>
      <c r="D251" s="3" t="s">
        <v>8</v>
      </c>
      <c r="E251" s="6">
        <v>34706.131078224098</v>
      </c>
      <c r="F251" s="10">
        <f t="shared" si="3"/>
        <v>45051</v>
      </c>
    </row>
    <row r="252" spans="1:6" x14ac:dyDescent="0.3">
      <c r="A252" s="3" t="s">
        <v>2</v>
      </c>
      <c r="B252">
        <v>5</v>
      </c>
      <c r="C252" s="4">
        <v>6</v>
      </c>
      <c r="D252" s="3" t="s">
        <v>7</v>
      </c>
      <c r="E252" s="6">
        <v>26029.598308668075</v>
      </c>
      <c r="F252" s="10">
        <f t="shared" si="3"/>
        <v>45052</v>
      </c>
    </row>
    <row r="253" spans="1:6" x14ac:dyDescent="0.3">
      <c r="A253" s="3" t="s">
        <v>2</v>
      </c>
      <c r="B253">
        <v>5</v>
      </c>
      <c r="C253" s="4">
        <v>6</v>
      </c>
      <c r="D253" s="3" t="s">
        <v>8</v>
      </c>
      <c r="E253" s="6">
        <v>39044.397463002111</v>
      </c>
      <c r="F253" s="10">
        <f t="shared" si="3"/>
        <v>45052</v>
      </c>
    </row>
    <row r="254" spans="1:6" x14ac:dyDescent="0.3">
      <c r="A254" s="3" t="s">
        <v>2</v>
      </c>
      <c r="B254">
        <v>5</v>
      </c>
      <c r="C254" s="4">
        <v>7</v>
      </c>
      <c r="D254" s="3" t="s">
        <v>7</v>
      </c>
      <c r="E254" s="6">
        <v>26029.598308668075</v>
      </c>
      <c r="F254" s="10">
        <f t="shared" si="3"/>
        <v>45053</v>
      </c>
    </row>
    <row r="255" spans="1:6" x14ac:dyDescent="0.3">
      <c r="A255" s="3" t="s">
        <v>2</v>
      </c>
      <c r="B255">
        <v>5</v>
      </c>
      <c r="C255" s="4">
        <v>7</v>
      </c>
      <c r="D255" s="3" t="s">
        <v>8</v>
      </c>
      <c r="E255" s="6">
        <v>39044.397463002111</v>
      </c>
      <c r="F255" s="10">
        <f t="shared" si="3"/>
        <v>45053</v>
      </c>
    </row>
    <row r="256" spans="1:6" x14ac:dyDescent="0.3">
      <c r="A256" s="3" t="s">
        <v>2</v>
      </c>
      <c r="B256">
        <v>5</v>
      </c>
      <c r="C256" s="4">
        <v>8</v>
      </c>
      <c r="D256" s="3" t="s">
        <v>7</v>
      </c>
      <c r="E256" s="6">
        <v>26029.598308668075</v>
      </c>
      <c r="F256" s="10">
        <f t="shared" si="3"/>
        <v>45054</v>
      </c>
    </row>
    <row r="257" spans="1:6" x14ac:dyDescent="0.3">
      <c r="A257" s="3" t="s">
        <v>2</v>
      </c>
      <c r="B257">
        <v>5</v>
      </c>
      <c r="C257" s="4">
        <v>8</v>
      </c>
      <c r="D257" s="3" t="s">
        <v>8</v>
      </c>
      <c r="E257" s="6">
        <v>39044.397463002111</v>
      </c>
      <c r="F257" s="10">
        <f t="shared" si="3"/>
        <v>45054</v>
      </c>
    </row>
    <row r="258" spans="1:6" x14ac:dyDescent="0.3">
      <c r="A258" s="3" t="s">
        <v>2</v>
      </c>
      <c r="B258">
        <v>5</v>
      </c>
      <c r="C258" s="4">
        <v>9</v>
      </c>
      <c r="D258" s="3" t="s">
        <v>7</v>
      </c>
      <c r="E258" s="6">
        <v>26029.598308668075</v>
      </c>
      <c r="F258" s="10">
        <f t="shared" ref="F258:F321" si="4">DATE(A258,B258,C258)</f>
        <v>45055</v>
      </c>
    </row>
    <row r="259" spans="1:6" x14ac:dyDescent="0.3">
      <c r="A259" s="3" t="s">
        <v>2</v>
      </c>
      <c r="B259">
        <v>5</v>
      </c>
      <c r="C259" s="4">
        <v>9</v>
      </c>
      <c r="D259" s="3" t="s">
        <v>8</v>
      </c>
      <c r="E259" s="6">
        <v>39044.397463002111</v>
      </c>
      <c r="F259" s="10">
        <f t="shared" si="4"/>
        <v>45055</v>
      </c>
    </row>
    <row r="260" spans="1:6" x14ac:dyDescent="0.3">
      <c r="A260" s="3" t="s">
        <v>2</v>
      </c>
      <c r="B260">
        <v>5</v>
      </c>
      <c r="C260" s="4">
        <v>10</v>
      </c>
      <c r="D260" s="3" t="s">
        <v>7</v>
      </c>
      <c r="E260" s="6">
        <v>26029.598308668075</v>
      </c>
      <c r="F260" s="10">
        <f t="shared" si="4"/>
        <v>45056</v>
      </c>
    </row>
    <row r="261" spans="1:6" x14ac:dyDescent="0.3">
      <c r="A261" s="3" t="s">
        <v>2</v>
      </c>
      <c r="B261">
        <v>5</v>
      </c>
      <c r="C261" s="4">
        <v>10</v>
      </c>
      <c r="D261" s="3" t="s">
        <v>8</v>
      </c>
      <c r="E261" s="6">
        <v>43382.663847780124</v>
      </c>
      <c r="F261" s="10">
        <f t="shared" si="4"/>
        <v>45056</v>
      </c>
    </row>
    <row r="262" spans="1:6" x14ac:dyDescent="0.3">
      <c r="A262" s="3" t="s">
        <v>2</v>
      </c>
      <c r="B262">
        <v>5</v>
      </c>
      <c r="C262" s="4">
        <v>11</v>
      </c>
      <c r="D262" s="3" t="s">
        <v>7</v>
      </c>
      <c r="E262" s="6">
        <v>26029.598308668075</v>
      </c>
      <c r="F262" s="10">
        <f t="shared" si="4"/>
        <v>45057</v>
      </c>
    </row>
    <row r="263" spans="1:6" x14ac:dyDescent="0.3">
      <c r="A263" s="3" t="s">
        <v>2</v>
      </c>
      <c r="B263">
        <v>5</v>
      </c>
      <c r="C263" s="4">
        <v>11</v>
      </c>
      <c r="D263" s="3" t="s">
        <v>8</v>
      </c>
      <c r="E263" s="6">
        <v>39044.397463002111</v>
      </c>
      <c r="F263" s="10">
        <f t="shared" si="4"/>
        <v>45057</v>
      </c>
    </row>
    <row r="264" spans="1:6" x14ac:dyDescent="0.3">
      <c r="A264" s="3" t="s">
        <v>2</v>
      </c>
      <c r="B264">
        <v>5</v>
      </c>
      <c r="C264" s="4">
        <v>12</v>
      </c>
      <c r="D264" s="3" t="s">
        <v>7</v>
      </c>
      <c r="E264" s="6">
        <v>26029.598308668075</v>
      </c>
      <c r="F264" s="10">
        <f t="shared" si="4"/>
        <v>45058</v>
      </c>
    </row>
    <row r="265" spans="1:6" x14ac:dyDescent="0.3">
      <c r="A265" s="3" t="s">
        <v>2</v>
      </c>
      <c r="B265">
        <v>5</v>
      </c>
      <c r="C265" s="4">
        <v>12</v>
      </c>
      <c r="D265" s="3" t="s">
        <v>8</v>
      </c>
      <c r="E265" s="6">
        <v>34706.131078224098</v>
      </c>
      <c r="F265" s="10">
        <f t="shared" si="4"/>
        <v>45058</v>
      </c>
    </row>
    <row r="266" spans="1:6" x14ac:dyDescent="0.3">
      <c r="A266" s="3" t="s">
        <v>2</v>
      </c>
      <c r="B266">
        <v>5</v>
      </c>
      <c r="C266" s="4">
        <v>13</v>
      </c>
      <c r="D266" s="3" t="s">
        <v>7</v>
      </c>
      <c r="E266" s="6">
        <v>26029.598308668075</v>
      </c>
      <c r="F266" s="10">
        <f t="shared" si="4"/>
        <v>45059</v>
      </c>
    </row>
    <row r="267" spans="1:6" x14ac:dyDescent="0.3">
      <c r="A267" s="3" t="s">
        <v>2</v>
      </c>
      <c r="B267">
        <v>5</v>
      </c>
      <c r="C267" s="4">
        <v>13</v>
      </c>
      <c r="D267" s="3" t="s">
        <v>8</v>
      </c>
      <c r="E267" s="6">
        <v>39044.397463002111</v>
      </c>
      <c r="F267" s="10">
        <f t="shared" si="4"/>
        <v>45059</v>
      </c>
    </row>
    <row r="268" spans="1:6" x14ac:dyDescent="0.3">
      <c r="A268" s="3" t="s">
        <v>2</v>
      </c>
      <c r="B268">
        <v>5</v>
      </c>
      <c r="C268" s="4">
        <v>14</v>
      </c>
      <c r="D268" s="3" t="s">
        <v>7</v>
      </c>
      <c r="E268" s="6">
        <v>26029.598308668075</v>
      </c>
      <c r="F268" s="10">
        <f t="shared" si="4"/>
        <v>45060</v>
      </c>
    </row>
    <row r="269" spans="1:6" x14ac:dyDescent="0.3">
      <c r="A269" s="3" t="s">
        <v>2</v>
      </c>
      <c r="B269">
        <v>5</v>
      </c>
      <c r="C269" s="4">
        <v>14</v>
      </c>
      <c r="D269" s="3" t="s">
        <v>8</v>
      </c>
      <c r="E269" s="6">
        <v>39044.397463002111</v>
      </c>
      <c r="F269" s="10">
        <f t="shared" si="4"/>
        <v>45060</v>
      </c>
    </row>
    <row r="270" spans="1:6" x14ac:dyDescent="0.3">
      <c r="A270" s="3" t="s">
        <v>2</v>
      </c>
      <c r="B270">
        <v>5</v>
      </c>
      <c r="C270" s="4">
        <v>15</v>
      </c>
      <c r="D270" s="3" t="s">
        <v>7</v>
      </c>
      <c r="E270" s="6">
        <v>26029.598308668075</v>
      </c>
      <c r="F270" s="10">
        <f t="shared" si="4"/>
        <v>45061</v>
      </c>
    </row>
    <row r="271" spans="1:6" x14ac:dyDescent="0.3">
      <c r="A271" s="3" t="s">
        <v>2</v>
      </c>
      <c r="B271">
        <v>5</v>
      </c>
      <c r="C271" s="4">
        <v>15</v>
      </c>
      <c r="D271" s="3" t="s">
        <v>8</v>
      </c>
      <c r="E271" s="6">
        <v>39044.397463002111</v>
      </c>
      <c r="F271" s="10">
        <f t="shared" si="4"/>
        <v>45061</v>
      </c>
    </row>
    <row r="272" spans="1:6" x14ac:dyDescent="0.3">
      <c r="A272" s="3" t="s">
        <v>2</v>
      </c>
      <c r="B272">
        <v>5</v>
      </c>
      <c r="C272" s="4">
        <v>16</v>
      </c>
      <c r="D272" s="3" t="s">
        <v>7</v>
      </c>
      <c r="E272" s="6">
        <v>26029.598308668075</v>
      </c>
      <c r="F272" s="10">
        <f t="shared" si="4"/>
        <v>45062</v>
      </c>
    </row>
    <row r="273" spans="1:6" x14ac:dyDescent="0.3">
      <c r="A273" s="3" t="s">
        <v>2</v>
      </c>
      <c r="B273">
        <v>5</v>
      </c>
      <c r="C273" s="4">
        <v>16</v>
      </c>
      <c r="D273" s="3" t="s">
        <v>8</v>
      </c>
      <c r="E273" s="6">
        <v>39044.397463002111</v>
      </c>
      <c r="F273" s="10">
        <f t="shared" si="4"/>
        <v>45062</v>
      </c>
    </row>
    <row r="274" spans="1:6" x14ac:dyDescent="0.3">
      <c r="A274" s="3" t="s">
        <v>2</v>
      </c>
      <c r="B274">
        <v>5</v>
      </c>
      <c r="C274" s="4">
        <v>17</v>
      </c>
      <c r="D274" s="3" t="s">
        <v>7</v>
      </c>
      <c r="E274" s="6">
        <v>26029.598308668075</v>
      </c>
      <c r="F274" s="10">
        <f t="shared" si="4"/>
        <v>45063</v>
      </c>
    </row>
    <row r="275" spans="1:6" x14ac:dyDescent="0.3">
      <c r="A275" s="3" t="s">
        <v>2</v>
      </c>
      <c r="B275">
        <v>5</v>
      </c>
      <c r="C275" s="4">
        <v>17</v>
      </c>
      <c r="D275" s="3" t="s">
        <v>8</v>
      </c>
      <c r="E275" s="6">
        <v>39044.397463002111</v>
      </c>
      <c r="F275" s="10">
        <f t="shared" si="4"/>
        <v>45063</v>
      </c>
    </row>
    <row r="276" spans="1:6" x14ac:dyDescent="0.3">
      <c r="A276" s="3" t="s">
        <v>2</v>
      </c>
      <c r="B276">
        <v>5</v>
      </c>
      <c r="C276" s="4">
        <v>18</v>
      </c>
      <c r="D276" s="3" t="s">
        <v>7</v>
      </c>
      <c r="E276" s="6">
        <v>26029.598308668075</v>
      </c>
      <c r="F276" s="10">
        <f t="shared" si="4"/>
        <v>45064</v>
      </c>
    </row>
    <row r="277" spans="1:6" x14ac:dyDescent="0.3">
      <c r="A277" s="3" t="s">
        <v>2</v>
      </c>
      <c r="B277">
        <v>5</v>
      </c>
      <c r="C277" s="4">
        <v>18</v>
      </c>
      <c r="D277" s="3" t="s">
        <v>8</v>
      </c>
      <c r="E277" s="6">
        <v>39044.397463002111</v>
      </c>
      <c r="F277" s="10">
        <f t="shared" si="4"/>
        <v>45064</v>
      </c>
    </row>
    <row r="278" spans="1:6" x14ac:dyDescent="0.3">
      <c r="A278" s="3" t="s">
        <v>2</v>
      </c>
      <c r="B278">
        <v>5</v>
      </c>
      <c r="C278" s="4">
        <v>19</v>
      </c>
      <c r="D278" s="3" t="s">
        <v>7</v>
      </c>
      <c r="E278" s="6">
        <v>26029.598308668075</v>
      </c>
      <c r="F278" s="10">
        <f t="shared" si="4"/>
        <v>45065</v>
      </c>
    </row>
    <row r="279" spans="1:6" x14ac:dyDescent="0.3">
      <c r="A279" s="3" t="s">
        <v>2</v>
      </c>
      <c r="B279">
        <v>5</v>
      </c>
      <c r="C279" s="4">
        <v>19</v>
      </c>
      <c r="D279" s="3" t="s">
        <v>8</v>
      </c>
      <c r="E279" s="6">
        <v>34706.131078224098</v>
      </c>
      <c r="F279" s="10">
        <f t="shared" si="4"/>
        <v>45065</v>
      </c>
    </row>
    <row r="280" spans="1:6" x14ac:dyDescent="0.3">
      <c r="A280" s="3" t="s">
        <v>2</v>
      </c>
      <c r="B280">
        <v>5</v>
      </c>
      <c r="C280" s="4">
        <v>20</v>
      </c>
      <c r="D280" s="3" t="s">
        <v>7</v>
      </c>
      <c r="E280" s="6">
        <v>26029.598308668075</v>
      </c>
      <c r="F280" s="10">
        <f t="shared" si="4"/>
        <v>45066</v>
      </c>
    </row>
    <row r="281" spans="1:6" x14ac:dyDescent="0.3">
      <c r="A281" s="3" t="s">
        <v>2</v>
      </c>
      <c r="B281">
        <v>5</v>
      </c>
      <c r="C281" s="4">
        <v>20</v>
      </c>
      <c r="D281" s="3" t="s">
        <v>8</v>
      </c>
      <c r="E281" s="6">
        <v>39044.397463002111</v>
      </c>
      <c r="F281" s="10">
        <f t="shared" si="4"/>
        <v>45066</v>
      </c>
    </row>
    <row r="282" spans="1:6" x14ac:dyDescent="0.3">
      <c r="A282" s="3" t="s">
        <v>2</v>
      </c>
      <c r="B282">
        <v>5</v>
      </c>
      <c r="C282" s="4">
        <v>21</v>
      </c>
      <c r="D282" s="3" t="s">
        <v>7</v>
      </c>
      <c r="E282" s="6">
        <v>26029.598308668075</v>
      </c>
      <c r="F282" s="10">
        <f t="shared" si="4"/>
        <v>45067</v>
      </c>
    </row>
    <row r="283" spans="1:6" x14ac:dyDescent="0.3">
      <c r="A283" s="3" t="s">
        <v>2</v>
      </c>
      <c r="B283">
        <v>5</v>
      </c>
      <c r="C283" s="4">
        <v>21</v>
      </c>
      <c r="D283" s="3" t="s">
        <v>8</v>
      </c>
      <c r="E283" s="6">
        <v>39044.397463002111</v>
      </c>
      <c r="F283" s="10">
        <f t="shared" si="4"/>
        <v>45067</v>
      </c>
    </row>
    <row r="284" spans="1:6" x14ac:dyDescent="0.3">
      <c r="A284" s="3" t="s">
        <v>2</v>
      </c>
      <c r="B284">
        <v>5</v>
      </c>
      <c r="C284" s="4">
        <v>22</v>
      </c>
      <c r="D284" s="3" t="s">
        <v>7</v>
      </c>
      <c r="E284" s="6">
        <v>26029.598308668075</v>
      </c>
      <c r="F284" s="10">
        <f t="shared" si="4"/>
        <v>45068</v>
      </c>
    </row>
    <row r="285" spans="1:6" x14ac:dyDescent="0.3">
      <c r="A285" s="3" t="s">
        <v>2</v>
      </c>
      <c r="B285">
        <v>5</v>
      </c>
      <c r="C285" s="4">
        <v>22</v>
      </c>
      <c r="D285" s="3" t="s">
        <v>8</v>
      </c>
      <c r="E285" s="6">
        <v>43382.663847780124</v>
      </c>
      <c r="F285" s="10">
        <f t="shared" si="4"/>
        <v>45068</v>
      </c>
    </row>
    <row r="286" spans="1:6" x14ac:dyDescent="0.3">
      <c r="A286" s="3" t="s">
        <v>2</v>
      </c>
      <c r="B286">
        <v>5</v>
      </c>
      <c r="C286" s="4">
        <v>23</v>
      </c>
      <c r="D286" s="3" t="s">
        <v>7</v>
      </c>
      <c r="E286" s="6">
        <v>26029.598308668075</v>
      </c>
      <c r="F286" s="10">
        <f t="shared" si="4"/>
        <v>45069</v>
      </c>
    </row>
    <row r="287" spans="1:6" x14ac:dyDescent="0.3">
      <c r="A287" s="3" t="s">
        <v>2</v>
      </c>
      <c r="B287">
        <v>5</v>
      </c>
      <c r="C287" s="4">
        <v>23</v>
      </c>
      <c r="D287" s="3" t="s">
        <v>8</v>
      </c>
      <c r="E287" s="6">
        <v>43382.663847780124</v>
      </c>
      <c r="F287" s="10">
        <f t="shared" si="4"/>
        <v>45069</v>
      </c>
    </row>
    <row r="288" spans="1:6" x14ac:dyDescent="0.3">
      <c r="A288" s="3" t="s">
        <v>2</v>
      </c>
      <c r="B288">
        <v>5</v>
      </c>
      <c r="C288" s="4">
        <v>24</v>
      </c>
      <c r="D288" s="3" t="s">
        <v>7</v>
      </c>
      <c r="E288" s="6">
        <v>26029.598308668075</v>
      </c>
      <c r="F288" s="10">
        <f t="shared" si="4"/>
        <v>45070</v>
      </c>
    </row>
    <row r="289" spans="1:6" x14ac:dyDescent="0.3">
      <c r="A289" s="3" t="s">
        <v>2</v>
      </c>
      <c r="B289">
        <v>5</v>
      </c>
      <c r="C289" s="4">
        <v>24</v>
      </c>
      <c r="D289" s="3" t="s">
        <v>8</v>
      </c>
      <c r="E289" s="6">
        <v>43382.663847780124</v>
      </c>
      <c r="F289" s="10">
        <f t="shared" si="4"/>
        <v>45070</v>
      </c>
    </row>
    <row r="290" spans="1:6" x14ac:dyDescent="0.3">
      <c r="A290" s="3" t="s">
        <v>2</v>
      </c>
      <c r="B290">
        <v>5</v>
      </c>
      <c r="C290" s="4">
        <v>25</v>
      </c>
      <c r="D290" s="3" t="s">
        <v>7</v>
      </c>
      <c r="E290" s="6">
        <v>30367.864693446088</v>
      </c>
      <c r="F290" s="10">
        <f t="shared" si="4"/>
        <v>45071</v>
      </c>
    </row>
    <row r="291" spans="1:6" x14ac:dyDescent="0.3">
      <c r="A291" s="3" t="s">
        <v>2</v>
      </c>
      <c r="B291">
        <v>5</v>
      </c>
      <c r="C291" s="4">
        <v>25</v>
      </c>
      <c r="D291" s="3" t="s">
        <v>8</v>
      </c>
      <c r="E291" s="6">
        <v>43382.663847780124</v>
      </c>
      <c r="F291" s="10">
        <f t="shared" si="4"/>
        <v>45071</v>
      </c>
    </row>
    <row r="292" spans="1:6" x14ac:dyDescent="0.3">
      <c r="A292" s="3" t="s">
        <v>2</v>
      </c>
      <c r="B292">
        <v>5</v>
      </c>
      <c r="C292" s="4">
        <v>26</v>
      </c>
      <c r="D292" s="3" t="s">
        <v>7</v>
      </c>
      <c r="E292" s="6">
        <v>26029.598308668075</v>
      </c>
      <c r="F292" s="10">
        <f t="shared" si="4"/>
        <v>45072</v>
      </c>
    </row>
    <row r="293" spans="1:6" x14ac:dyDescent="0.3">
      <c r="A293" s="3" t="s">
        <v>2</v>
      </c>
      <c r="B293">
        <v>5</v>
      </c>
      <c r="C293" s="4">
        <v>26</v>
      </c>
      <c r="D293" s="3" t="s">
        <v>8</v>
      </c>
      <c r="E293" s="6">
        <v>39044.397463002111</v>
      </c>
      <c r="F293" s="10">
        <f t="shared" si="4"/>
        <v>45072</v>
      </c>
    </row>
    <row r="294" spans="1:6" x14ac:dyDescent="0.3">
      <c r="A294" s="3" t="s">
        <v>2</v>
      </c>
      <c r="B294">
        <v>5</v>
      </c>
      <c r="C294" s="4">
        <v>27</v>
      </c>
      <c r="D294" s="3" t="s">
        <v>7</v>
      </c>
      <c r="E294" s="6">
        <v>26029.598308668075</v>
      </c>
      <c r="F294" s="10">
        <f t="shared" si="4"/>
        <v>45073</v>
      </c>
    </row>
    <row r="295" spans="1:6" x14ac:dyDescent="0.3">
      <c r="A295" s="3" t="s">
        <v>2</v>
      </c>
      <c r="B295">
        <v>5</v>
      </c>
      <c r="C295" s="4">
        <v>27</v>
      </c>
      <c r="D295" s="3" t="s">
        <v>8</v>
      </c>
      <c r="E295" s="6">
        <v>39044.397463002111</v>
      </c>
      <c r="F295" s="10">
        <f t="shared" si="4"/>
        <v>45073</v>
      </c>
    </row>
    <row r="296" spans="1:6" x14ac:dyDescent="0.3">
      <c r="A296" s="3" t="s">
        <v>2</v>
      </c>
      <c r="B296">
        <v>5</v>
      </c>
      <c r="C296" s="4">
        <v>28</v>
      </c>
      <c r="D296" s="3" t="s">
        <v>7</v>
      </c>
      <c r="E296" s="6">
        <v>26029.598308668075</v>
      </c>
      <c r="F296" s="10">
        <f t="shared" si="4"/>
        <v>45074</v>
      </c>
    </row>
    <row r="297" spans="1:6" x14ac:dyDescent="0.3">
      <c r="A297" s="3" t="s">
        <v>2</v>
      </c>
      <c r="B297">
        <v>5</v>
      </c>
      <c r="C297" s="4">
        <v>28</v>
      </c>
      <c r="D297" s="3" t="s">
        <v>8</v>
      </c>
      <c r="E297" s="6">
        <v>43382.663847780124</v>
      </c>
      <c r="F297" s="10">
        <f t="shared" si="4"/>
        <v>45074</v>
      </c>
    </row>
    <row r="298" spans="1:6" x14ac:dyDescent="0.3">
      <c r="A298" s="3" t="s">
        <v>2</v>
      </c>
      <c r="B298">
        <v>5</v>
      </c>
      <c r="C298" s="4">
        <v>29</v>
      </c>
      <c r="D298" s="3" t="s">
        <v>7</v>
      </c>
      <c r="E298" s="6">
        <v>26029.598308668075</v>
      </c>
      <c r="F298" s="10">
        <f t="shared" si="4"/>
        <v>45075</v>
      </c>
    </row>
    <row r="299" spans="1:6" x14ac:dyDescent="0.3">
      <c r="A299" s="3" t="s">
        <v>2</v>
      </c>
      <c r="B299">
        <v>5</v>
      </c>
      <c r="C299" s="4">
        <v>29</v>
      </c>
      <c r="D299" s="3" t="s">
        <v>8</v>
      </c>
      <c r="E299" s="6">
        <v>43382.663847780124</v>
      </c>
      <c r="F299" s="10">
        <f t="shared" si="4"/>
        <v>45075</v>
      </c>
    </row>
    <row r="300" spans="1:6" x14ac:dyDescent="0.3">
      <c r="A300" s="3" t="s">
        <v>2</v>
      </c>
      <c r="B300">
        <v>5</v>
      </c>
      <c r="C300" s="4">
        <v>30</v>
      </c>
      <c r="D300" s="3" t="s">
        <v>7</v>
      </c>
      <c r="E300" s="6">
        <v>26029.598308668075</v>
      </c>
      <c r="F300" s="10">
        <f t="shared" si="4"/>
        <v>45076</v>
      </c>
    </row>
    <row r="301" spans="1:6" x14ac:dyDescent="0.3">
      <c r="A301" s="3" t="s">
        <v>2</v>
      </c>
      <c r="B301">
        <v>5</v>
      </c>
      <c r="C301" s="4">
        <v>30</v>
      </c>
      <c r="D301" s="3" t="s">
        <v>8</v>
      </c>
      <c r="E301" s="6">
        <v>43382.663847780124</v>
      </c>
      <c r="F301" s="10">
        <f t="shared" si="4"/>
        <v>45076</v>
      </c>
    </row>
    <row r="302" spans="1:6" x14ac:dyDescent="0.3">
      <c r="A302" s="3" t="s">
        <v>2</v>
      </c>
      <c r="B302">
        <v>5</v>
      </c>
      <c r="C302" s="4">
        <v>31</v>
      </c>
      <c r="D302" s="3" t="s">
        <v>7</v>
      </c>
      <c r="E302" s="6">
        <v>26029.598308668075</v>
      </c>
      <c r="F302" s="10">
        <f t="shared" si="4"/>
        <v>45077</v>
      </c>
    </row>
    <row r="303" spans="1:6" x14ac:dyDescent="0.3">
      <c r="A303" s="3" t="s">
        <v>2</v>
      </c>
      <c r="B303">
        <v>5</v>
      </c>
      <c r="C303" s="4">
        <v>31</v>
      </c>
      <c r="D303" s="3" t="s">
        <v>8</v>
      </c>
      <c r="E303" s="6">
        <v>43382.663847780124</v>
      </c>
      <c r="F303" s="10">
        <f t="shared" si="4"/>
        <v>45077</v>
      </c>
    </row>
    <row r="304" spans="1:6" x14ac:dyDescent="0.3">
      <c r="A304" s="3" t="s">
        <v>2</v>
      </c>
      <c r="B304">
        <v>6</v>
      </c>
      <c r="C304" s="4">
        <v>1</v>
      </c>
      <c r="D304" s="3" t="s">
        <v>7</v>
      </c>
      <c r="E304" s="6">
        <v>26700</v>
      </c>
      <c r="F304" s="10">
        <f t="shared" si="4"/>
        <v>45078</v>
      </c>
    </row>
    <row r="305" spans="1:6" x14ac:dyDescent="0.3">
      <c r="A305" s="3" t="s">
        <v>2</v>
      </c>
      <c r="B305">
        <v>6</v>
      </c>
      <c r="C305" s="4">
        <v>1</v>
      </c>
      <c r="D305" s="3" t="s">
        <v>8</v>
      </c>
      <c r="E305" s="6">
        <v>40050</v>
      </c>
      <c r="F305" s="10">
        <f t="shared" si="4"/>
        <v>45078</v>
      </c>
    </row>
    <row r="306" spans="1:6" x14ac:dyDescent="0.3">
      <c r="A306" s="3" t="s">
        <v>2</v>
      </c>
      <c r="B306">
        <v>6</v>
      </c>
      <c r="C306" s="4">
        <v>2</v>
      </c>
      <c r="D306" s="3" t="s">
        <v>7</v>
      </c>
      <c r="E306" s="6">
        <v>26700</v>
      </c>
      <c r="F306" s="10">
        <f t="shared" si="4"/>
        <v>45079</v>
      </c>
    </row>
    <row r="307" spans="1:6" x14ac:dyDescent="0.3">
      <c r="A307" s="3" t="s">
        <v>2</v>
      </c>
      <c r="B307">
        <v>6</v>
      </c>
      <c r="C307" s="4">
        <v>2</v>
      </c>
      <c r="D307" s="3" t="s">
        <v>8</v>
      </c>
      <c r="E307" s="6">
        <v>35600</v>
      </c>
      <c r="F307" s="10">
        <f t="shared" si="4"/>
        <v>45079</v>
      </c>
    </row>
    <row r="308" spans="1:6" x14ac:dyDescent="0.3">
      <c r="A308" s="3" t="s">
        <v>2</v>
      </c>
      <c r="B308">
        <v>6</v>
      </c>
      <c r="C308" s="4">
        <v>3</v>
      </c>
      <c r="D308" s="3" t="s">
        <v>7</v>
      </c>
      <c r="E308" s="6">
        <v>26700</v>
      </c>
      <c r="F308" s="10">
        <f t="shared" si="4"/>
        <v>45080</v>
      </c>
    </row>
    <row r="309" spans="1:6" x14ac:dyDescent="0.3">
      <c r="A309" s="3" t="s">
        <v>2</v>
      </c>
      <c r="B309">
        <v>6</v>
      </c>
      <c r="C309" s="4">
        <v>3</v>
      </c>
      <c r="D309" s="3" t="s">
        <v>8</v>
      </c>
      <c r="E309" s="6">
        <v>40050</v>
      </c>
      <c r="F309" s="10">
        <f t="shared" si="4"/>
        <v>45080</v>
      </c>
    </row>
    <row r="310" spans="1:6" x14ac:dyDescent="0.3">
      <c r="A310" s="3" t="s">
        <v>2</v>
      </c>
      <c r="B310">
        <v>6</v>
      </c>
      <c r="C310" s="4">
        <v>4</v>
      </c>
      <c r="D310" s="3" t="s">
        <v>7</v>
      </c>
      <c r="E310" s="6">
        <v>26700</v>
      </c>
      <c r="F310" s="10">
        <f t="shared" si="4"/>
        <v>45081</v>
      </c>
    </row>
    <row r="311" spans="1:6" x14ac:dyDescent="0.3">
      <c r="A311" s="3" t="s">
        <v>2</v>
      </c>
      <c r="B311">
        <v>6</v>
      </c>
      <c r="C311" s="4">
        <v>4</v>
      </c>
      <c r="D311" s="3" t="s">
        <v>8</v>
      </c>
      <c r="E311" s="6">
        <v>35600</v>
      </c>
      <c r="F311" s="10">
        <f t="shared" si="4"/>
        <v>45081</v>
      </c>
    </row>
    <row r="312" spans="1:6" x14ac:dyDescent="0.3">
      <c r="A312" s="3" t="s">
        <v>2</v>
      </c>
      <c r="B312">
        <v>6</v>
      </c>
      <c r="C312" s="4">
        <v>5</v>
      </c>
      <c r="D312" s="3" t="s">
        <v>7</v>
      </c>
      <c r="E312" s="6">
        <v>26700</v>
      </c>
      <c r="F312" s="10">
        <f t="shared" si="4"/>
        <v>45082</v>
      </c>
    </row>
    <row r="313" spans="1:6" x14ac:dyDescent="0.3">
      <c r="A313" s="3" t="s">
        <v>2</v>
      </c>
      <c r="B313">
        <v>6</v>
      </c>
      <c r="C313" s="4">
        <v>5</v>
      </c>
      <c r="D313" s="3" t="s">
        <v>8</v>
      </c>
      <c r="E313" s="6">
        <v>40050</v>
      </c>
      <c r="F313" s="10">
        <f t="shared" si="4"/>
        <v>45082</v>
      </c>
    </row>
    <row r="314" spans="1:6" x14ac:dyDescent="0.3">
      <c r="A314" s="3" t="s">
        <v>2</v>
      </c>
      <c r="B314">
        <v>6</v>
      </c>
      <c r="C314" s="4">
        <v>6</v>
      </c>
      <c r="D314" s="3" t="s">
        <v>7</v>
      </c>
      <c r="E314" s="6">
        <v>26700</v>
      </c>
      <c r="F314" s="10">
        <f t="shared" si="4"/>
        <v>45083</v>
      </c>
    </row>
    <row r="315" spans="1:6" x14ac:dyDescent="0.3">
      <c r="A315" s="3" t="s">
        <v>2</v>
      </c>
      <c r="B315">
        <v>6</v>
      </c>
      <c r="C315" s="4">
        <v>6</v>
      </c>
      <c r="D315" s="3" t="s">
        <v>8</v>
      </c>
      <c r="E315" s="6">
        <v>44500</v>
      </c>
      <c r="F315" s="10">
        <f t="shared" si="4"/>
        <v>45083</v>
      </c>
    </row>
    <row r="316" spans="1:6" x14ac:dyDescent="0.3">
      <c r="A316" s="3" t="s">
        <v>2</v>
      </c>
      <c r="B316">
        <v>6</v>
      </c>
      <c r="C316" s="4">
        <v>7</v>
      </c>
      <c r="D316" s="3" t="s">
        <v>7</v>
      </c>
      <c r="E316" s="6">
        <v>26700</v>
      </c>
      <c r="F316" s="10">
        <f t="shared" si="4"/>
        <v>45084</v>
      </c>
    </row>
    <row r="317" spans="1:6" x14ac:dyDescent="0.3">
      <c r="A317" s="3" t="s">
        <v>2</v>
      </c>
      <c r="B317">
        <v>6</v>
      </c>
      <c r="C317" s="4">
        <v>7</v>
      </c>
      <c r="D317" s="3" t="s">
        <v>8</v>
      </c>
      <c r="E317" s="6">
        <v>40050</v>
      </c>
      <c r="F317" s="10">
        <f t="shared" si="4"/>
        <v>45084</v>
      </c>
    </row>
    <row r="318" spans="1:6" x14ac:dyDescent="0.3">
      <c r="A318" s="3" t="s">
        <v>2</v>
      </c>
      <c r="B318">
        <v>6</v>
      </c>
      <c r="C318" s="4">
        <v>8</v>
      </c>
      <c r="D318" s="3" t="s">
        <v>7</v>
      </c>
      <c r="E318" s="6">
        <v>26700</v>
      </c>
      <c r="F318" s="10">
        <f t="shared" si="4"/>
        <v>45085</v>
      </c>
    </row>
    <row r="319" spans="1:6" x14ac:dyDescent="0.3">
      <c r="A319" s="3" t="s">
        <v>2</v>
      </c>
      <c r="B319">
        <v>6</v>
      </c>
      <c r="C319" s="4">
        <v>8</v>
      </c>
      <c r="D319" s="3" t="s">
        <v>8</v>
      </c>
      <c r="E319" s="6">
        <v>40050</v>
      </c>
      <c r="F319" s="10">
        <f t="shared" si="4"/>
        <v>45085</v>
      </c>
    </row>
    <row r="320" spans="1:6" x14ac:dyDescent="0.3">
      <c r="A320" s="3" t="s">
        <v>2</v>
      </c>
      <c r="B320">
        <v>6</v>
      </c>
      <c r="C320" s="4">
        <v>9</v>
      </c>
      <c r="D320" s="3" t="s">
        <v>7</v>
      </c>
      <c r="E320" s="6">
        <v>26700</v>
      </c>
      <c r="F320" s="10">
        <f t="shared" si="4"/>
        <v>45086</v>
      </c>
    </row>
    <row r="321" spans="1:6" x14ac:dyDescent="0.3">
      <c r="A321" s="3" t="s">
        <v>2</v>
      </c>
      <c r="B321">
        <v>6</v>
      </c>
      <c r="C321" s="4">
        <v>9</v>
      </c>
      <c r="D321" s="3" t="s">
        <v>8</v>
      </c>
      <c r="E321" s="6">
        <v>40050</v>
      </c>
      <c r="F321" s="10">
        <f t="shared" si="4"/>
        <v>45086</v>
      </c>
    </row>
    <row r="322" spans="1:6" x14ac:dyDescent="0.3">
      <c r="A322" s="3" t="s">
        <v>2</v>
      </c>
      <c r="B322">
        <v>6</v>
      </c>
      <c r="C322" s="4">
        <v>10</v>
      </c>
      <c r="D322" s="3" t="s">
        <v>7</v>
      </c>
      <c r="E322" s="6">
        <v>26700</v>
      </c>
      <c r="F322" s="10">
        <f t="shared" ref="F322:F385" si="5">DATE(A322,B322,C322)</f>
        <v>45087</v>
      </c>
    </row>
    <row r="323" spans="1:6" x14ac:dyDescent="0.3">
      <c r="A323" s="3" t="s">
        <v>2</v>
      </c>
      <c r="B323">
        <v>6</v>
      </c>
      <c r="C323" s="4">
        <v>10</v>
      </c>
      <c r="D323" s="3" t="s">
        <v>8</v>
      </c>
      <c r="E323" s="6">
        <v>40050</v>
      </c>
      <c r="F323" s="10">
        <f t="shared" si="5"/>
        <v>45087</v>
      </c>
    </row>
    <row r="324" spans="1:6" x14ac:dyDescent="0.3">
      <c r="A324" s="3" t="s">
        <v>2</v>
      </c>
      <c r="B324">
        <v>6</v>
      </c>
      <c r="C324" s="4">
        <v>11</v>
      </c>
      <c r="D324" s="3" t="s">
        <v>7</v>
      </c>
      <c r="E324" s="6">
        <v>26700</v>
      </c>
      <c r="F324" s="10">
        <f t="shared" si="5"/>
        <v>45088</v>
      </c>
    </row>
    <row r="325" spans="1:6" x14ac:dyDescent="0.3">
      <c r="A325" s="3" t="s">
        <v>2</v>
      </c>
      <c r="B325">
        <v>6</v>
      </c>
      <c r="C325" s="4">
        <v>11</v>
      </c>
      <c r="D325" s="3" t="s">
        <v>8</v>
      </c>
      <c r="E325" s="6">
        <v>44500</v>
      </c>
      <c r="F325" s="10">
        <f t="shared" si="5"/>
        <v>45088</v>
      </c>
    </row>
    <row r="326" spans="1:6" x14ac:dyDescent="0.3">
      <c r="A326" s="3" t="s">
        <v>2</v>
      </c>
      <c r="B326">
        <v>6</v>
      </c>
      <c r="C326" s="4">
        <v>12</v>
      </c>
      <c r="D326" s="3" t="s">
        <v>7</v>
      </c>
      <c r="E326" s="6">
        <v>26700</v>
      </c>
      <c r="F326" s="10">
        <f t="shared" si="5"/>
        <v>45089</v>
      </c>
    </row>
    <row r="327" spans="1:6" x14ac:dyDescent="0.3">
      <c r="A327" s="3" t="s">
        <v>2</v>
      </c>
      <c r="B327">
        <v>6</v>
      </c>
      <c r="C327" s="4">
        <v>12</v>
      </c>
      <c r="D327" s="3" t="s">
        <v>8</v>
      </c>
      <c r="E327" s="6">
        <v>44500</v>
      </c>
      <c r="F327" s="10">
        <f t="shared" si="5"/>
        <v>45089</v>
      </c>
    </row>
    <row r="328" spans="1:6" x14ac:dyDescent="0.3">
      <c r="A328" s="3" t="s">
        <v>2</v>
      </c>
      <c r="B328">
        <v>6</v>
      </c>
      <c r="C328" s="4">
        <v>13</v>
      </c>
      <c r="D328" s="3" t="s">
        <v>7</v>
      </c>
      <c r="E328" s="6">
        <v>26700</v>
      </c>
      <c r="F328" s="10">
        <f t="shared" si="5"/>
        <v>45090</v>
      </c>
    </row>
    <row r="329" spans="1:6" x14ac:dyDescent="0.3">
      <c r="A329" s="3" t="s">
        <v>2</v>
      </c>
      <c r="B329">
        <v>6</v>
      </c>
      <c r="C329" s="4">
        <v>13</v>
      </c>
      <c r="D329" s="3" t="s">
        <v>8</v>
      </c>
      <c r="E329" s="6">
        <v>40050</v>
      </c>
      <c r="F329" s="10">
        <f t="shared" si="5"/>
        <v>45090</v>
      </c>
    </row>
    <row r="330" spans="1:6" x14ac:dyDescent="0.3">
      <c r="A330" s="3" t="s">
        <v>2</v>
      </c>
      <c r="B330">
        <v>6</v>
      </c>
      <c r="C330" s="4">
        <v>14</v>
      </c>
      <c r="D330" s="3" t="s">
        <v>7</v>
      </c>
      <c r="E330" s="6">
        <v>26700</v>
      </c>
      <c r="F330" s="10">
        <f t="shared" si="5"/>
        <v>45091</v>
      </c>
    </row>
    <row r="331" spans="1:6" x14ac:dyDescent="0.3">
      <c r="A331" s="3" t="s">
        <v>2</v>
      </c>
      <c r="B331">
        <v>6</v>
      </c>
      <c r="C331" s="4">
        <v>14</v>
      </c>
      <c r="D331" s="3" t="s">
        <v>8</v>
      </c>
      <c r="E331" s="6">
        <v>44500</v>
      </c>
      <c r="F331" s="10">
        <f t="shared" si="5"/>
        <v>45091</v>
      </c>
    </row>
    <row r="332" spans="1:6" x14ac:dyDescent="0.3">
      <c r="A332" s="3" t="s">
        <v>2</v>
      </c>
      <c r="B332">
        <v>6</v>
      </c>
      <c r="C332" s="4">
        <v>15</v>
      </c>
      <c r="D332" s="3" t="s">
        <v>7</v>
      </c>
      <c r="E332" s="6">
        <v>26700</v>
      </c>
      <c r="F332" s="10">
        <f t="shared" si="5"/>
        <v>45092</v>
      </c>
    </row>
    <row r="333" spans="1:6" x14ac:dyDescent="0.3">
      <c r="A333" s="3" t="s">
        <v>2</v>
      </c>
      <c r="B333">
        <v>6</v>
      </c>
      <c r="C333" s="4">
        <v>15</v>
      </c>
      <c r="D333" s="3" t="s">
        <v>8</v>
      </c>
      <c r="E333" s="6">
        <v>40050</v>
      </c>
      <c r="F333" s="10">
        <f t="shared" si="5"/>
        <v>45092</v>
      </c>
    </row>
    <row r="334" spans="1:6" x14ac:dyDescent="0.3">
      <c r="A334" s="3" t="s">
        <v>2</v>
      </c>
      <c r="B334">
        <v>6</v>
      </c>
      <c r="C334" s="4">
        <v>16</v>
      </c>
      <c r="D334" s="3" t="s">
        <v>7</v>
      </c>
      <c r="E334" s="6">
        <v>26700</v>
      </c>
      <c r="F334" s="10">
        <f t="shared" si="5"/>
        <v>45093</v>
      </c>
    </row>
    <row r="335" spans="1:6" x14ac:dyDescent="0.3">
      <c r="A335" s="3" t="s">
        <v>2</v>
      </c>
      <c r="B335">
        <v>6</v>
      </c>
      <c r="C335" s="4">
        <v>16</v>
      </c>
      <c r="D335" s="3" t="s">
        <v>8</v>
      </c>
      <c r="E335" s="6">
        <v>35600</v>
      </c>
      <c r="F335" s="10">
        <f t="shared" si="5"/>
        <v>45093</v>
      </c>
    </row>
    <row r="336" spans="1:6" x14ac:dyDescent="0.3">
      <c r="A336" s="3" t="s">
        <v>2</v>
      </c>
      <c r="B336">
        <v>6</v>
      </c>
      <c r="C336" s="4">
        <v>17</v>
      </c>
      <c r="D336" s="3" t="s">
        <v>7</v>
      </c>
      <c r="E336" s="6">
        <v>22250</v>
      </c>
      <c r="F336" s="10">
        <f t="shared" si="5"/>
        <v>45094</v>
      </c>
    </row>
    <row r="337" spans="1:6" x14ac:dyDescent="0.3">
      <c r="A337" s="3" t="s">
        <v>2</v>
      </c>
      <c r="B337">
        <v>6</v>
      </c>
      <c r="C337" s="4">
        <v>17</v>
      </c>
      <c r="D337" s="3" t="s">
        <v>8</v>
      </c>
      <c r="E337" s="6">
        <v>35600</v>
      </c>
      <c r="F337" s="10">
        <f t="shared" si="5"/>
        <v>45094</v>
      </c>
    </row>
    <row r="338" spans="1:6" x14ac:dyDescent="0.3">
      <c r="A338" s="3" t="s">
        <v>2</v>
      </c>
      <c r="B338">
        <v>6</v>
      </c>
      <c r="C338" s="4">
        <v>18</v>
      </c>
      <c r="D338" s="3" t="s">
        <v>7</v>
      </c>
      <c r="E338" s="6">
        <v>26700</v>
      </c>
      <c r="F338" s="10">
        <f t="shared" si="5"/>
        <v>45095</v>
      </c>
    </row>
    <row r="339" spans="1:6" x14ac:dyDescent="0.3">
      <c r="A339" s="3" t="s">
        <v>2</v>
      </c>
      <c r="B339">
        <v>6</v>
      </c>
      <c r="C339" s="4">
        <v>18</v>
      </c>
      <c r="D339" s="3" t="s">
        <v>8</v>
      </c>
      <c r="E339" s="6">
        <v>40050</v>
      </c>
      <c r="F339" s="10">
        <f t="shared" si="5"/>
        <v>45095</v>
      </c>
    </row>
    <row r="340" spans="1:6" x14ac:dyDescent="0.3">
      <c r="A340" s="3" t="s">
        <v>2</v>
      </c>
      <c r="B340">
        <v>6</v>
      </c>
      <c r="C340" s="4">
        <v>19</v>
      </c>
      <c r="D340" s="3" t="s">
        <v>7</v>
      </c>
      <c r="E340" s="6">
        <v>26700</v>
      </c>
      <c r="F340" s="10">
        <f t="shared" si="5"/>
        <v>45096</v>
      </c>
    </row>
    <row r="341" spans="1:6" x14ac:dyDescent="0.3">
      <c r="A341" s="3" t="s">
        <v>2</v>
      </c>
      <c r="B341">
        <v>6</v>
      </c>
      <c r="C341" s="4">
        <v>19</v>
      </c>
      <c r="D341" s="3" t="s">
        <v>8</v>
      </c>
      <c r="E341" s="6">
        <v>44500</v>
      </c>
      <c r="F341" s="10">
        <f t="shared" si="5"/>
        <v>45096</v>
      </c>
    </row>
    <row r="342" spans="1:6" x14ac:dyDescent="0.3">
      <c r="A342" s="3" t="s">
        <v>2</v>
      </c>
      <c r="B342">
        <v>6</v>
      </c>
      <c r="C342" s="4">
        <v>20</v>
      </c>
      <c r="D342" s="3" t="s">
        <v>7</v>
      </c>
      <c r="E342" s="6">
        <v>26700</v>
      </c>
      <c r="F342" s="10">
        <f t="shared" si="5"/>
        <v>45097</v>
      </c>
    </row>
    <row r="343" spans="1:6" x14ac:dyDescent="0.3">
      <c r="A343" s="3" t="s">
        <v>2</v>
      </c>
      <c r="B343">
        <v>6</v>
      </c>
      <c r="C343" s="4">
        <v>20</v>
      </c>
      <c r="D343" s="3" t="s">
        <v>8</v>
      </c>
      <c r="E343" s="6">
        <v>44500</v>
      </c>
      <c r="F343" s="10">
        <f t="shared" si="5"/>
        <v>45097</v>
      </c>
    </row>
    <row r="344" spans="1:6" x14ac:dyDescent="0.3">
      <c r="A344" s="3" t="s">
        <v>2</v>
      </c>
      <c r="B344">
        <v>6</v>
      </c>
      <c r="C344" s="4">
        <v>21</v>
      </c>
      <c r="D344" s="3" t="s">
        <v>7</v>
      </c>
      <c r="E344" s="6">
        <v>26700</v>
      </c>
      <c r="F344" s="10">
        <f t="shared" si="5"/>
        <v>45098</v>
      </c>
    </row>
    <row r="345" spans="1:6" x14ac:dyDescent="0.3">
      <c r="A345" s="3" t="s">
        <v>2</v>
      </c>
      <c r="B345">
        <v>6</v>
      </c>
      <c r="C345" s="4">
        <v>21</v>
      </c>
      <c r="D345" s="3" t="s">
        <v>8</v>
      </c>
      <c r="E345" s="6">
        <v>44500</v>
      </c>
      <c r="F345" s="10">
        <f t="shared" si="5"/>
        <v>45098</v>
      </c>
    </row>
    <row r="346" spans="1:6" x14ac:dyDescent="0.3">
      <c r="A346" s="3" t="s">
        <v>2</v>
      </c>
      <c r="B346">
        <v>6</v>
      </c>
      <c r="C346" s="4">
        <v>22</v>
      </c>
      <c r="D346" s="3" t="s">
        <v>7</v>
      </c>
      <c r="E346" s="6">
        <v>31150</v>
      </c>
      <c r="F346" s="10">
        <f t="shared" si="5"/>
        <v>45099</v>
      </c>
    </row>
    <row r="347" spans="1:6" x14ac:dyDescent="0.3">
      <c r="A347" s="3" t="s">
        <v>2</v>
      </c>
      <c r="B347">
        <v>6</v>
      </c>
      <c r="C347" s="4">
        <v>22</v>
      </c>
      <c r="D347" s="3" t="s">
        <v>8</v>
      </c>
      <c r="E347" s="6">
        <v>44500</v>
      </c>
      <c r="F347" s="10">
        <f t="shared" si="5"/>
        <v>45099</v>
      </c>
    </row>
    <row r="348" spans="1:6" x14ac:dyDescent="0.3">
      <c r="A348" s="3" t="s">
        <v>2</v>
      </c>
      <c r="B348">
        <v>6</v>
      </c>
      <c r="C348" s="4">
        <v>23</v>
      </c>
      <c r="D348" s="3" t="s">
        <v>7</v>
      </c>
      <c r="E348" s="6">
        <v>31150</v>
      </c>
      <c r="F348" s="10">
        <f t="shared" si="5"/>
        <v>45100</v>
      </c>
    </row>
    <row r="349" spans="1:6" x14ac:dyDescent="0.3">
      <c r="A349" s="3" t="s">
        <v>2</v>
      </c>
      <c r="B349">
        <v>6</v>
      </c>
      <c r="C349" s="4">
        <v>23</v>
      </c>
      <c r="D349" s="3" t="s">
        <v>8</v>
      </c>
      <c r="E349" s="6">
        <v>40050</v>
      </c>
      <c r="F349" s="10">
        <f t="shared" si="5"/>
        <v>45100</v>
      </c>
    </row>
    <row r="350" spans="1:6" x14ac:dyDescent="0.3">
      <c r="A350" s="3" t="s">
        <v>2</v>
      </c>
      <c r="B350">
        <v>6</v>
      </c>
      <c r="C350" s="4">
        <v>24</v>
      </c>
      <c r="D350" s="3" t="s">
        <v>7</v>
      </c>
      <c r="E350" s="6">
        <v>26700</v>
      </c>
      <c r="F350" s="10">
        <f t="shared" si="5"/>
        <v>45101</v>
      </c>
    </row>
    <row r="351" spans="1:6" x14ac:dyDescent="0.3">
      <c r="A351" s="3" t="s">
        <v>2</v>
      </c>
      <c r="B351">
        <v>6</v>
      </c>
      <c r="C351" s="4">
        <v>24</v>
      </c>
      <c r="D351" s="3" t="s">
        <v>8</v>
      </c>
      <c r="E351" s="6">
        <v>44500</v>
      </c>
      <c r="F351" s="10">
        <f t="shared" si="5"/>
        <v>45101</v>
      </c>
    </row>
    <row r="352" spans="1:6" x14ac:dyDescent="0.3">
      <c r="A352" s="3" t="s">
        <v>2</v>
      </c>
      <c r="B352">
        <v>6</v>
      </c>
      <c r="C352" s="4">
        <v>25</v>
      </c>
      <c r="D352" s="3" t="s">
        <v>7</v>
      </c>
      <c r="E352" s="6">
        <v>26700</v>
      </c>
      <c r="F352" s="10">
        <f t="shared" si="5"/>
        <v>45102</v>
      </c>
    </row>
    <row r="353" spans="1:6" x14ac:dyDescent="0.3">
      <c r="A353" s="3" t="s">
        <v>2</v>
      </c>
      <c r="B353">
        <v>6</v>
      </c>
      <c r="C353" s="4">
        <v>25</v>
      </c>
      <c r="D353" s="3" t="s">
        <v>8</v>
      </c>
      <c r="E353" s="6">
        <v>44500</v>
      </c>
      <c r="F353" s="10">
        <f t="shared" si="5"/>
        <v>45102</v>
      </c>
    </row>
    <row r="354" spans="1:6" x14ac:dyDescent="0.3">
      <c r="A354" s="3" t="s">
        <v>2</v>
      </c>
      <c r="B354">
        <v>6</v>
      </c>
      <c r="C354" s="4">
        <v>26</v>
      </c>
      <c r="D354" s="3" t="s">
        <v>7</v>
      </c>
      <c r="E354" s="6">
        <v>26700</v>
      </c>
      <c r="F354" s="10">
        <f t="shared" si="5"/>
        <v>45103</v>
      </c>
    </row>
    <row r="355" spans="1:6" x14ac:dyDescent="0.3">
      <c r="A355" s="3" t="s">
        <v>2</v>
      </c>
      <c r="B355">
        <v>6</v>
      </c>
      <c r="C355" s="4">
        <v>26</v>
      </c>
      <c r="D355" s="3" t="s">
        <v>8</v>
      </c>
      <c r="E355" s="6">
        <v>40050</v>
      </c>
      <c r="F355" s="10">
        <f t="shared" si="5"/>
        <v>45103</v>
      </c>
    </row>
    <row r="356" spans="1:6" x14ac:dyDescent="0.3">
      <c r="A356" s="3" t="s">
        <v>2</v>
      </c>
      <c r="B356">
        <v>6</v>
      </c>
      <c r="C356" s="4">
        <v>27</v>
      </c>
      <c r="D356" s="3" t="s">
        <v>7</v>
      </c>
      <c r="E356" s="6">
        <v>26700</v>
      </c>
      <c r="F356" s="10">
        <f t="shared" si="5"/>
        <v>45104</v>
      </c>
    </row>
    <row r="357" spans="1:6" x14ac:dyDescent="0.3">
      <c r="A357" s="3" t="s">
        <v>2</v>
      </c>
      <c r="B357">
        <v>6</v>
      </c>
      <c r="C357" s="4">
        <v>27</v>
      </c>
      <c r="D357" s="3" t="s">
        <v>8</v>
      </c>
      <c r="E357" s="6">
        <v>44500</v>
      </c>
      <c r="F357" s="10">
        <f t="shared" si="5"/>
        <v>45104</v>
      </c>
    </row>
    <row r="358" spans="1:6" x14ac:dyDescent="0.3">
      <c r="A358" s="3" t="s">
        <v>2</v>
      </c>
      <c r="B358">
        <v>6</v>
      </c>
      <c r="C358" s="4">
        <v>28</v>
      </c>
      <c r="D358" s="3" t="s">
        <v>7</v>
      </c>
      <c r="E358" s="6">
        <v>31150</v>
      </c>
      <c r="F358" s="10">
        <f t="shared" si="5"/>
        <v>45105</v>
      </c>
    </row>
    <row r="359" spans="1:6" x14ac:dyDescent="0.3">
      <c r="A359" s="3" t="s">
        <v>2</v>
      </c>
      <c r="B359">
        <v>6</v>
      </c>
      <c r="C359" s="4">
        <v>28</v>
      </c>
      <c r="D359" s="3" t="s">
        <v>8</v>
      </c>
      <c r="E359" s="6">
        <v>44500</v>
      </c>
      <c r="F359" s="10">
        <f t="shared" si="5"/>
        <v>45105</v>
      </c>
    </row>
    <row r="360" spans="1:6" x14ac:dyDescent="0.3">
      <c r="A360" s="3" t="s">
        <v>2</v>
      </c>
      <c r="B360">
        <v>6</v>
      </c>
      <c r="C360" s="4">
        <v>29</v>
      </c>
      <c r="D360" s="3" t="s">
        <v>7</v>
      </c>
      <c r="E360" s="6">
        <v>26700</v>
      </c>
      <c r="F360" s="10">
        <f t="shared" si="5"/>
        <v>45106</v>
      </c>
    </row>
    <row r="361" spans="1:6" x14ac:dyDescent="0.3">
      <c r="A361" s="3" t="s">
        <v>2</v>
      </c>
      <c r="B361">
        <v>6</v>
      </c>
      <c r="C361" s="4">
        <v>29</v>
      </c>
      <c r="D361" s="3" t="s">
        <v>8</v>
      </c>
      <c r="E361" s="6">
        <v>40050</v>
      </c>
      <c r="F361" s="10">
        <f t="shared" si="5"/>
        <v>45106</v>
      </c>
    </row>
    <row r="362" spans="1:6" x14ac:dyDescent="0.3">
      <c r="A362" s="3" t="s">
        <v>2</v>
      </c>
      <c r="B362">
        <v>6</v>
      </c>
      <c r="C362" s="4">
        <v>30</v>
      </c>
      <c r="D362" s="3" t="s">
        <v>7</v>
      </c>
      <c r="E362" s="6">
        <v>26700</v>
      </c>
      <c r="F362" s="10">
        <f t="shared" si="5"/>
        <v>45107</v>
      </c>
    </row>
    <row r="363" spans="1:6" x14ac:dyDescent="0.3">
      <c r="A363" s="3" t="s">
        <v>2</v>
      </c>
      <c r="B363">
        <v>6</v>
      </c>
      <c r="C363" s="4">
        <v>30</v>
      </c>
      <c r="D363" s="3" t="s">
        <v>8</v>
      </c>
      <c r="E363" s="6">
        <v>40050</v>
      </c>
      <c r="F363" s="10">
        <f t="shared" si="5"/>
        <v>45107</v>
      </c>
    </row>
    <row r="364" spans="1:6" x14ac:dyDescent="0.3">
      <c r="A364" s="3" t="s">
        <v>2</v>
      </c>
      <c r="B364">
        <v>7</v>
      </c>
      <c r="C364" s="4">
        <v>1</v>
      </c>
      <c r="D364" s="3" t="s">
        <v>7</v>
      </c>
      <c r="E364" s="6">
        <v>22073.434125269978</v>
      </c>
      <c r="F364" s="10">
        <f t="shared" si="5"/>
        <v>45108</v>
      </c>
    </row>
    <row r="365" spans="1:6" x14ac:dyDescent="0.3">
      <c r="A365" s="3" t="s">
        <v>2</v>
      </c>
      <c r="B365">
        <v>7</v>
      </c>
      <c r="C365" s="4">
        <v>1</v>
      </c>
      <c r="D365" s="3" t="s">
        <v>8</v>
      </c>
      <c r="E365" s="6">
        <v>35317.494600431964</v>
      </c>
      <c r="F365" s="10">
        <f t="shared" si="5"/>
        <v>45108</v>
      </c>
    </row>
    <row r="366" spans="1:6" x14ac:dyDescent="0.3">
      <c r="A366" s="3" t="s">
        <v>2</v>
      </c>
      <c r="B366">
        <v>7</v>
      </c>
      <c r="C366" s="4">
        <v>2</v>
      </c>
      <c r="D366" s="3" t="s">
        <v>7</v>
      </c>
      <c r="E366" s="6">
        <v>26488.120950323973</v>
      </c>
      <c r="F366" s="10">
        <f t="shared" si="5"/>
        <v>45109</v>
      </c>
    </row>
    <row r="367" spans="1:6" x14ac:dyDescent="0.3">
      <c r="A367" s="3" t="s">
        <v>2</v>
      </c>
      <c r="B367">
        <v>7</v>
      </c>
      <c r="C367" s="4">
        <v>2</v>
      </c>
      <c r="D367" s="3" t="s">
        <v>8</v>
      </c>
      <c r="E367" s="6">
        <v>39732.181425485964</v>
      </c>
      <c r="F367" s="10">
        <f t="shared" si="5"/>
        <v>45109</v>
      </c>
    </row>
    <row r="368" spans="1:6" x14ac:dyDescent="0.3">
      <c r="A368" s="3" t="s">
        <v>2</v>
      </c>
      <c r="B368">
        <v>7</v>
      </c>
      <c r="C368" s="4">
        <v>3</v>
      </c>
      <c r="D368" s="3" t="s">
        <v>7</v>
      </c>
      <c r="E368" s="6">
        <v>26488.120950323973</v>
      </c>
      <c r="F368" s="10">
        <f t="shared" si="5"/>
        <v>45110</v>
      </c>
    </row>
    <row r="369" spans="1:6" x14ac:dyDescent="0.3">
      <c r="A369" s="3" t="s">
        <v>2</v>
      </c>
      <c r="B369">
        <v>7</v>
      </c>
      <c r="C369" s="4">
        <v>3</v>
      </c>
      <c r="D369" s="3" t="s">
        <v>8</v>
      </c>
      <c r="E369" s="6">
        <v>35317.494600431964</v>
      </c>
      <c r="F369" s="10">
        <f t="shared" si="5"/>
        <v>45110</v>
      </c>
    </row>
    <row r="370" spans="1:6" x14ac:dyDescent="0.3">
      <c r="A370" s="3" t="s">
        <v>2</v>
      </c>
      <c r="B370">
        <v>7</v>
      </c>
      <c r="C370" s="4">
        <v>4</v>
      </c>
      <c r="D370" s="3" t="s">
        <v>7</v>
      </c>
      <c r="E370" s="6">
        <v>26488.120950323973</v>
      </c>
      <c r="F370" s="10">
        <f t="shared" si="5"/>
        <v>45111</v>
      </c>
    </row>
    <row r="371" spans="1:6" x14ac:dyDescent="0.3">
      <c r="A371" s="3" t="s">
        <v>2</v>
      </c>
      <c r="B371">
        <v>7</v>
      </c>
      <c r="C371" s="4">
        <v>4</v>
      </c>
      <c r="D371" s="3" t="s">
        <v>8</v>
      </c>
      <c r="E371" s="6">
        <v>44146.868250539956</v>
      </c>
      <c r="F371" s="10">
        <f t="shared" si="5"/>
        <v>45111</v>
      </c>
    </row>
    <row r="372" spans="1:6" x14ac:dyDescent="0.3">
      <c r="A372" s="3" t="s">
        <v>2</v>
      </c>
      <c r="B372">
        <v>7</v>
      </c>
      <c r="C372" s="4">
        <v>5</v>
      </c>
      <c r="D372" s="3" t="s">
        <v>7</v>
      </c>
      <c r="E372" s="6">
        <v>26488.120950323973</v>
      </c>
      <c r="F372" s="10">
        <f t="shared" si="5"/>
        <v>45112</v>
      </c>
    </row>
    <row r="373" spans="1:6" x14ac:dyDescent="0.3">
      <c r="A373" s="3" t="s">
        <v>2</v>
      </c>
      <c r="B373">
        <v>7</v>
      </c>
      <c r="C373" s="4">
        <v>5</v>
      </c>
      <c r="D373" s="3" t="s">
        <v>8</v>
      </c>
      <c r="E373" s="6">
        <v>44146.868250539956</v>
      </c>
      <c r="F373" s="10">
        <f t="shared" si="5"/>
        <v>45112</v>
      </c>
    </row>
    <row r="374" spans="1:6" x14ac:dyDescent="0.3">
      <c r="A374" s="3" t="s">
        <v>2</v>
      </c>
      <c r="B374">
        <v>7</v>
      </c>
      <c r="C374" s="4">
        <v>6</v>
      </c>
      <c r="D374" s="3" t="s">
        <v>7</v>
      </c>
      <c r="E374" s="6">
        <v>26488.120950323973</v>
      </c>
      <c r="F374" s="10">
        <f t="shared" si="5"/>
        <v>45113</v>
      </c>
    </row>
    <row r="375" spans="1:6" x14ac:dyDescent="0.3">
      <c r="A375" s="3" t="s">
        <v>2</v>
      </c>
      <c r="B375">
        <v>7</v>
      </c>
      <c r="C375" s="4">
        <v>6</v>
      </c>
      <c r="D375" s="3" t="s">
        <v>8</v>
      </c>
      <c r="E375" s="6">
        <v>44146.868250539956</v>
      </c>
      <c r="F375" s="10">
        <f t="shared" si="5"/>
        <v>45113</v>
      </c>
    </row>
    <row r="376" spans="1:6" x14ac:dyDescent="0.3">
      <c r="A376" s="3" t="s">
        <v>2</v>
      </c>
      <c r="B376">
        <v>7</v>
      </c>
      <c r="C376" s="4">
        <v>7</v>
      </c>
      <c r="D376" s="3" t="s">
        <v>7</v>
      </c>
      <c r="E376" s="6">
        <v>26488.120950323973</v>
      </c>
      <c r="F376" s="10">
        <f t="shared" si="5"/>
        <v>45114</v>
      </c>
    </row>
    <row r="377" spans="1:6" x14ac:dyDescent="0.3">
      <c r="A377" s="3" t="s">
        <v>2</v>
      </c>
      <c r="B377">
        <v>7</v>
      </c>
      <c r="C377" s="4">
        <v>7</v>
      </c>
      <c r="D377" s="3" t="s">
        <v>8</v>
      </c>
      <c r="E377" s="6">
        <v>39732.181425485964</v>
      </c>
      <c r="F377" s="10">
        <f t="shared" si="5"/>
        <v>45114</v>
      </c>
    </row>
    <row r="378" spans="1:6" x14ac:dyDescent="0.3">
      <c r="A378" s="3" t="s">
        <v>2</v>
      </c>
      <c r="B378">
        <v>7</v>
      </c>
      <c r="C378" s="4">
        <v>8</v>
      </c>
      <c r="D378" s="3" t="s">
        <v>7</v>
      </c>
      <c r="E378" s="6">
        <v>26488.120950323973</v>
      </c>
      <c r="F378" s="10">
        <f t="shared" si="5"/>
        <v>45115</v>
      </c>
    </row>
    <row r="379" spans="1:6" x14ac:dyDescent="0.3">
      <c r="A379" s="3" t="s">
        <v>2</v>
      </c>
      <c r="B379">
        <v>7</v>
      </c>
      <c r="C379" s="4">
        <v>8</v>
      </c>
      <c r="D379" s="3" t="s">
        <v>8</v>
      </c>
      <c r="E379" s="6">
        <v>39732.181425485964</v>
      </c>
      <c r="F379" s="10">
        <f t="shared" si="5"/>
        <v>45115</v>
      </c>
    </row>
    <row r="380" spans="1:6" x14ac:dyDescent="0.3">
      <c r="A380" s="3" t="s">
        <v>2</v>
      </c>
      <c r="B380">
        <v>7</v>
      </c>
      <c r="C380" s="4">
        <v>9</v>
      </c>
      <c r="D380" s="3" t="s">
        <v>7</v>
      </c>
      <c r="E380" s="6">
        <v>26488.120950323973</v>
      </c>
      <c r="F380" s="10">
        <f t="shared" si="5"/>
        <v>45116</v>
      </c>
    </row>
    <row r="381" spans="1:6" x14ac:dyDescent="0.3">
      <c r="A381" s="3" t="s">
        <v>2</v>
      </c>
      <c r="B381">
        <v>7</v>
      </c>
      <c r="C381" s="4">
        <v>9</v>
      </c>
      <c r="D381" s="3" t="s">
        <v>8</v>
      </c>
      <c r="E381" s="6">
        <v>39732.181425485964</v>
      </c>
      <c r="F381" s="10">
        <f t="shared" si="5"/>
        <v>45116</v>
      </c>
    </row>
    <row r="382" spans="1:6" x14ac:dyDescent="0.3">
      <c r="A382" s="3" t="s">
        <v>2</v>
      </c>
      <c r="B382">
        <v>7</v>
      </c>
      <c r="C382" s="4">
        <v>10</v>
      </c>
      <c r="D382" s="3" t="s">
        <v>7</v>
      </c>
      <c r="E382" s="6">
        <v>22073.434125269978</v>
      </c>
      <c r="F382" s="10">
        <f t="shared" si="5"/>
        <v>45117</v>
      </c>
    </row>
    <row r="383" spans="1:6" x14ac:dyDescent="0.3">
      <c r="A383" s="3" t="s">
        <v>2</v>
      </c>
      <c r="B383">
        <v>7</v>
      </c>
      <c r="C383" s="4">
        <v>10</v>
      </c>
      <c r="D383" s="3" t="s">
        <v>8</v>
      </c>
      <c r="E383" s="6">
        <v>17658.747300215982</v>
      </c>
      <c r="F383" s="10">
        <f t="shared" si="5"/>
        <v>45117</v>
      </c>
    </row>
    <row r="384" spans="1:6" x14ac:dyDescent="0.3">
      <c r="A384" s="3" t="s">
        <v>2</v>
      </c>
      <c r="B384">
        <v>7</v>
      </c>
      <c r="C384" s="4">
        <v>11</v>
      </c>
      <c r="D384" s="3" t="s">
        <v>7</v>
      </c>
      <c r="E384" s="6">
        <v>26488.120950323973</v>
      </c>
      <c r="F384" s="10">
        <f t="shared" si="5"/>
        <v>45118</v>
      </c>
    </row>
    <row r="385" spans="1:6" x14ac:dyDescent="0.3">
      <c r="A385" s="3" t="s">
        <v>2</v>
      </c>
      <c r="B385">
        <v>7</v>
      </c>
      <c r="C385" s="4">
        <v>11</v>
      </c>
      <c r="D385" s="3" t="s">
        <v>8</v>
      </c>
      <c r="E385" s="6">
        <v>39732.181425485964</v>
      </c>
      <c r="F385" s="10">
        <f t="shared" si="5"/>
        <v>45118</v>
      </c>
    </row>
    <row r="386" spans="1:6" x14ac:dyDescent="0.3">
      <c r="A386" s="3" t="s">
        <v>2</v>
      </c>
      <c r="B386">
        <v>7</v>
      </c>
      <c r="C386" s="4">
        <v>12</v>
      </c>
      <c r="D386" s="3" t="s">
        <v>7</v>
      </c>
      <c r="E386" s="6">
        <v>26488.120950323973</v>
      </c>
      <c r="F386" s="10">
        <f t="shared" ref="F386:F449" si="6">DATE(A386,B386,C386)</f>
        <v>45119</v>
      </c>
    </row>
    <row r="387" spans="1:6" x14ac:dyDescent="0.3">
      <c r="A387" s="3" t="s">
        <v>2</v>
      </c>
      <c r="B387">
        <v>7</v>
      </c>
      <c r="C387" s="4">
        <v>12</v>
      </c>
      <c r="D387" s="3" t="s">
        <v>8</v>
      </c>
      <c r="E387" s="6">
        <v>44146.868250539956</v>
      </c>
      <c r="F387" s="10">
        <f t="shared" si="6"/>
        <v>45119</v>
      </c>
    </row>
    <row r="388" spans="1:6" x14ac:dyDescent="0.3">
      <c r="A388" s="3" t="s">
        <v>2</v>
      </c>
      <c r="B388">
        <v>7</v>
      </c>
      <c r="C388" s="4">
        <v>13</v>
      </c>
      <c r="D388" s="3" t="s">
        <v>7</v>
      </c>
      <c r="E388" s="6">
        <v>26488.120950323973</v>
      </c>
      <c r="F388" s="10">
        <f t="shared" si="6"/>
        <v>45120</v>
      </c>
    </row>
    <row r="389" spans="1:6" x14ac:dyDescent="0.3">
      <c r="A389" s="3" t="s">
        <v>2</v>
      </c>
      <c r="B389">
        <v>7</v>
      </c>
      <c r="C389" s="4">
        <v>13</v>
      </c>
      <c r="D389" s="3" t="s">
        <v>8</v>
      </c>
      <c r="E389" s="6">
        <v>44146.868250539956</v>
      </c>
      <c r="F389" s="10">
        <f t="shared" si="6"/>
        <v>45120</v>
      </c>
    </row>
    <row r="390" spans="1:6" x14ac:dyDescent="0.3">
      <c r="A390" s="3" t="s">
        <v>2</v>
      </c>
      <c r="B390">
        <v>7</v>
      </c>
      <c r="C390" s="4">
        <v>14</v>
      </c>
      <c r="D390" s="3" t="s">
        <v>7</v>
      </c>
      <c r="E390" s="6">
        <v>26488.120950323973</v>
      </c>
      <c r="F390" s="10">
        <f t="shared" si="6"/>
        <v>45121</v>
      </c>
    </row>
    <row r="391" spans="1:6" x14ac:dyDescent="0.3">
      <c r="A391" s="3" t="s">
        <v>2</v>
      </c>
      <c r="B391">
        <v>7</v>
      </c>
      <c r="C391" s="4">
        <v>14</v>
      </c>
      <c r="D391" s="3" t="s">
        <v>8</v>
      </c>
      <c r="E391" s="6">
        <v>39732.181425485964</v>
      </c>
      <c r="F391" s="10">
        <f t="shared" si="6"/>
        <v>45121</v>
      </c>
    </row>
    <row r="392" spans="1:6" x14ac:dyDescent="0.3">
      <c r="A392" s="3" t="s">
        <v>2</v>
      </c>
      <c r="B392">
        <v>7</v>
      </c>
      <c r="C392" s="4">
        <v>15</v>
      </c>
      <c r="D392" s="3" t="s">
        <v>7</v>
      </c>
      <c r="E392" s="6">
        <v>26488.120950323973</v>
      </c>
      <c r="F392" s="10">
        <f t="shared" si="6"/>
        <v>45122</v>
      </c>
    </row>
    <row r="393" spans="1:6" x14ac:dyDescent="0.3">
      <c r="A393" s="3" t="s">
        <v>2</v>
      </c>
      <c r="B393">
        <v>7</v>
      </c>
      <c r="C393" s="4">
        <v>15</v>
      </c>
      <c r="D393" s="3" t="s">
        <v>8</v>
      </c>
      <c r="E393" s="6">
        <v>39732.181425485964</v>
      </c>
      <c r="F393" s="10">
        <f t="shared" si="6"/>
        <v>45122</v>
      </c>
    </row>
    <row r="394" spans="1:6" x14ac:dyDescent="0.3">
      <c r="A394" s="3" t="s">
        <v>2</v>
      </c>
      <c r="B394">
        <v>7</v>
      </c>
      <c r="C394" s="4">
        <v>16</v>
      </c>
      <c r="D394" s="3" t="s">
        <v>7</v>
      </c>
      <c r="E394" s="6">
        <v>26488.120950323973</v>
      </c>
      <c r="F394" s="10">
        <f t="shared" si="6"/>
        <v>45123</v>
      </c>
    </row>
    <row r="395" spans="1:6" x14ac:dyDescent="0.3">
      <c r="A395" s="3" t="s">
        <v>2</v>
      </c>
      <c r="B395">
        <v>7</v>
      </c>
      <c r="C395" s="4">
        <v>16</v>
      </c>
      <c r="D395" s="3" t="s">
        <v>8</v>
      </c>
      <c r="E395" s="6">
        <v>44146.868250539956</v>
      </c>
      <c r="F395" s="10">
        <f t="shared" si="6"/>
        <v>45123</v>
      </c>
    </row>
    <row r="396" spans="1:6" x14ac:dyDescent="0.3">
      <c r="A396" s="3" t="s">
        <v>2</v>
      </c>
      <c r="B396">
        <v>7</v>
      </c>
      <c r="C396" s="4">
        <v>17</v>
      </c>
      <c r="D396" s="3" t="s">
        <v>7</v>
      </c>
      <c r="E396" s="6">
        <v>26488.120950323973</v>
      </c>
      <c r="F396" s="10">
        <f t="shared" si="6"/>
        <v>45124</v>
      </c>
    </row>
    <row r="397" spans="1:6" x14ac:dyDescent="0.3">
      <c r="A397" s="3" t="s">
        <v>2</v>
      </c>
      <c r="B397">
        <v>7</v>
      </c>
      <c r="C397" s="4">
        <v>17</v>
      </c>
      <c r="D397" s="3" t="s">
        <v>8</v>
      </c>
      <c r="E397" s="6">
        <v>44146.868250539956</v>
      </c>
      <c r="F397" s="10">
        <f t="shared" si="6"/>
        <v>45124</v>
      </c>
    </row>
    <row r="398" spans="1:6" x14ac:dyDescent="0.3">
      <c r="A398" s="3" t="s">
        <v>2</v>
      </c>
      <c r="B398">
        <v>7</v>
      </c>
      <c r="C398" s="4">
        <v>18</v>
      </c>
      <c r="D398" s="3" t="s">
        <v>7</v>
      </c>
      <c r="E398" s="6">
        <v>26488.120950323973</v>
      </c>
      <c r="F398" s="10">
        <f t="shared" si="6"/>
        <v>45125</v>
      </c>
    </row>
    <row r="399" spans="1:6" x14ac:dyDescent="0.3">
      <c r="A399" s="3" t="s">
        <v>2</v>
      </c>
      <c r="B399">
        <v>7</v>
      </c>
      <c r="C399" s="4">
        <v>18</v>
      </c>
      <c r="D399" s="3" t="s">
        <v>8</v>
      </c>
      <c r="E399" s="6">
        <v>44146.868250539956</v>
      </c>
      <c r="F399" s="10">
        <f t="shared" si="6"/>
        <v>45125</v>
      </c>
    </row>
    <row r="400" spans="1:6" x14ac:dyDescent="0.3">
      <c r="A400" s="3" t="s">
        <v>2</v>
      </c>
      <c r="B400">
        <v>7</v>
      </c>
      <c r="C400" s="4">
        <v>19</v>
      </c>
      <c r="D400" s="3" t="s">
        <v>7</v>
      </c>
      <c r="E400" s="6">
        <v>26488.120950323973</v>
      </c>
      <c r="F400" s="10">
        <f t="shared" si="6"/>
        <v>45126</v>
      </c>
    </row>
    <row r="401" spans="1:6" x14ac:dyDescent="0.3">
      <c r="A401" s="3" t="s">
        <v>2</v>
      </c>
      <c r="B401">
        <v>7</v>
      </c>
      <c r="C401" s="4">
        <v>19</v>
      </c>
      <c r="D401" s="3" t="s">
        <v>8</v>
      </c>
      <c r="E401" s="6">
        <v>39732.181425485964</v>
      </c>
      <c r="F401" s="10">
        <f t="shared" si="6"/>
        <v>45126</v>
      </c>
    </row>
    <row r="402" spans="1:6" x14ac:dyDescent="0.3">
      <c r="A402" s="3" t="s">
        <v>2</v>
      </c>
      <c r="B402">
        <v>7</v>
      </c>
      <c r="C402" s="4">
        <v>20</v>
      </c>
      <c r="D402" s="3" t="s">
        <v>7</v>
      </c>
      <c r="E402" s="6">
        <v>30902.807775377969</v>
      </c>
      <c r="F402" s="10">
        <f t="shared" si="6"/>
        <v>45127</v>
      </c>
    </row>
    <row r="403" spans="1:6" x14ac:dyDescent="0.3">
      <c r="A403" s="3" t="s">
        <v>2</v>
      </c>
      <c r="B403">
        <v>7</v>
      </c>
      <c r="C403" s="4">
        <v>20</v>
      </c>
      <c r="D403" s="3" t="s">
        <v>8</v>
      </c>
      <c r="E403" s="6">
        <v>44146.868250539956</v>
      </c>
      <c r="F403" s="10">
        <f t="shared" si="6"/>
        <v>45127</v>
      </c>
    </row>
    <row r="404" spans="1:6" x14ac:dyDescent="0.3">
      <c r="A404" s="3" t="s">
        <v>2</v>
      </c>
      <c r="B404">
        <v>7</v>
      </c>
      <c r="C404" s="4">
        <v>21</v>
      </c>
      <c r="D404" s="3" t="s">
        <v>7</v>
      </c>
      <c r="E404" s="6">
        <v>30902.807775377969</v>
      </c>
      <c r="F404" s="10">
        <f t="shared" si="6"/>
        <v>45128</v>
      </c>
    </row>
    <row r="405" spans="1:6" x14ac:dyDescent="0.3">
      <c r="A405" s="3" t="s">
        <v>2</v>
      </c>
      <c r="B405">
        <v>7</v>
      </c>
      <c r="C405" s="4">
        <v>21</v>
      </c>
      <c r="D405" s="3" t="s">
        <v>8</v>
      </c>
      <c r="E405" s="6">
        <v>39732.181425485964</v>
      </c>
      <c r="F405" s="10">
        <f t="shared" si="6"/>
        <v>45128</v>
      </c>
    </row>
    <row r="406" spans="1:6" x14ac:dyDescent="0.3">
      <c r="A406" s="3" t="s">
        <v>2</v>
      </c>
      <c r="B406">
        <v>7</v>
      </c>
      <c r="C406" s="4">
        <v>22</v>
      </c>
      <c r="D406" s="3" t="s">
        <v>7</v>
      </c>
      <c r="E406" s="6">
        <v>26488.120950323973</v>
      </c>
      <c r="F406" s="10">
        <f t="shared" si="6"/>
        <v>45129</v>
      </c>
    </row>
    <row r="407" spans="1:6" x14ac:dyDescent="0.3">
      <c r="A407" s="3" t="s">
        <v>2</v>
      </c>
      <c r="B407">
        <v>7</v>
      </c>
      <c r="C407" s="4">
        <v>22</v>
      </c>
      <c r="D407" s="3" t="s">
        <v>8</v>
      </c>
      <c r="E407" s="6">
        <v>39732.181425485964</v>
      </c>
      <c r="F407" s="10">
        <f t="shared" si="6"/>
        <v>45129</v>
      </c>
    </row>
    <row r="408" spans="1:6" x14ac:dyDescent="0.3">
      <c r="A408" s="3" t="s">
        <v>2</v>
      </c>
      <c r="B408">
        <v>7</v>
      </c>
      <c r="C408" s="4">
        <v>23</v>
      </c>
      <c r="D408" s="3" t="s">
        <v>7</v>
      </c>
      <c r="E408" s="6">
        <v>26488.120950323973</v>
      </c>
      <c r="F408" s="10">
        <f t="shared" si="6"/>
        <v>45130</v>
      </c>
    </row>
    <row r="409" spans="1:6" x14ac:dyDescent="0.3">
      <c r="A409" s="3" t="s">
        <v>2</v>
      </c>
      <c r="B409">
        <v>7</v>
      </c>
      <c r="C409" s="4">
        <v>23</v>
      </c>
      <c r="D409" s="3" t="s">
        <v>8</v>
      </c>
      <c r="E409" s="6">
        <v>44146.868250539956</v>
      </c>
      <c r="F409" s="10">
        <f t="shared" si="6"/>
        <v>45130</v>
      </c>
    </row>
    <row r="410" spans="1:6" x14ac:dyDescent="0.3">
      <c r="A410" s="3" t="s">
        <v>2</v>
      </c>
      <c r="B410">
        <v>7</v>
      </c>
      <c r="C410" s="4">
        <v>24</v>
      </c>
      <c r="D410" s="3" t="s">
        <v>7</v>
      </c>
      <c r="E410" s="6">
        <v>26488.120950323973</v>
      </c>
      <c r="F410" s="10">
        <f t="shared" si="6"/>
        <v>45131</v>
      </c>
    </row>
    <row r="411" spans="1:6" x14ac:dyDescent="0.3">
      <c r="A411" s="3" t="s">
        <v>2</v>
      </c>
      <c r="B411">
        <v>7</v>
      </c>
      <c r="C411" s="4">
        <v>24</v>
      </c>
      <c r="D411" s="3" t="s">
        <v>8</v>
      </c>
      <c r="E411" s="6">
        <v>44146.868250539956</v>
      </c>
      <c r="F411" s="10">
        <f t="shared" si="6"/>
        <v>45131</v>
      </c>
    </row>
    <row r="412" spans="1:6" x14ac:dyDescent="0.3">
      <c r="A412" s="3" t="s">
        <v>2</v>
      </c>
      <c r="B412">
        <v>7</v>
      </c>
      <c r="C412" s="4">
        <v>25</v>
      </c>
      <c r="D412" s="3" t="s">
        <v>7</v>
      </c>
      <c r="E412" s="6">
        <v>26488.120950323973</v>
      </c>
      <c r="F412" s="10">
        <f t="shared" si="6"/>
        <v>45132</v>
      </c>
    </row>
    <row r="413" spans="1:6" x14ac:dyDescent="0.3">
      <c r="A413" s="3" t="s">
        <v>2</v>
      </c>
      <c r="B413">
        <v>7</v>
      </c>
      <c r="C413" s="4">
        <v>25</v>
      </c>
      <c r="D413" s="3" t="s">
        <v>8</v>
      </c>
      <c r="E413" s="6">
        <v>44146.868250539956</v>
      </c>
      <c r="F413" s="10">
        <f t="shared" si="6"/>
        <v>45132</v>
      </c>
    </row>
    <row r="414" spans="1:6" x14ac:dyDescent="0.3">
      <c r="A414" s="3" t="s">
        <v>2</v>
      </c>
      <c r="B414">
        <v>7</v>
      </c>
      <c r="C414" s="4">
        <v>26</v>
      </c>
      <c r="D414" s="3" t="s">
        <v>7</v>
      </c>
      <c r="E414" s="6">
        <v>30902.807775377969</v>
      </c>
      <c r="F414" s="10">
        <f t="shared" si="6"/>
        <v>45133</v>
      </c>
    </row>
    <row r="415" spans="1:6" x14ac:dyDescent="0.3">
      <c r="A415" s="3" t="s">
        <v>2</v>
      </c>
      <c r="B415">
        <v>7</v>
      </c>
      <c r="C415" s="4">
        <v>26</v>
      </c>
      <c r="D415" s="3" t="s">
        <v>8</v>
      </c>
      <c r="E415" s="6">
        <v>39732.181425485964</v>
      </c>
      <c r="F415" s="10">
        <f t="shared" si="6"/>
        <v>45133</v>
      </c>
    </row>
    <row r="416" spans="1:6" x14ac:dyDescent="0.3">
      <c r="A416" s="3" t="s">
        <v>2</v>
      </c>
      <c r="B416">
        <v>7</v>
      </c>
      <c r="C416" s="4">
        <v>27</v>
      </c>
      <c r="D416" s="3" t="s">
        <v>7</v>
      </c>
      <c r="E416" s="6">
        <v>22073.434125269978</v>
      </c>
      <c r="F416" s="10">
        <f t="shared" si="6"/>
        <v>45134</v>
      </c>
    </row>
    <row r="417" spans="1:6" x14ac:dyDescent="0.3">
      <c r="A417" s="3" t="s">
        <v>2</v>
      </c>
      <c r="B417">
        <v>7</v>
      </c>
      <c r="C417" s="4">
        <v>27</v>
      </c>
      <c r="D417" s="3" t="s">
        <v>8</v>
      </c>
      <c r="E417" s="6">
        <v>30902.807775377969</v>
      </c>
      <c r="F417" s="10">
        <f t="shared" si="6"/>
        <v>45134</v>
      </c>
    </row>
    <row r="418" spans="1:6" x14ac:dyDescent="0.3">
      <c r="A418" s="3" t="s">
        <v>2</v>
      </c>
      <c r="B418">
        <v>7</v>
      </c>
      <c r="C418" s="4">
        <v>28</v>
      </c>
      <c r="D418" s="3" t="s">
        <v>7</v>
      </c>
      <c r="E418" s="6">
        <v>17658.747300215982</v>
      </c>
      <c r="F418" s="10">
        <f t="shared" si="6"/>
        <v>45135</v>
      </c>
    </row>
    <row r="419" spans="1:6" x14ac:dyDescent="0.3">
      <c r="A419" s="3" t="s">
        <v>2</v>
      </c>
      <c r="B419">
        <v>7</v>
      </c>
      <c r="C419" s="4">
        <v>28</v>
      </c>
      <c r="D419" s="3" t="s">
        <v>8</v>
      </c>
      <c r="E419" s="6">
        <v>26488.120950323973</v>
      </c>
      <c r="F419" s="10">
        <f t="shared" si="6"/>
        <v>45135</v>
      </c>
    </row>
    <row r="420" spans="1:6" x14ac:dyDescent="0.3">
      <c r="A420" s="3" t="s">
        <v>2</v>
      </c>
      <c r="B420">
        <v>7</v>
      </c>
      <c r="C420" s="4">
        <v>29</v>
      </c>
      <c r="D420" s="3" t="s">
        <v>7</v>
      </c>
      <c r="E420" s="6">
        <v>26488.120950323973</v>
      </c>
      <c r="F420" s="10">
        <f t="shared" si="6"/>
        <v>45136</v>
      </c>
    </row>
    <row r="421" spans="1:6" x14ac:dyDescent="0.3">
      <c r="A421" s="3" t="s">
        <v>2</v>
      </c>
      <c r="B421">
        <v>7</v>
      </c>
      <c r="C421" s="4">
        <v>29</v>
      </c>
      <c r="D421" s="3" t="s">
        <v>8</v>
      </c>
      <c r="E421" s="6">
        <v>39732.181425485964</v>
      </c>
      <c r="F421" s="10">
        <f t="shared" si="6"/>
        <v>45136</v>
      </c>
    </row>
    <row r="422" spans="1:6" x14ac:dyDescent="0.3">
      <c r="A422" s="3" t="s">
        <v>2</v>
      </c>
      <c r="B422">
        <v>7</v>
      </c>
      <c r="C422" s="4">
        <v>30</v>
      </c>
      <c r="D422" s="3" t="s">
        <v>7</v>
      </c>
      <c r="E422" s="6">
        <v>26488.120950323973</v>
      </c>
      <c r="F422" s="10">
        <f t="shared" si="6"/>
        <v>45137</v>
      </c>
    </row>
    <row r="423" spans="1:6" x14ac:dyDescent="0.3">
      <c r="A423" s="3" t="s">
        <v>2</v>
      </c>
      <c r="B423">
        <v>7</v>
      </c>
      <c r="C423" s="4">
        <v>30</v>
      </c>
      <c r="D423" s="3" t="s">
        <v>8</v>
      </c>
      <c r="E423" s="6">
        <v>35317.494600431964</v>
      </c>
      <c r="F423" s="10">
        <f t="shared" si="6"/>
        <v>45137</v>
      </c>
    </row>
    <row r="424" spans="1:6" x14ac:dyDescent="0.3">
      <c r="A424" s="3" t="s">
        <v>2</v>
      </c>
      <c r="B424">
        <v>7</v>
      </c>
      <c r="C424" s="4">
        <v>31</v>
      </c>
      <c r="D424" s="3" t="s">
        <v>7</v>
      </c>
      <c r="E424" s="6">
        <v>26488.120950323973</v>
      </c>
      <c r="F424" s="10">
        <f t="shared" si="6"/>
        <v>45138</v>
      </c>
    </row>
    <row r="425" spans="1:6" x14ac:dyDescent="0.3">
      <c r="A425" s="3" t="s">
        <v>2</v>
      </c>
      <c r="B425">
        <v>7</v>
      </c>
      <c r="C425" s="4">
        <v>31</v>
      </c>
      <c r="D425" s="3" t="s">
        <v>8</v>
      </c>
      <c r="E425" s="6">
        <v>44146.868250539956</v>
      </c>
      <c r="F425" s="10">
        <f t="shared" si="6"/>
        <v>45138</v>
      </c>
    </row>
    <row r="426" spans="1:6" x14ac:dyDescent="0.3">
      <c r="A426" s="3" t="s">
        <v>2</v>
      </c>
      <c r="B426">
        <v>8</v>
      </c>
      <c r="C426" s="4">
        <v>1</v>
      </c>
      <c r="D426" s="3" t="s">
        <v>7</v>
      </c>
      <c r="E426" s="6">
        <v>25500</v>
      </c>
      <c r="F426" s="10">
        <f t="shared" si="6"/>
        <v>45139</v>
      </c>
    </row>
    <row r="427" spans="1:6" x14ac:dyDescent="0.3">
      <c r="A427" s="3" t="s">
        <v>2</v>
      </c>
      <c r="B427">
        <v>8</v>
      </c>
      <c r="C427" s="4">
        <v>1</v>
      </c>
      <c r="D427" s="3" t="s">
        <v>8</v>
      </c>
      <c r="E427" s="6">
        <v>42500</v>
      </c>
      <c r="F427" s="10">
        <f t="shared" si="6"/>
        <v>45139</v>
      </c>
    </row>
    <row r="428" spans="1:6" x14ac:dyDescent="0.3">
      <c r="A428" s="3" t="s">
        <v>2</v>
      </c>
      <c r="B428">
        <v>8</v>
      </c>
      <c r="C428" s="4">
        <v>2</v>
      </c>
      <c r="D428" s="3" t="s">
        <v>7</v>
      </c>
      <c r="E428" s="6">
        <v>25500</v>
      </c>
      <c r="F428" s="10">
        <f t="shared" si="6"/>
        <v>45140</v>
      </c>
    </row>
    <row r="429" spans="1:6" x14ac:dyDescent="0.3">
      <c r="A429" s="3" t="s">
        <v>2</v>
      </c>
      <c r="B429">
        <v>8</v>
      </c>
      <c r="C429" s="4">
        <v>2</v>
      </c>
      <c r="D429" s="3" t="s">
        <v>8</v>
      </c>
      <c r="E429" s="6">
        <v>42500</v>
      </c>
      <c r="F429" s="10">
        <f t="shared" si="6"/>
        <v>45140</v>
      </c>
    </row>
    <row r="430" spans="1:6" x14ac:dyDescent="0.3">
      <c r="A430" s="3" t="s">
        <v>2</v>
      </c>
      <c r="B430">
        <v>8</v>
      </c>
      <c r="C430" s="4">
        <v>3</v>
      </c>
      <c r="D430" s="3" t="s">
        <v>7</v>
      </c>
      <c r="E430" s="6">
        <v>25500</v>
      </c>
      <c r="F430" s="10">
        <f t="shared" si="6"/>
        <v>45141</v>
      </c>
    </row>
    <row r="431" spans="1:6" x14ac:dyDescent="0.3">
      <c r="A431" s="3" t="s">
        <v>2</v>
      </c>
      <c r="B431">
        <v>8</v>
      </c>
      <c r="C431" s="4">
        <v>3</v>
      </c>
      <c r="D431" s="3" t="s">
        <v>8</v>
      </c>
      <c r="E431" s="6">
        <v>34000</v>
      </c>
      <c r="F431" s="10">
        <f t="shared" si="6"/>
        <v>45141</v>
      </c>
    </row>
    <row r="432" spans="1:6" x14ac:dyDescent="0.3">
      <c r="A432" s="3" t="s">
        <v>2</v>
      </c>
      <c r="B432">
        <v>8</v>
      </c>
      <c r="C432" s="4">
        <v>4</v>
      </c>
      <c r="D432" s="3" t="s">
        <v>7</v>
      </c>
      <c r="E432" s="6">
        <v>25500</v>
      </c>
      <c r="F432" s="10">
        <f t="shared" si="6"/>
        <v>45142</v>
      </c>
    </row>
    <row r="433" spans="1:6" x14ac:dyDescent="0.3">
      <c r="A433" s="3" t="s">
        <v>2</v>
      </c>
      <c r="B433">
        <v>8</v>
      </c>
      <c r="C433" s="4">
        <v>4</v>
      </c>
      <c r="D433" s="3" t="s">
        <v>8</v>
      </c>
      <c r="E433" s="6">
        <v>34000</v>
      </c>
      <c r="F433" s="10">
        <f t="shared" si="6"/>
        <v>45142</v>
      </c>
    </row>
    <row r="434" spans="1:6" x14ac:dyDescent="0.3">
      <c r="A434" s="3" t="s">
        <v>2</v>
      </c>
      <c r="B434">
        <v>8</v>
      </c>
      <c r="C434" s="4">
        <v>5</v>
      </c>
      <c r="D434" s="3" t="s">
        <v>7</v>
      </c>
      <c r="E434" s="6">
        <v>25500</v>
      </c>
      <c r="F434" s="10">
        <f t="shared" si="6"/>
        <v>45143</v>
      </c>
    </row>
    <row r="435" spans="1:6" x14ac:dyDescent="0.3">
      <c r="A435" s="3" t="s">
        <v>2</v>
      </c>
      <c r="B435">
        <v>8</v>
      </c>
      <c r="C435" s="4">
        <v>5</v>
      </c>
      <c r="D435" s="3" t="s">
        <v>8</v>
      </c>
      <c r="E435" s="6">
        <v>38250</v>
      </c>
      <c r="F435" s="10">
        <f t="shared" si="6"/>
        <v>45143</v>
      </c>
    </row>
    <row r="436" spans="1:6" x14ac:dyDescent="0.3">
      <c r="A436" s="3" t="s">
        <v>2</v>
      </c>
      <c r="B436">
        <v>8</v>
      </c>
      <c r="C436" s="4">
        <v>6</v>
      </c>
      <c r="D436" s="3" t="s">
        <v>7</v>
      </c>
      <c r="E436" s="6">
        <v>25500</v>
      </c>
      <c r="F436" s="10">
        <f t="shared" si="6"/>
        <v>45144</v>
      </c>
    </row>
    <row r="437" spans="1:6" x14ac:dyDescent="0.3">
      <c r="A437" s="3" t="s">
        <v>2</v>
      </c>
      <c r="B437">
        <v>8</v>
      </c>
      <c r="C437" s="4">
        <v>6</v>
      </c>
      <c r="D437" s="3" t="s">
        <v>8</v>
      </c>
      <c r="E437" s="6">
        <v>34000</v>
      </c>
      <c r="F437" s="10">
        <f t="shared" si="6"/>
        <v>45144</v>
      </c>
    </row>
    <row r="438" spans="1:6" x14ac:dyDescent="0.3">
      <c r="A438" s="3" t="s">
        <v>2</v>
      </c>
      <c r="B438">
        <v>8</v>
      </c>
      <c r="C438" s="4">
        <v>7</v>
      </c>
      <c r="D438" s="3" t="s">
        <v>7</v>
      </c>
      <c r="E438" s="6">
        <v>25500</v>
      </c>
      <c r="F438" s="10">
        <f t="shared" si="6"/>
        <v>45145</v>
      </c>
    </row>
    <row r="439" spans="1:6" x14ac:dyDescent="0.3">
      <c r="A439" s="3" t="s">
        <v>2</v>
      </c>
      <c r="B439">
        <v>8</v>
      </c>
      <c r="C439" s="4">
        <v>7</v>
      </c>
      <c r="D439" s="3" t="s">
        <v>8</v>
      </c>
      <c r="E439" s="6">
        <v>38250</v>
      </c>
      <c r="F439" s="10">
        <f t="shared" si="6"/>
        <v>45145</v>
      </c>
    </row>
    <row r="440" spans="1:6" x14ac:dyDescent="0.3">
      <c r="A440" s="3" t="s">
        <v>2</v>
      </c>
      <c r="B440">
        <v>8</v>
      </c>
      <c r="C440" s="4">
        <v>8</v>
      </c>
      <c r="D440" s="3" t="s">
        <v>7</v>
      </c>
      <c r="E440" s="6">
        <v>25500</v>
      </c>
      <c r="F440" s="10">
        <f t="shared" si="6"/>
        <v>45146</v>
      </c>
    </row>
    <row r="441" spans="1:6" x14ac:dyDescent="0.3">
      <c r="A441" s="3" t="s">
        <v>2</v>
      </c>
      <c r="B441">
        <v>8</v>
      </c>
      <c r="C441" s="4">
        <v>8</v>
      </c>
      <c r="D441" s="3" t="s">
        <v>8</v>
      </c>
      <c r="E441" s="6">
        <v>42500</v>
      </c>
      <c r="F441" s="10">
        <f t="shared" si="6"/>
        <v>45146</v>
      </c>
    </row>
    <row r="442" spans="1:6" x14ac:dyDescent="0.3">
      <c r="A442" s="3" t="s">
        <v>2</v>
      </c>
      <c r="B442">
        <v>8</v>
      </c>
      <c r="C442" s="4">
        <v>9</v>
      </c>
      <c r="D442" s="3" t="s">
        <v>7</v>
      </c>
      <c r="E442" s="6">
        <v>25500</v>
      </c>
      <c r="F442" s="10">
        <f t="shared" si="6"/>
        <v>45147</v>
      </c>
    </row>
    <row r="443" spans="1:6" x14ac:dyDescent="0.3">
      <c r="A443" s="3" t="s">
        <v>2</v>
      </c>
      <c r="B443">
        <v>8</v>
      </c>
      <c r="C443" s="4">
        <v>9</v>
      </c>
      <c r="D443" s="3" t="s">
        <v>8</v>
      </c>
      <c r="E443" s="6">
        <v>42500</v>
      </c>
      <c r="F443" s="10">
        <f t="shared" si="6"/>
        <v>45147</v>
      </c>
    </row>
    <row r="444" spans="1:6" x14ac:dyDescent="0.3">
      <c r="A444" s="3" t="s">
        <v>2</v>
      </c>
      <c r="B444">
        <v>8</v>
      </c>
      <c r="C444" s="4">
        <v>10</v>
      </c>
      <c r="D444" s="3" t="s">
        <v>7</v>
      </c>
      <c r="E444" s="6">
        <v>25500</v>
      </c>
      <c r="F444" s="10">
        <f t="shared" si="6"/>
        <v>45148</v>
      </c>
    </row>
    <row r="445" spans="1:6" x14ac:dyDescent="0.3">
      <c r="A445" s="3" t="s">
        <v>2</v>
      </c>
      <c r="B445">
        <v>8</v>
      </c>
      <c r="C445" s="4">
        <v>10</v>
      </c>
      <c r="D445" s="3" t="s">
        <v>8</v>
      </c>
      <c r="E445" s="6">
        <v>42500</v>
      </c>
      <c r="F445" s="10">
        <f t="shared" si="6"/>
        <v>45148</v>
      </c>
    </row>
    <row r="446" spans="1:6" x14ac:dyDescent="0.3">
      <c r="A446" s="3" t="s">
        <v>2</v>
      </c>
      <c r="B446">
        <v>8</v>
      </c>
      <c r="C446" s="4">
        <v>11</v>
      </c>
      <c r="D446" s="3" t="s">
        <v>7</v>
      </c>
      <c r="E446" s="6">
        <v>25500</v>
      </c>
      <c r="F446" s="10">
        <f t="shared" si="6"/>
        <v>45149</v>
      </c>
    </row>
    <row r="447" spans="1:6" x14ac:dyDescent="0.3">
      <c r="A447" s="3" t="s">
        <v>2</v>
      </c>
      <c r="B447">
        <v>8</v>
      </c>
      <c r="C447" s="4">
        <v>11</v>
      </c>
      <c r="D447" s="3" t="s">
        <v>8</v>
      </c>
      <c r="E447" s="6">
        <v>38250</v>
      </c>
      <c r="F447" s="10">
        <f t="shared" si="6"/>
        <v>45149</v>
      </c>
    </row>
    <row r="448" spans="1:6" x14ac:dyDescent="0.3">
      <c r="A448" s="3" t="s">
        <v>2</v>
      </c>
      <c r="B448">
        <v>8</v>
      </c>
      <c r="C448" s="4">
        <v>12</v>
      </c>
      <c r="D448" s="3" t="s">
        <v>7</v>
      </c>
      <c r="E448" s="6">
        <v>25500</v>
      </c>
      <c r="F448" s="10">
        <f t="shared" si="6"/>
        <v>45150</v>
      </c>
    </row>
    <row r="449" spans="1:6" x14ac:dyDescent="0.3">
      <c r="A449" s="3" t="s">
        <v>2</v>
      </c>
      <c r="B449">
        <v>8</v>
      </c>
      <c r="C449" s="4">
        <v>12</v>
      </c>
      <c r="D449" s="3" t="s">
        <v>8</v>
      </c>
      <c r="E449" s="6">
        <v>38250</v>
      </c>
      <c r="F449" s="10">
        <f t="shared" si="6"/>
        <v>45150</v>
      </c>
    </row>
    <row r="450" spans="1:6" x14ac:dyDescent="0.3">
      <c r="A450" s="3" t="s">
        <v>2</v>
      </c>
      <c r="B450">
        <v>8</v>
      </c>
      <c r="C450" s="4">
        <v>13</v>
      </c>
      <c r="D450" s="3" t="s">
        <v>7</v>
      </c>
      <c r="E450" s="6">
        <v>25500</v>
      </c>
      <c r="F450" s="10">
        <f t="shared" ref="F450:F513" si="7">DATE(A450,B450,C450)</f>
        <v>45151</v>
      </c>
    </row>
    <row r="451" spans="1:6" x14ac:dyDescent="0.3">
      <c r="A451" s="3" t="s">
        <v>2</v>
      </c>
      <c r="B451">
        <v>8</v>
      </c>
      <c r="C451" s="4">
        <v>13</v>
      </c>
      <c r="D451" s="3" t="s">
        <v>8</v>
      </c>
      <c r="E451" s="6">
        <v>38250</v>
      </c>
      <c r="F451" s="10">
        <f t="shared" si="7"/>
        <v>45151</v>
      </c>
    </row>
    <row r="452" spans="1:6" x14ac:dyDescent="0.3">
      <c r="A452" s="3" t="s">
        <v>2</v>
      </c>
      <c r="B452">
        <v>8</v>
      </c>
      <c r="C452" s="4">
        <v>14</v>
      </c>
      <c r="D452" s="3" t="s">
        <v>7</v>
      </c>
      <c r="E452" s="6">
        <v>25500</v>
      </c>
      <c r="F452" s="10">
        <f t="shared" si="7"/>
        <v>45152</v>
      </c>
    </row>
    <row r="453" spans="1:6" x14ac:dyDescent="0.3">
      <c r="A453" s="3" t="s">
        <v>2</v>
      </c>
      <c r="B453">
        <v>8</v>
      </c>
      <c r="C453" s="4">
        <v>14</v>
      </c>
      <c r="D453" s="3" t="s">
        <v>8</v>
      </c>
      <c r="E453" s="6">
        <v>38250</v>
      </c>
      <c r="F453" s="10">
        <f t="shared" si="7"/>
        <v>45152</v>
      </c>
    </row>
    <row r="454" spans="1:6" x14ac:dyDescent="0.3">
      <c r="A454" s="3" t="s">
        <v>2</v>
      </c>
      <c r="B454">
        <v>8</v>
      </c>
      <c r="C454" s="4">
        <v>15</v>
      </c>
      <c r="D454" s="3" t="s">
        <v>7</v>
      </c>
      <c r="E454" s="6">
        <v>25500</v>
      </c>
      <c r="F454" s="10">
        <f t="shared" si="7"/>
        <v>45153</v>
      </c>
    </row>
    <row r="455" spans="1:6" x14ac:dyDescent="0.3">
      <c r="A455" s="3" t="s">
        <v>2</v>
      </c>
      <c r="B455">
        <v>8</v>
      </c>
      <c r="C455" s="4">
        <v>15</v>
      </c>
      <c r="D455" s="3" t="s">
        <v>8</v>
      </c>
      <c r="E455" s="6">
        <v>42500</v>
      </c>
      <c r="F455" s="10">
        <f t="shared" si="7"/>
        <v>45153</v>
      </c>
    </row>
    <row r="456" spans="1:6" x14ac:dyDescent="0.3">
      <c r="A456" s="3" t="s">
        <v>2</v>
      </c>
      <c r="B456">
        <v>8</v>
      </c>
      <c r="C456" s="4">
        <v>16</v>
      </c>
      <c r="D456" s="3" t="s">
        <v>7</v>
      </c>
      <c r="E456" s="6">
        <v>25500</v>
      </c>
      <c r="F456" s="10">
        <f t="shared" si="7"/>
        <v>45154</v>
      </c>
    </row>
    <row r="457" spans="1:6" x14ac:dyDescent="0.3">
      <c r="A457" s="3" t="s">
        <v>2</v>
      </c>
      <c r="B457">
        <v>8</v>
      </c>
      <c r="C457" s="4">
        <v>16</v>
      </c>
      <c r="D457" s="3" t="s">
        <v>8</v>
      </c>
      <c r="E457" s="6">
        <v>42500</v>
      </c>
      <c r="F457" s="10">
        <f t="shared" si="7"/>
        <v>45154</v>
      </c>
    </row>
    <row r="458" spans="1:6" x14ac:dyDescent="0.3">
      <c r="A458" s="3" t="s">
        <v>2</v>
      </c>
      <c r="B458">
        <v>8</v>
      </c>
      <c r="C458" s="4">
        <v>17</v>
      </c>
      <c r="D458" s="3" t="s">
        <v>7</v>
      </c>
      <c r="E458" s="6">
        <v>29750</v>
      </c>
      <c r="F458" s="10">
        <f t="shared" si="7"/>
        <v>45155</v>
      </c>
    </row>
    <row r="459" spans="1:6" x14ac:dyDescent="0.3">
      <c r="A459" s="3" t="s">
        <v>2</v>
      </c>
      <c r="B459">
        <v>8</v>
      </c>
      <c r="C459" s="4">
        <v>17</v>
      </c>
      <c r="D459" s="3" t="s">
        <v>8</v>
      </c>
      <c r="E459" s="6">
        <v>42500</v>
      </c>
      <c r="F459" s="10">
        <f t="shared" si="7"/>
        <v>45155</v>
      </c>
    </row>
    <row r="460" spans="1:6" x14ac:dyDescent="0.3">
      <c r="A460" s="3" t="s">
        <v>2</v>
      </c>
      <c r="B460">
        <v>8</v>
      </c>
      <c r="C460" s="4">
        <v>18</v>
      </c>
      <c r="D460" s="3" t="s">
        <v>7</v>
      </c>
      <c r="E460" s="6">
        <v>25500</v>
      </c>
      <c r="F460" s="10">
        <f t="shared" si="7"/>
        <v>45156</v>
      </c>
    </row>
    <row r="461" spans="1:6" x14ac:dyDescent="0.3">
      <c r="A461" s="3" t="s">
        <v>2</v>
      </c>
      <c r="B461">
        <v>8</v>
      </c>
      <c r="C461" s="4">
        <v>18</v>
      </c>
      <c r="D461" s="3" t="s">
        <v>8</v>
      </c>
      <c r="E461" s="6">
        <v>38250</v>
      </c>
      <c r="F461" s="10">
        <f t="shared" si="7"/>
        <v>45156</v>
      </c>
    </row>
    <row r="462" spans="1:6" x14ac:dyDescent="0.3">
      <c r="A462" s="3" t="s">
        <v>2</v>
      </c>
      <c r="B462">
        <v>8</v>
      </c>
      <c r="C462" s="4">
        <v>19</v>
      </c>
      <c r="D462" s="3" t="s">
        <v>7</v>
      </c>
      <c r="E462" s="6">
        <v>25500</v>
      </c>
      <c r="F462" s="10">
        <f t="shared" si="7"/>
        <v>45157</v>
      </c>
    </row>
    <row r="463" spans="1:6" x14ac:dyDescent="0.3">
      <c r="A463" s="3" t="s">
        <v>2</v>
      </c>
      <c r="B463">
        <v>8</v>
      </c>
      <c r="C463" s="4">
        <v>19</v>
      </c>
      <c r="D463" s="3" t="s">
        <v>8</v>
      </c>
      <c r="E463" s="6">
        <v>38250</v>
      </c>
      <c r="F463" s="10">
        <f t="shared" si="7"/>
        <v>45157</v>
      </c>
    </row>
    <row r="464" spans="1:6" x14ac:dyDescent="0.3">
      <c r="A464" s="3" t="s">
        <v>2</v>
      </c>
      <c r="B464">
        <v>8</v>
      </c>
      <c r="C464" s="4">
        <v>20</v>
      </c>
      <c r="D464" s="3" t="s">
        <v>7</v>
      </c>
      <c r="E464" s="6">
        <v>25500</v>
      </c>
      <c r="F464" s="10">
        <f t="shared" si="7"/>
        <v>45158</v>
      </c>
    </row>
    <row r="465" spans="1:6" x14ac:dyDescent="0.3">
      <c r="A465" s="3" t="s">
        <v>2</v>
      </c>
      <c r="B465">
        <v>8</v>
      </c>
      <c r="C465" s="4">
        <v>20</v>
      </c>
      <c r="D465" s="3" t="s">
        <v>8</v>
      </c>
      <c r="E465" s="6">
        <v>42500</v>
      </c>
      <c r="F465" s="10">
        <f t="shared" si="7"/>
        <v>45158</v>
      </c>
    </row>
    <row r="466" spans="1:6" x14ac:dyDescent="0.3">
      <c r="A466" s="3" t="s">
        <v>2</v>
      </c>
      <c r="B466">
        <v>8</v>
      </c>
      <c r="C466" s="4">
        <v>21</v>
      </c>
      <c r="D466" s="3" t="s">
        <v>7</v>
      </c>
      <c r="E466" s="6">
        <v>25500</v>
      </c>
      <c r="F466" s="10">
        <f t="shared" si="7"/>
        <v>45159</v>
      </c>
    </row>
    <row r="467" spans="1:6" x14ac:dyDescent="0.3">
      <c r="A467" s="3" t="s">
        <v>2</v>
      </c>
      <c r="B467">
        <v>8</v>
      </c>
      <c r="C467" s="4">
        <v>21</v>
      </c>
      <c r="D467" s="3" t="s">
        <v>8</v>
      </c>
      <c r="E467" s="6">
        <v>42500</v>
      </c>
      <c r="F467" s="10">
        <f t="shared" si="7"/>
        <v>45159</v>
      </c>
    </row>
    <row r="468" spans="1:6" x14ac:dyDescent="0.3">
      <c r="A468" s="3" t="s">
        <v>2</v>
      </c>
      <c r="B468">
        <v>8</v>
      </c>
      <c r="C468" s="4">
        <v>22</v>
      </c>
      <c r="D468" s="3" t="s">
        <v>7</v>
      </c>
      <c r="E468" s="6">
        <v>29750</v>
      </c>
      <c r="F468" s="10">
        <f t="shared" si="7"/>
        <v>45160</v>
      </c>
    </row>
    <row r="469" spans="1:6" x14ac:dyDescent="0.3">
      <c r="A469" s="3" t="s">
        <v>2</v>
      </c>
      <c r="B469">
        <v>8</v>
      </c>
      <c r="C469" s="4">
        <v>22</v>
      </c>
      <c r="D469" s="3" t="s">
        <v>8</v>
      </c>
      <c r="E469" s="6">
        <v>42500</v>
      </c>
      <c r="F469" s="10">
        <f t="shared" si="7"/>
        <v>45160</v>
      </c>
    </row>
    <row r="470" spans="1:6" x14ac:dyDescent="0.3">
      <c r="A470" s="3" t="s">
        <v>2</v>
      </c>
      <c r="B470">
        <v>8</v>
      </c>
      <c r="C470" s="4">
        <v>23</v>
      </c>
      <c r="D470" s="3" t="s">
        <v>7</v>
      </c>
      <c r="E470" s="6">
        <v>25500</v>
      </c>
      <c r="F470" s="10">
        <f t="shared" si="7"/>
        <v>45161</v>
      </c>
    </row>
    <row r="471" spans="1:6" x14ac:dyDescent="0.3">
      <c r="A471" s="3" t="s">
        <v>2</v>
      </c>
      <c r="B471">
        <v>8</v>
      </c>
      <c r="C471" s="4">
        <v>23</v>
      </c>
      <c r="D471" s="3" t="s">
        <v>8</v>
      </c>
      <c r="E471" s="6">
        <v>46750</v>
      </c>
      <c r="F471" s="10">
        <f t="shared" si="7"/>
        <v>45161</v>
      </c>
    </row>
    <row r="472" spans="1:6" x14ac:dyDescent="0.3">
      <c r="A472" s="3" t="s">
        <v>2</v>
      </c>
      <c r="B472">
        <v>8</v>
      </c>
      <c r="C472" s="4">
        <v>24</v>
      </c>
      <c r="D472" s="3" t="s">
        <v>7</v>
      </c>
      <c r="E472" s="6">
        <v>29750</v>
      </c>
      <c r="F472" s="10">
        <f t="shared" si="7"/>
        <v>45162</v>
      </c>
    </row>
    <row r="473" spans="1:6" x14ac:dyDescent="0.3">
      <c r="A473" s="3" t="s">
        <v>2</v>
      </c>
      <c r="B473">
        <v>8</v>
      </c>
      <c r="C473" s="4">
        <v>24</v>
      </c>
      <c r="D473" s="3" t="s">
        <v>8</v>
      </c>
      <c r="E473" s="6">
        <v>42500</v>
      </c>
      <c r="F473" s="10">
        <f t="shared" si="7"/>
        <v>45162</v>
      </c>
    </row>
    <row r="474" spans="1:6" x14ac:dyDescent="0.3">
      <c r="A474" s="3" t="s">
        <v>2</v>
      </c>
      <c r="B474">
        <v>8</v>
      </c>
      <c r="C474" s="4">
        <v>25</v>
      </c>
      <c r="D474" s="3" t="s">
        <v>7</v>
      </c>
      <c r="E474" s="6">
        <v>29750</v>
      </c>
      <c r="F474" s="10">
        <f t="shared" si="7"/>
        <v>45163</v>
      </c>
    </row>
    <row r="475" spans="1:6" x14ac:dyDescent="0.3">
      <c r="A475" s="3" t="s">
        <v>2</v>
      </c>
      <c r="B475">
        <v>8</v>
      </c>
      <c r="C475" s="4">
        <v>25</v>
      </c>
      <c r="D475" s="3" t="s">
        <v>8</v>
      </c>
      <c r="E475" s="6">
        <v>38250</v>
      </c>
      <c r="F475" s="10">
        <f t="shared" si="7"/>
        <v>45163</v>
      </c>
    </row>
    <row r="476" spans="1:6" x14ac:dyDescent="0.3">
      <c r="A476" s="3" t="s">
        <v>2</v>
      </c>
      <c r="B476">
        <v>8</v>
      </c>
      <c r="C476" s="4">
        <v>26</v>
      </c>
      <c r="D476" s="3" t="s">
        <v>7</v>
      </c>
      <c r="E476" s="6">
        <v>25500</v>
      </c>
      <c r="F476" s="10">
        <f t="shared" si="7"/>
        <v>45164</v>
      </c>
    </row>
    <row r="477" spans="1:6" x14ac:dyDescent="0.3">
      <c r="A477" s="3" t="s">
        <v>2</v>
      </c>
      <c r="B477">
        <v>8</v>
      </c>
      <c r="C477" s="4">
        <v>26</v>
      </c>
      <c r="D477" s="3" t="s">
        <v>8</v>
      </c>
      <c r="E477" s="6">
        <v>42500</v>
      </c>
      <c r="F477" s="10">
        <f t="shared" si="7"/>
        <v>45164</v>
      </c>
    </row>
    <row r="478" spans="1:6" x14ac:dyDescent="0.3">
      <c r="A478" s="3" t="s">
        <v>2</v>
      </c>
      <c r="B478">
        <v>8</v>
      </c>
      <c r="C478" s="4">
        <v>27</v>
      </c>
      <c r="D478" s="3" t="s">
        <v>7</v>
      </c>
      <c r="E478" s="6">
        <v>25500</v>
      </c>
      <c r="F478" s="10">
        <f t="shared" si="7"/>
        <v>45165</v>
      </c>
    </row>
    <row r="479" spans="1:6" x14ac:dyDescent="0.3">
      <c r="A479" s="3" t="s">
        <v>2</v>
      </c>
      <c r="B479">
        <v>8</v>
      </c>
      <c r="C479" s="4">
        <v>27</v>
      </c>
      <c r="D479" s="3" t="s">
        <v>8</v>
      </c>
      <c r="E479" s="6">
        <v>42500</v>
      </c>
      <c r="F479" s="10">
        <f t="shared" si="7"/>
        <v>45165</v>
      </c>
    </row>
    <row r="480" spans="1:6" x14ac:dyDescent="0.3">
      <c r="A480" s="3" t="s">
        <v>2</v>
      </c>
      <c r="B480">
        <v>8</v>
      </c>
      <c r="C480" s="4">
        <v>28</v>
      </c>
      <c r="D480" s="3" t="s">
        <v>7</v>
      </c>
      <c r="E480" s="6">
        <v>25500</v>
      </c>
      <c r="F480" s="10">
        <f t="shared" si="7"/>
        <v>45166</v>
      </c>
    </row>
    <row r="481" spans="1:6" x14ac:dyDescent="0.3">
      <c r="A481" s="3" t="s">
        <v>2</v>
      </c>
      <c r="B481">
        <v>8</v>
      </c>
      <c r="C481" s="4">
        <v>28</v>
      </c>
      <c r="D481" s="3" t="s">
        <v>8</v>
      </c>
      <c r="E481" s="6">
        <v>42500</v>
      </c>
      <c r="F481" s="10">
        <f t="shared" si="7"/>
        <v>45166</v>
      </c>
    </row>
    <row r="482" spans="1:6" x14ac:dyDescent="0.3">
      <c r="A482" s="3" t="s">
        <v>2</v>
      </c>
      <c r="B482">
        <v>8</v>
      </c>
      <c r="C482" s="4">
        <v>29</v>
      </c>
      <c r="D482" s="3" t="s">
        <v>7</v>
      </c>
      <c r="E482" s="6">
        <v>29750</v>
      </c>
      <c r="F482" s="10">
        <f t="shared" si="7"/>
        <v>45167</v>
      </c>
    </row>
    <row r="483" spans="1:6" x14ac:dyDescent="0.3">
      <c r="A483" s="3" t="s">
        <v>2</v>
      </c>
      <c r="B483">
        <v>8</v>
      </c>
      <c r="C483" s="4">
        <v>29</v>
      </c>
      <c r="D483" s="3" t="s">
        <v>8</v>
      </c>
      <c r="E483" s="6">
        <v>42500</v>
      </c>
      <c r="F483" s="10">
        <f t="shared" si="7"/>
        <v>45167</v>
      </c>
    </row>
    <row r="484" spans="1:6" x14ac:dyDescent="0.3">
      <c r="A484" s="3" t="s">
        <v>2</v>
      </c>
      <c r="B484">
        <v>8</v>
      </c>
      <c r="C484" s="4">
        <v>30</v>
      </c>
      <c r="D484" s="3" t="s">
        <v>7</v>
      </c>
      <c r="E484" s="6">
        <v>25500</v>
      </c>
      <c r="F484" s="10">
        <f t="shared" si="7"/>
        <v>45168</v>
      </c>
    </row>
    <row r="485" spans="1:6" x14ac:dyDescent="0.3">
      <c r="A485" s="3" t="s">
        <v>2</v>
      </c>
      <c r="B485">
        <v>8</v>
      </c>
      <c r="C485" s="4">
        <v>30</v>
      </c>
      <c r="D485" s="3" t="s">
        <v>8</v>
      </c>
      <c r="E485" s="6">
        <v>42500</v>
      </c>
      <c r="F485" s="10">
        <f t="shared" si="7"/>
        <v>45168</v>
      </c>
    </row>
    <row r="486" spans="1:6" x14ac:dyDescent="0.3">
      <c r="A486" s="3" t="s">
        <v>2</v>
      </c>
      <c r="B486">
        <v>8</v>
      </c>
      <c r="C486" s="4">
        <v>31</v>
      </c>
      <c r="D486" s="3" t="s">
        <v>7</v>
      </c>
      <c r="E486" s="6">
        <v>29750</v>
      </c>
      <c r="F486" s="10">
        <f t="shared" si="7"/>
        <v>45169</v>
      </c>
    </row>
    <row r="487" spans="1:6" x14ac:dyDescent="0.3">
      <c r="A487" s="3" t="s">
        <v>2</v>
      </c>
      <c r="B487">
        <v>8</v>
      </c>
      <c r="C487" s="4">
        <v>31</v>
      </c>
      <c r="D487" s="3" t="s">
        <v>8</v>
      </c>
      <c r="E487" s="6">
        <v>42500</v>
      </c>
      <c r="F487" s="10">
        <f t="shared" si="7"/>
        <v>45169</v>
      </c>
    </row>
    <row r="488" spans="1:6" x14ac:dyDescent="0.3">
      <c r="A488" s="3" t="s">
        <v>2</v>
      </c>
      <c r="B488">
        <v>9</v>
      </c>
      <c r="C488" s="4">
        <v>1</v>
      </c>
      <c r="D488" s="3" t="s">
        <v>7</v>
      </c>
      <c r="E488" s="6">
        <v>30869.09871244635</v>
      </c>
      <c r="F488" s="10">
        <f t="shared" si="7"/>
        <v>45170</v>
      </c>
    </row>
    <row r="489" spans="1:6" x14ac:dyDescent="0.3">
      <c r="A489" s="3" t="s">
        <v>2</v>
      </c>
      <c r="B489">
        <v>9</v>
      </c>
      <c r="C489" s="4">
        <v>1</v>
      </c>
      <c r="D489" s="3" t="s">
        <v>8</v>
      </c>
      <c r="E489" s="6">
        <v>39688.841201716736</v>
      </c>
      <c r="F489" s="10">
        <f t="shared" si="7"/>
        <v>45170</v>
      </c>
    </row>
    <row r="490" spans="1:6" x14ac:dyDescent="0.3">
      <c r="A490" s="3" t="s">
        <v>2</v>
      </c>
      <c r="B490">
        <v>9</v>
      </c>
      <c r="C490" s="4">
        <v>2</v>
      </c>
      <c r="D490" s="3" t="s">
        <v>7</v>
      </c>
      <c r="E490" s="6">
        <v>26459.227467811157</v>
      </c>
      <c r="F490" s="10">
        <f t="shared" si="7"/>
        <v>45171</v>
      </c>
    </row>
    <row r="491" spans="1:6" x14ac:dyDescent="0.3">
      <c r="A491" s="3" t="s">
        <v>2</v>
      </c>
      <c r="B491">
        <v>9</v>
      </c>
      <c r="C491" s="4">
        <v>2</v>
      </c>
      <c r="D491" s="3" t="s">
        <v>8</v>
      </c>
      <c r="E491" s="6">
        <v>39688.841201716736</v>
      </c>
      <c r="F491" s="10">
        <f t="shared" si="7"/>
        <v>45171</v>
      </c>
    </row>
    <row r="492" spans="1:6" x14ac:dyDescent="0.3">
      <c r="A492" s="3" t="s">
        <v>2</v>
      </c>
      <c r="B492">
        <v>9</v>
      </c>
      <c r="C492" s="4">
        <v>3</v>
      </c>
      <c r="D492" s="3" t="s">
        <v>7</v>
      </c>
      <c r="E492" s="6">
        <v>26459.227467811157</v>
      </c>
      <c r="F492" s="10">
        <f t="shared" si="7"/>
        <v>45172</v>
      </c>
    </row>
    <row r="493" spans="1:6" x14ac:dyDescent="0.3">
      <c r="A493" s="3" t="s">
        <v>2</v>
      </c>
      <c r="B493">
        <v>9</v>
      </c>
      <c r="C493" s="4">
        <v>3</v>
      </c>
      <c r="D493" s="3" t="s">
        <v>8</v>
      </c>
      <c r="E493" s="6">
        <v>39688.841201716736</v>
      </c>
      <c r="F493" s="10">
        <f t="shared" si="7"/>
        <v>45172</v>
      </c>
    </row>
    <row r="494" spans="1:6" x14ac:dyDescent="0.3">
      <c r="A494" s="3" t="s">
        <v>2</v>
      </c>
      <c r="B494">
        <v>9</v>
      </c>
      <c r="C494" s="4">
        <v>4</v>
      </c>
      <c r="D494" s="3" t="s">
        <v>7</v>
      </c>
      <c r="E494" s="6">
        <v>26459.227467811157</v>
      </c>
      <c r="F494" s="10">
        <f t="shared" si="7"/>
        <v>45173</v>
      </c>
    </row>
    <row r="495" spans="1:6" x14ac:dyDescent="0.3">
      <c r="A495" s="3" t="s">
        <v>2</v>
      </c>
      <c r="B495">
        <v>9</v>
      </c>
      <c r="C495" s="4">
        <v>4</v>
      </c>
      <c r="D495" s="3" t="s">
        <v>8</v>
      </c>
      <c r="E495" s="6">
        <v>44098.712446351929</v>
      </c>
      <c r="F495" s="10">
        <f t="shared" si="7"/>
        <v>45173</v>
      </c>
    </row>
    <row r="496" spans="1:6" x14ac:dyDescent="0.3">
      <c r="A496" s="3" t="s">
        <v>2</v>
      </c>
      <c r="B496">
        <v>9</v>
      </c>
      <c r="C496" s="4">
        <v>5</v>
      </c>
      <c r="D496" s="3" t="s">
        <v>7</v>
      </c>
      <c r="E496" s="6">
        <v>26459.227467811157</v>
      </c>
      <c r="F496" s="10">
        <f t="shared" si="7"/>
        <v>45174</v>
      </c>
    </row>
    <row r="497" spans="1:6" x14ac:dyDescent="0.3">
      <c r="A497" s="3" t="s">
        <v>2</v>
      </c>
      <c r="B497">
        <v>9</v>
      </c>
      <c r="C497" s="4">
        <v>5</v>
      </c>
      <c r="D497" s="3" t="s">
        <v>8</v>
      </c>
      <c r="E497" s="6">
        <v>44098.712446351929</v>
      </c>
      <c r="F497" s="10">
        <f t="shared" si="7"/>
        <v>45174</v>
      </c>
    </row>
    <row r="498" spans="1:6" x14ac:dyDescent="0.3">
      <c r="A498" s="3" t="s">
        <v>2</v>
      </c>
      <c r="B498">
        <v>9</v>
      </c>
      <c r="C498" s="4">
        <v>6</v>
      </c>
      <c r="D498" s="3" t="s">
        <v>7</v>
      </c>
      <c r="E498" s="6">
        <v>26459.227467811157</v>
      </c>
      <c r="F498" s="10">
        <f t="shared" si="7"/>
        <v>45175</v>
      </c>
    </row>
    <row r="499" spans="1:6" x14ac:dyDescent="0.3">
      <c r="A499" s="3" t="s">
        <v>2</v>
      </c>
      <c r="B499">
        <v>9</v>
      </c>
      <c r="C499" s="4">
        <v>6</v>
      </c>
      <c r="D499" s="3" t="s">
        <v>8</v>
      </c>
      <c r="E499" s="6">
        <v>35278.969957081543</v>
      </c>
      <c r="F499" s="10">
        <f t="shared" si="7"/>
        <v>45175</v>
      </c>
    </row>
    <row r="500" spans="1:6" x14ac:dyDescent="0.3">
      <c r="A500" s="3" t="s">
        <v>2</v>
      </c>
      <c r="B500">
        <v>9</v>
      </c>
      <c r="C500" s="4">
        <v>7</v>
      </c>
      <c r="D500" s="3" t="s">
        <v>7</v>
      </c>
      <c r="E500" s="6">
        <v>26459.227467811157</v>
      </c>
      <c r="F500" s="10">
        <f t="shared" si="7"/>
        <v>45176</v>
      </c>
    </row>
    <row r="501" spans="1:6" x14ac:dyDescent="0.3">
      <c r="A501" s="3" t="s">
        <v>2</v>
      </c>
      <c r="B501">
        <v>9</v>
      </c>
      <c r="C501" s="4">
        <v>7</v>
      </c>
      <c r="D501" s="3" t="s">
        <v>8</v>
      </c>
      <c r="E501" s="6">
        <v>39688.841201716736</v>
      </c>
      <c r="F501" s="10">
        <f t="shared" si="7"/>
        <v>45176</v>
      </c>
    </row>
    <row r="502" spans="1:6" x14ac:dyDescent="0.3">
      <c r="A502" s="3" t="s">
        <v>2</v>
      </c>
      <c r="B502">
        <v>9</v>
      </c>
      <c r="C502" s="4">
        <v>8</v>
      </c>
      <c r="D502" s="3" t="s">
        <v>7</v>
      </c>
      <c r="E502" s="6">
        <v>26459.227467811157</v>
      </c>
      <c r="F502" s="10">
        <f t="shared" si="7"/>
        <v>45177</v>
      </c>
    </row>
    <row r="503" spans="1:6" x14ac:dyDescent="0.3">
      <c r="A503" s="3" t="s">
        <v>2</v>
      </c>
      <c r="B503">
        <v>9</v>
      </c>
      <c r="C503" s="4">
        <v>8</v>
      </c>
      <c r="D503" s="3" t="s">
        <v>8</v>
      </c>
      <c r="E503" s="6">
        <v>39688.841201716736</v>
      </c>
      <c r="F503" s="10">
        <f t="shared" si="7"/>
        <v>45177</v>
      </c>
    </row>
    <row r="504" spans="1:6" x14ac:dyDescent="0.3">
      <c r="A504" s="3" t="s">
        <v>2</v>
      </c>
      <c r="B504">
        <v>9</v>
      </c>
      <c r="C504" s="4">
        <v>9</v>
      </c>
      <c r="D504" s="3" t="s">
        <v>7</v>
      </c>
      <c r="E504" s="6">
        <v>26459.227467811157</v>
      </c>
      <c r="F504" s="10">
        <f t="shared" si="7"/>
        <v>45178</v>
      </c>
    </row>
    <row r="505" spans="1:6" x14ac:dyDescent="0.3">
      <c r="A505" s="3" t="s">
        <v>2</v>
      </c>
      <c r="B505">
        <v>9</v>
      </c>
      <c r="C505" s="4">
        <v>9</v>
      </c>
      <c r="D505" s="3" t="s">
        <v>8</v>
      </c>
      <c r="E505" s="6">
        <v>39688.841201716736</v>
      </c>
      <c r="F505" s="10">
        <f t="shared" si="7"/>
        <v>45178</v>
      </c>
    </row>
    <row r="506" spans="1:6" x14ac:dyDescent="0.3">
      <c r="A506" s="3" t="s">
        <v>2</v>
      </c>
      <c r="B506">
        <v>9</v>
      </c>
      <c r="C506" s="4">
        <v>10</v>
      </c>
      <c r="D506" s="3" t="s">
        <v>7</v>
      </c>
      <c r="E506" s="6">
        <v>26459.227467811157</v>
      </c>
      <c r="F506" s="10">
        <f t="shared" si="7"/>
        <v>45179</v>
      </c>
    </row>
    <row r="507" spans="1:6" x14ac:dyDescent="0.3">
      <c r="A507" s="3" t="s">
        <v>2</v>
      </c>
      <c r="B507">
        <v>9</v>
      </c>
      <c r="C507" s="4">
        <v>10</v>
      </c>
      <c r="D507" s="3" t="s">
        <v>8</v>
      </c>
      <c r="E507" s="6">
        <v>39688.841201716736</v>
      </c>
      <c r="F507" s="10">
        <f t="shared" si="7"/>
        <v>45179</v>
      </c>
    </row>
    <row r="508" spans="1:6" x14ac:dyDescent="0.3">
      <c r="A508" s="3" t="s">
        <v>2</v>
      </c>
      <c r="B508">
        <v>9</v>
      </c>
      <c r="C508" s="4">
        <v>11</v>
      </c>
      <c r="D508" s="3" t="s">
        <v>7</v>
      </c>
      <c r="E508" s="6">
        <v>26459.227467811157</v>
      </c>
      <c r="F508" s="10">
        <f t="shared" si="7"/>
        <v>45180</v>
      </c>
    </row>
    <row r="509" spans="1:6" x14ac:dyDescent="0.3">
      <c r="A509" s="3" t="s">
        <v>2</v>
      </c>
      <c r="B509">
        <v>9</v>
      </c>
      <c r="C509" s="4">
        <v>11</v>
      </c>
      <c r="D509" s="3" t="s">
        <v>8</v>
      </c>
      <c r="E509" s="6">
        <v>44098.712446351929</v>
      </c>
      <c r="F509" s="10">
        <f t="shared" si="7"/>
        <v>45180</v>
      </c>
    </row>
    <row r="510" spans="1:6" x14ac:dyDescent="0.3">
      <c r="A510" s="3" t="s">
        <v>2</v>
      </c>
      <c r="B510">
        <v>9</v>
      </c>
      <c r="C510" s="4">
        <v>12</v>
      </c>
      <c r="D510" s="3" t="s">
        <v>7</v>
      </c>
      <c r="E510" s="6">
        <v>26459.227467811157</v>
      </c>
      <c r="F510" s="10">
        <f t="shared" si="7"/>
        <v>45181</v>
      </c>
    </row>
    <row r="511" spans="1:6" x14ac:dyDescent="0.3">
      <c r="A511" s="3" t="s">
        <v>2</v>
      </c>
      <c r="B511">
        <v>9</v>
      </c>
      <c r="C511" s="4">
        <v>12</v>
      </c>
      <c r="D511" s="3" t="s">
        <v>8</v>
      </c>
      <c r="E511" s="6">
        <v>44098.712446351929</v>
      </c>
      <c r="F511" s="10">
        <f t="shared" si="7"/>
        <v>45181</v>
      </c>
    </row>
    <row r="512" spans="1:6" x14ac:dyDescent="0.3">
      <c r="A512" s="3" t="s">
        <v>2</v>
      </c>
      <c r="B512">
        <v>9</v>
      </c>
      <c r="C512" s="4">
        <v>13</v>
      </c>
      <c r="D512" s="3" t="s">
        <v>7</v>
      </c>
      <c r="E512" s="6">
        <v>30869.09871244635</v>
      </c>
      <c r="F512" s="10">
        <f t="shared" si="7"/>
        <v>45182</v>
      </c>
    </row>
    <row r="513" spans="1:6" x14ac:dyDescent="0.3">
      <c r="A513" s="3" t="s">
        <v>2</v>
      </c>
      <c r="B513">
        <v>9</v>
      </c>
      <c r="C513" s="4">
        <v>13</v>
      </c>
      <c r="D513" s="3" t="s">
        <v>8</v>
      </c>
      <c r="E513" s="6">
        <v>44098.712446351929</v>
      </c>
      <c r="F513" s="10">
        <f t="shared" si="7"/>
        <v>45182</v>
      </c>
    </row>
    <row r="514" spans="1:6" x14ac:dyDescent="0.3">
      <c r="A514" s="3" t="s">
        <v>2</v>
      </c>
      <c r="B514">
        <v>9</v>
      </c>
      <c r="C514" s="4">
        <v>14</v>
      </c>
      <c r="D514" s="3" t="s">
        <v>7</v>
      </c>
      <c r="E514" s="6">
        <v>26459.227467811157</v>
      </c>
      <c r="F514" s="10">
        <f t="shared" ref="F514:F577" si="8">DATE(A514,B514,C514)</f>
        <v>45183</v>
      </c>
    </row>
    <row r="515" spans="1:6" x14ac:dyDescent="0.3">
      <c r="A515" s="3" t="s">
        <v>2</v>
      </c>
      <c r="B515">
        <v>9</v>
      </c>
      <c r="C515" s="4">
        <v>14</v>
      </c>
      <c r="D515" s="3" t="s">
        <v>8</v>
      </c>
      <c r="E515" s="6">
        <v>35278.969957081543</v>
      </c>
      <c r="F515" s="10">
        <f t="shared" si="8"/>
        <v>45183</v>
      </c>
    </row>
    <row r="516" spans="1:6" x14ac:dyDescent="0.3">
      <c r="A516" s="3" t="s">
        <v>2</v>
      </c>
      <c r="B516">
        <v>9</v>
      </c>
      <c r="C516" s="4">
        <v>15</v>
      </c>
      <c r="D516" s="3" t="s">
        <v>7</v>
      </c>
      <c r="E516" s="6">
        <v>26459.227467811157</v>
      </c>
      <c r="F516" s="10">
        <f t="shared" si="8"/>
        <v>45184</v>
      </c>
    </row>
    <row r="517" spans="1:6" x14ac:dyDescent="0.3">
      <c r="A517" s="3" t="s">
        <v>2</v>
      </c>
      <c r="B517">
        <v>9</v>
      </c>
      <c r="C517" s="4">
        <v>15</v>
      </c>
      <c r="D517" s="3" t="s">
        <v>8</v>
      </c>
      <c r="E517" s="6">
        <v>35278.969957081543</v>
      </c>
      <c r="F517" s="10">
        <f t="shared" si="8"/>
        <v>45184</v>
      </c>
    </row>
    <row r="518" spans="1:6" x14ac:dyDescent="0.3">
      <c r="A518" s="3" t="s">
        <v>2</v>
      </c>
      <c r="B518">
        <v>9</v>
      </c>
      <c r="C518" s="4">
        <v>16</v>
      </c>
      <c r="D518" s="3" t="s">
        <v>7</v>
      </c>
      <c r="E518" s="6">
        <v>26459.227467811157</v>
      </c>
      <c r="F518" s="10">
        <f t="shared" si="8"/>
        <v>45185</v>
      </c>
    </row>
    <row r="519" spans="1:6" x14ac:dyDescent="0.3">
      <c r="A519" s="3" t="s">
        <v>2</v>
      </c>
      <c r="B519">
        <v>9</v>
      </c>
      <c r="C519" s="4">
        <v>16</v>
      </c>
      <c r="D519" s="3" t="s">
        <v>8</v>
      </c>
      <c r="E519" s="6">
        <v>39688.841201716736</v>
      </c>
      <c r="F519" s="10">
        <f t="shared" si="8"/>
        <v>45185</v>
      </c>
    </row>
    <row r="520" spans="1:6" x14ac:dyDescent="0.3">
      <c r="A520" s="3" t="s">
        <v>2</v>
      </c>
      <c r="B520">
        <v>9</v>
      </c>
      <c r="C520" s="4">
        <v>17</v>
      </c>
      <c r="D520" s="3" t="s">
        <v>7</v>
      </c>
      <c r="E520" s="6">
        <v>26459.227467811157</v>
      </c>
      <c r="F520" s="10">
        <f t="shared" si="8"/>
        <v>45186</v>
      </c>
    </row>
    <row r="521" spans="1:6" x14ac:dyDescent="0.3">
      <c r="A521" s="3" t="s">
        <v>2</v>
      </c>
      <c r="B521">
        <v>9</v>
      </c>
      <c r="C521" s="4">
        <v>17</v>
      </c>
      <c r="D521" s="3" t="s">
        <v>8</v>
      </c>
      <c r="E521" s="6">
        <v>44098.712446351929</v>
      </c>
      <c r="F521" s="10">
        <f t="shared" si="8"/>
        <v>45186</v>
      </c>
    </row>
    <row r="522" spans="1:6" x14ac:dyDescent="0.3">
      <c r="A522" s="3" t="s">
        <v>2</v>
      </c>
      <c r="B522">
        <v>9</v>
      </c>
      <c r="C522" s="4">
        <v>18</v>
      </c>
      <c r="D522" s="3" t="s">
        <v>7</v>
      </c>
      <c r="E522" s="6">
        <v>26459.227467811157</v>
      </c>
      <c r="F522" s="10">
        <f t="shared" si="8"/>
        <v>45187</v>
      </c>
    </row>
    <row r="523" spans="1:6" x14ac:dyDescent="0.3">
      <c r="A523" s="3" t="s">
        <v>2</v>
      </c>
      <c r="B523">
        <v>9</v>
      </c>
      <c r="C523" s="4">
        <v>18</v>
      </c>
      <c r="D523" s="3" t="s">
        <v>8</v>
      </c>
      <c r="E523" s="6">
        <v>44098.712446351929</v>
      </c>
      <c r="F523" s="10">
        <f t="shared" si="8"/>
        <v>45187</v>
      </c>
    </row>
    <row r="524" spans="1:6" x14ac:dyDescent="0.3">
      <c r="A524" s="3" t="s">
        <v>2</v>
      </c>
      <c r="B524">
        <v>9</v>
      </c>
      <c r="C524" s="4">
        <v>19</v>
      </c>
      <c r="D524" s="3" t="s">
        <v>7</v>
      </c>
      <c r="E524" s="6">
        <v>26459.227467811157</v>
      </c>
      <c r="F524" s="10">
        <f t="shared" si="8"/>
        <v>45188</v>
      </c>
    </row>
    <row r="525" spans="1:6" x14ac:dyDescent="0.3">
      <c r="A525" s="3" t="s">
        <v>2</v>
      </c>
      <c r="B525">
        <v>9</v>
      </c>
      <c r="C525" s="4">
        <v>19</v>
      </c>
      <c r="D525" s="3" t="s">
        <v>8</v>
      </c>
      <c r="E525" s="6">
        <v>44098.712446351929</v>
      </c>
      <c r="F525" s="10">
        <f t="shared" si="8"/>
        <v>45188</v>
      </c>
    </row>
    <row r="526" spans="1:6" x14ac:dyDescent="0.3">
      <c r="A526" s="3" t="s">
        <v>2</v>
      </c>
      <c r="B526">
        <v>9</v>
      </c>
      <c r="C526" s="4">
        <v>20</v>
      </c>
      <c r="D526" s="3" t="s">
        <v>7</v>
      </c>
      <c r="E526" s="6">
        <v>26459.227467811157</v>
      </c>
      <c r="F526" s="10">
        <f t="shared" si="8"/>
        <v>45189</v>
      </c>
    </row>
    <row r="527" spans="1:6" x14ac:dyDescent="0.3">
      <c r="A527" s="3" t="s">
        <v>2</v>
      </c>
      <c r="B527">
        <v>9</v>
      </c>
      <c r="C527" s="4">
        <v>20</v>
      </c>
      <c r="D527" s="3" t="s">
        <v>8</v>
      </c>
      <c r="E527" s="6">
        <v>44098.712446351929</v>
      </c>
      <c r="F527" s="10">
        <f t="shared" si="8"/>
        <v>45189</v>
      </c>
    </row>
    <row r="528" spans="1:6" x14ac:dyDescent="0.3">
      <c r="A528" s="3" t="s">
        <v>2</v>
      </c>
      <c r="B528">
        <v>9</v>
      </c>
      <c r="C528" s="4">
        <v>21</v>
      </c>
      <c r="D528" s="3" t="s">
        <v>7</v>
      </c>
      <c r="E528" s="6">
        <v>30869.09871244635</v>
      </c>
      <c r="F528" s="10">
        <f t="shared" si="8"/>
        <v>45190</v>
      </c>
    </row>
    <row r="529" spans="1:6" x14ac:dyDescent="0.3">
      <c r="A529" s="3" t="s">
        <v>2</v>
      </c>
      <c r="B529">
        <v>9</v>
      </c>
      <c r="C529" s="4">
        <v>21</v>
      </c>
      <c r="D529" s="3" t="s">
        <v>8</v>
      </c>
      <c r="E529" s="6">
        <v>44098.712446351929</v>
      </c>
      <c r="F529" s="10">
        <f t="shared" si="8"/>
        <v>45190</v>
      </c>
    </row>
    <row r="530" spans="1:6" x14ac:dyDescent="0.3">
      <c r="A530" s="3" t="s">
        <v>2</v>
      </c>
      <c r="B530">
        <v>9</v>
      </c>
      <c r="C530" s="4">
        <v>22</v>
      </c>
      <c r="D530" s="3" t="s">
        <v>7</v>
      </c>
      <c r="E530" s="6">
        <v>26459.227467811157</v>
      </c>
      <c r="F530" s="10">
        <f t="shared" si="8"/>
        <v>45191</v>
      </c>
    </row>
    <row r="531" spans="1:6" x14ac:dyDescent="0.3">
      <c r="A531" s="3" t="s">
        <v>2</v>
      </c>
      <c r="B531">
        <v>9</v>
      </c>
      <c r="C531" s="4">
        <v>22</v>
      </c>
      <c r="D531" s="3" t="s">
        <v>8</v>
      </c>
      <c r="E531" s="6">
        <v>39688.841201716736</v>
      </c>
      <c r="F531" s="10">
        <f t="shared" si="8"/>
        <v>45191</v>
      </c>
    </row>
    <row r="532" spans="1:6" x14ac:dyDescent="0.3">
      <c r="A532" s="3" t="s">
        <v>2</v>
      </c>
      <c r="B532">
        <v>9</v>
      </c>
      <c r="C532" s="4">
        <v>23</v>
      </c>
      <c r="D532" s="3" t="s">
        <v>7</v>
      </c>
      <c r="E532" s="6">
        <v>26459.227467811157</v>
      </c>
      <c r="F532" s="10">
        <f t="shared" si="8"/>
        <v>45192</v>
      </c>
    </row>
    <row r="533" spans="1:6" x14ac:dyDescent="0.3">
      <c r="A533" s="3" t="s">
        <v>2</v>
      </c>
      <c r="B533">
        <v>9</v>
      </c>
      <c r="C533" s="4">
        <v>23</v>
      </c>
      <c r="D533" s="3" t="s">
        <v>8</v>
      </c>
      <c r="E533" s="6">
        <v>44098.712446351929</v>
      </c>
      <c r="F533" s="10">
        <f t="shared" si="8"/>
        <v>45192</v>
      </c>
    </row>
    <row r="534" spans="1:6" x14ac:dyDescent="0.3">
      <c r="A534" s="3" t="s">
        <v>2</v>
      </c>
      <c r="B534">
        <v>9</v>
      </c>
      <c r="C534" s="4">
        <v>24</v>
      </c>
      <c r="D534" s="3" t="s">
        <v>7</v>
      </c>
      <c r="E534" s="6">
        <v>26459.227467811157</v>
      </c>
      <c r="F534" s="10">
        <f t="shared" si="8"/>
        <v>45193</v>
      </c>
    </row>
    <row r="535" spans="1:6" x14ac:dyDescent="0.3">
      <c r="A535" s="3" t="s">
        <v>2</v>
      </c>
      <c r="B535">
        <v>9</v>
      </c>
      <c r="C535" s="4">
        <v>24</v>
      </c>
      <c r="D535" s="3" t="s">
        <v>8</v>
      </c>
      <c r="E535" s="6">
        <v>39688.841201716736</v>
      </c>
      <c r="F535" s="10">
        <f t="shared" si="8"/>
        <v>45193</v>
      </c>
    </row>
    <row r="536" spans="1:6" x14ac:dyDescent="0.3">
      <c r="A536" s="3" t="s">
        <v>2</v>
      </c>
      <c r="B536">
        <v>9</v>
      </c>
      <c r="C536" s="4">
        <v>25</v>
      </c>
      <c r="D536" s="3" t="s">
        <v>7</v>
      </c>
      <c r="E536" s="6">
        <v>26459.227467811157</v>
      </c>
      <c r="F536" s="10">
        <f t="shared" si="8"/>
        <v>45194</v>
      </c>
    </row>
    <row r="537" spans="1:6" x14ac:dyDescent="0.3">
      <c r="A537" s="3" t="s">
        <v>2</v>
      </c>
      <c r="B537">
        <v>9</v>
      </c>
      <c r="C537" s="4">
        <v>25</v>
      </c>
      <c r="D537" s="3" t="s">
        <v>8</v>
      </c>
      <c r="E537" s="6">
        <v>39688.841201716736</v>
      </c>
      <c r="F537" s="10">
        <f t="shared" si="8"/>
        <v>45194</v>
      </c>
    </row>
    <row r="538" spans="1:6" x14ac:dyDescent="0.3">
      <c r="A538" s="3" t="s">
        <v>2</v>
      </c>
      <c r="B538">
        <v>9</v>
      </c>
      <c r="C538" s="4">
        <v>26</v>
      </c>
      <c r="D538" s="3" t="s">
        <v>7</v>
      </c>
      <c r="E538" s="6">
        <v>26459.227467811157</v>
      </c>
      <c r="F538" s="10">
        <f t="shared" si="8"/>
        <v>45195</v>
      </c>
    </row>
    <row r="539" spans="1:6" x14ac:dyDescent="0.3">
      <c r="A539" s="3" t="s">
        <v>2</v>
      </c>
      <c r="B539">
        <v>9</v>
      </c>
      <c r="C539" s="4">
        <v>26</v>
      </c>
      <c r="D539" s="3" t="s">
        <v>8</v>
      </c>
      <c r="E539" s="6">
        <v>44098.712446351929</v>
      </c>
      <c r="F539" s="10">
        <f t="shared" si="8"/>
        <v>45195</v>
      </c>
    </row>
    <row r="540" spans="1:6" x14ac:dyDescent="0.3">
      <c r="A540" s="3" t="s">
        <v>2</v>
      </c>
      <c r="B540">
        <v>9</v>
      </c>
      <c r="C540" s="4">
        <v>27</v>
      </c>
      <c r="D540" s="3" t="s">
        <v>7</v>
      </c>
      <c r="E540" s="6">
        <v>30869.09871244635</v>
      </c>
      <c r="F540" s="10">
        <f t="shared" si="8"/>
        <v>45196</v>
      </c>
    </row>
    <row r="541" spans="1:6" x14ac:dyDescent="0.3">
      <c r="A541" s="3" t="s">
        <v>2</v>
      </c>
      <c r="B541">
        <v>9</v>
      </c>
      <c r="C541" s="4">
        <v>27</v>
      </c>
      <c r="D541" s="3" t="s">
        <v>8</v>
      </c>
      <c r="E541" s="6">
        <v>44098.712446351929</v>
      </c>
      <c r="F541" s="10">
        <f t="shared" si="8"/>
        <v>45196</v>
      </c>
    </row>
    <row r="542" spans="1:6" x14ac:dyDescent="0.3">
      <c r="A542" s="3" t="s">
        <v>2</v>
      </c>
      <c r="B542">
        <v>9</v>
      </c>
      <c r="C542" s="4">
        <v>28</v>
      </c>
      <c r="D542" s="3" t="s">
        <v>7</v>
      </c>
      <c r="E542" s="6">
        <v>30869.09871244635</v>
      </c>
      <c r="F542" s="10">
        <f t="shared" si="8"/>
        <v>45197</v>
      </c>
    </row>
    <row r="543" spans="1:6" x14ac:dyDescent="0.3">
      <c r="A543" s="3" t="s">
        <v>2</v>
      </c>
      <c r="B543">
        <v>9</v>
      </c>
      <c r="C543" s="4">
        <v>28</v>
      </c>
      <c r="D543" s="3" t="s">
        <v>8</v>
      </c>
      <c r="E543" s="6">
        <v>44098.712446351929</v>
      </c>
      <c r="F543" s="10">
        <f t="shared" si="8"/>
        <v>45197</v>
      </c>
    </row>
    <row r="544" spans="1:6" x14ac:dyDescent="0.3">
      <c r="A544" s="3" t="s">
        <v>2</v>
      </c>
      <c r="B544">
        <v>9</v>
      </c>
      <c r="C544" s="4">
        <v>29</v>
      </c>
      <c r="D544" s="3" t="s">
        <v>7</v>
      </c>
      <c r="E544" s="6">
        <v>26459.227467811157</v>
      </c>
      <c r="F544" s="10">
        <f t="shared" si="8"/>
        <v>45198</v>
      </c>
    </row>
    <row r="545" spans="1:6" x14ac:dyDescent="0.3">
      <c r="A545" s="3" t="s">
        <v>2</v>
      </c>
      <c r="B545">
        <v>9</v>
      </c>
      <c r="C545" s="4">
        <v>29</v>
      </c>
      <c r="D545" s="3" t="s">
        <v>8</v>
      </c>
      <c r="E545" s="6">
        <v>39688.841201716736</v>
      </c>
      <c r="F545" s="10">
        <f t="shared" si="8"/>
        <v>45198</v>
      </c>
    </row>
    <row r="546" spans="1:6" x14ac:dyDescent="0.3">
      <c r="A546" s="3" t="s">
        <v>2</v>
      </c>
      <c r="B546">
        <v>9</v>
      </c>
      <c r="C546" s="4">
        <v>30</v>
      </c>
      <c r="D546" s="3" t="s">
        <v>7</v>
      </c>
      <c r="E546" s="6">
        <v>26459.227467811157</v>
      </c>
      <c r="F546" s="10">
        <f t="shared" si="8"/>
        <v>45199</v>
      </c>
    </row>
    <row r="547" spans="1:6" x14ac:dyDescent="0.3">
      <c r="A547" s="3" t="s">
        <v>2</v>
      </c>
      <c r="B547">
        <v>9</v>
      </c>
      <c r="C547" s="4">
        <v>30</v>
      </c>
      <c r="D547" s="3" t="s">
        <v>8</v>
      </c>
      <c r="E547" s="6">
        <v>39688.841201716736</v>
      </c>
      <c r="F547" s="10">
        <f t="shared" si="8"/>
        <v>45199</v>
      </c>
    </row>
    <row r="548" spans="1:6" x14ac:dyDescent="0.3">
      <c r="A548" s="3" t="s">
        <v>2</v>
      </c>
      <c r="B548">
        <v>10</v>
      </c>
      <c r="C548" s="4">
        <v>1</v>
      </c>
      <c r="D548" s="3" t="s">
        <v>7</v>
      </c>
      <c r="E548" s="6">
        <v>24870.775347912524</v>
      </c>
      <c r="F548" s="10">
        <f t="shared" si="8"/>
        <v>45200</v>
      </c>
    </row>
    <row r="549" spans="1:6" x14ac:dyDescent="0.3">
      <c r="A549" s="3" t="s">
        <v>2</v>
      </c>
      <c r="B549">
        <v>10</v>
      </c>
      <c r="C549" s="4">
        <v>1</v>
      </c>
      <c r="D549" s="3" t="s">
        <v>8</v>
      </c>
      <c r="E549" s="6">
        <v>41451.292246520876</v>
      </c>
      <c r="F549" s="10">
        <f t="shared" si="8"/>
        <v>45200</v>
      </c>
    </row>
    <row r="550" spans="1:6" x14ac:dyDescent="0.3">
      <c r="A550" s="3" t="s">
        <v>2</v>
      </c>
      <c r="B550">
        <v>10</v>
      </c>
      <c r="C550" s="4">
        <v>2</v>
      </c>
      <c r="D550" s="3" t="s">
        <v>7</v>
      </c>
      <c r="E550" s="6">
        <v>29015.904572564614</v>
      </c>
      <c r="F550" s="10">
        <f t="shared" si="8"/>
        <v>45201</v>
      </c>
    </row>
    <row r="551" spans="1:6" x14ac:dyDescent="0.3">
      <c r="A551" s="3" t="s">
        <v>2</v>
      </c>
      <c r="B551">
        <v>10</v>
      </c>
      <c r="C551" s="4">
        <v>2</v>
      </c>
      <c r="D551" s="3" t="s">
        <v>8</v>
      </c>
      <c r="E551" s="6">
        <v>41451.292246520876</v>
      </c>
      <c r="F551" s="10">
        <f t="shared" si="8"/>
        <v>45201</v>
      </c>
    </row>
    <row r="552" spans="1:6" x14ac:dyDescent="0.3">
      <c r="A552" s="3" t="s">
        <v>2</v>
      </c>
      <c r="B552">
        <v>10</v>
      </c>
      <c r="C552" s="4">
        <v>3</v>
      </c>
      <c r="D552" s="3" t="s">
        <v>7</v>
      </c>
      <c r="E552" s="6">
        <v>29015.904572564614</v>
      </c>
      <c r="F552" s="10">
        <f t="shared" si="8"/>
        <v>45202</v>
      </c>
    </row>
    <row r="553" spans="1:6" x14ac:dyDescent="0.3">
      <c r="A553" s="3" t="s">
        <v>2</v>
      </c>
      <c r="B553">
        <v>10</v>
      </c>
      <c r="C553" s="4">
        <v>3</v>
      </c>
      <c r="D553" s="3" t="s">
        <v>8</v>
      </c>
      <c r="E553" s="6">
        <v>37306.163021868786</v>
      </c>
      <c r="F553" s="10">
        <f t="shared" si="8"/>
        <v>45202</v>
      </c>
    </row>
    <row r="554" spans="1:6" x14ac:dyDescent="0.3">
      <c r="A554" s="3" t="s">
        <v>2</v>
      </c>
      <c r="B554">
        <v>10</v>
      </c>
      <c r="C554" s="4">
        <v>4</v>
      </c>
      <c r="D554" s="3" t="s">
        <v>7</v>
      </c>
      <c r="E554" s="6">
        <v>24870.775347912524</v>
      </c>
      <c r="F554" s="10">
        <f t="shared" si="8"/>
        <v>45203</v>
      </c>
    </row>
    <row r="555" spans="1:6" x14ac:dyDescent="0.3">
      <c r="A555" s="3" t="s">
        <v>2</v>
      </c>
      <c r="B555">
        <v>10</v>
      </c>
      <c r="C555" s="4">
        <v>4</v>
      </c>
      <c r="D555" s="3" t="s">
        <v>8</v>
      </c>
      <c r="E555" s="6">
        <v>41451.292246520876</v>
      </c>
      <c r="F555" s="10">
        <f t="shared" si="8"/>
        <v>45203</v>
      </c>
    </row>
    <row r="556" spans="1:6" x14ac:dyDescent="0.3">
      <c r="A556" s="3" t="s">
        <v>2</v>
      </c>
      <c r="B556">
        <v>10</v>
      </c>
      <c r="C556" s="4">
        <v>5</v>
      </c>
      <c r="D556" s="3" t="s">
        <v>7</v>
      </c>
      <c r="E556" s="6">
        <v>29015.904572564614</v>
      </c>
      <c r="F556" s="10">
        <f t="shared" si="8"/>
        <v>45204</v>
      </c>
    </row>
    <row r="557" spans="1:6" x14ac:dyDescent="0.3">
      <c r="A557" s="3" t="s">
        <v>2</v>
      </c>
      <c r="B557">
        <v>10</v>
      </c>
      <c r="C557" s="4">
        <v>5</v>
      </c>
      <c r="D557" s="3" t="s">
        <v>8</v>
      </c>
      <c r="E557" s="6">
        <v>41451.292246520876</v>
      </c>
      <c r="F557" s="10">
        <f t="shared" si="8"/>
        <v>45204</v>
      </c>
    </row>
    <row r="558" spans="1:6" x14ac:dyDescent="0.3">
      <c r="A558" s="3" t="s">
        <v>2</v>
      </c>
      <c r="B558">
        <v>10</v>
      </c>
      <c r="C558" s="4">
        <v>6</v>
      </c>
      <c r="D558" s="3" t="s">
        <v>7</v>
      </c>
      <c r="E558" s="6">
        <v>29015.904572564614</v>
      </c>
      <c r="F558" s="10">
        <f t="shared" si="8"/>
        <v>45205</v>
      </c>
    </row>
    <row r="559" spans="1:6" x14ac:dyDescent="0.3">
      <c r="A559" s="3" t="s">
        <v>2</v>
      </c>
      <c r="B559">
        <v>10</v>
      </c>
      <c r="C559" s="4">
        <v>6</v>
      </c>
      <c r="D559" s="3" t="s">
        <v>8</v>
      </c>
      <c r="E559" s="6">
        <v>37306.163021868786</v>
      </c>
      <c r="F559" s="10">
        <f t="shared" si="8"/>
        <v>45205</v>
      </c>
    </row>
    <row r="560" spans="1:6" x14ac:dyDescent="0.3">
      <c r="A560" s="3" t="s">
        <v>2</v>
      </c>
      <c r="B560">
        <v>10</v>
      </c>
      <c r="C560" s="4">
        <v>7</v>
      </c>
      <c r="D560" s="3" t="s">
        <v>7</v>
      </c>
      <c r="E560" s="6">
        <v>24870.775347912524</v>
      </c>
      <c r="F560" s="10">
        <f t="shared" si="8"/>
        <v>45206</v>
      </c>
    </row>
    <row r="561" spans="1:6" x14ac:dyDescent="0.3">
      <c r="A561" s="3" t="s">
        <v>2</v>
      </c>
      <c r="B561">
        <v>10</v>
      </c>
      <c r="C561" s="4">
        <v>7</v>
      </c>
      <c r="D561" s="3" t="s">
        <v>8</v>
      </c>
      <c r="E561" s="6">
        <v>37306.163021868786</v>
      </c>
      <c r="F561" s="10">
        <f t="shared" si="8"/>
        <v>45206</v>
      </c>
    </row>
    <row r="562" spans="1:6" x14ac:dyDescent="0.3">
      <c r="A562" s="3" t="s">
        <v>2</v>
      </c>
      <c r="B562">
        <v>10</v>
      </c>
      <c r="C562" s="4">
        <v>8</v>
      </c>
      <c r="D562" s="3" t="s">
        <v>7</v>
      </c>
      <c r="E562" s="6">
        <v>20725.646123260438</v>
      </c>
      <c r="F562" s="10">
        <f t="shared" si="8"/>
        <v>45207</v>
      </c>
    </row>
    <row r="563" spans="1:6" x14ac:dyDescent="0.3">
      <c r="A563" s="3" t="s">
        <v>2</v>
      </c>
      <c r="B563">
        <v>10</v>
      </c>
      <c r="C563" s="4">
        <v>8</v>
      </c>
      <c r="D563" s="3" t="s">
        <v>8</v>
      </c>
      <c r="E563" s="6">
        <v>33161.033797216704</v>
      </c>
      <c r="F563" s="10">
        <f t="shared" si="8"/>
        <v>45207</v>
      </c>
    </row>
    <row r="564" spans="1:6" x14ac:dyDescent="0.3">
      <c r="A564" s="3" t="s">
        <v>2</v>
      </c>
      <c r="B564">
        <v>10</v>
      </c>
      <c r="C564" s="4">
        <v>9</v>
      </c>
      <c r="D564" s="3" t="s">
        <v>7</v>
      </c>
      <c r="E564" s="6">
        <v>24870.775347912524</v>
      </c>
      <c r="F564" s="10">
        <f t="shared" si="8"/>
        <v>45208</v>
      </c>
    </row>
    <row r="565" spans="1:6" x14ac:dyDescent="0.3">
      <c r="A565" s="3" t="s">
        <v>2</v>
      </c>
      <c r="B565">
        <v>10</v>
      </c>
      <c r="C565" s="4">
        <v>9</v>
      </c>
      <c r="D565" s="3" t="s">
        <v>8</v>
      </c>
      <c r="E565" s="6">
        <v>41451.292246520876</v>
      </c>
      <c r="F565" s="10">
        <f t="shared" si="8"/>
        <v>45208</v>
      </c>
    </row>
    <row r="566" spans="1:6" x14ac:dyDescent="0.3">
      <c r="A566" s="3" t="s">
        <v>2</v>
      </c>
      <c r="B566">
        <v>10</v>
      </c>
      <c r="C566" s="4">
        <v>10</v>
      </c>
      <c r="D566" s="3" t="s">
        <v>7</v>
      </c>
      <c r="E566" s="6">
        <v>24870.775347912524</v>
      </c>
      <c r="F566" s="10">
        <f t="shared" si="8"/>
        <v>45209</v>
      </c>
    </row>
    <row r="567" spans="1:6" x14ac:dyDescent="0.3">
      <c r="A567" s="3" t="s">
        <v>2</v>
      </c>
      <c r="B567">
        <v>10</v>
      </c>
      <c r="C567" s="4">
        <v>10</v>
      </c>
      <c r="D567" s="3" t="s">
        <v>8</v>
      </c>
      <c r="E567" s="6">
        <v>41451.292246520876</v>
      </c>
      <c r="F567" s="10">
        <f t="shared" si="8"/>
        <v>45209</v>
      </c>
    </row>
    <row r="568" spans="1:6" x14ac:dyDescent="0.3">
      <c r="A568" s="3" t="s">
        <v>2</v>
      </c>
      <c r="B568">
        <v>10</v>
      </c>
      <c r="C568" s="4">
        <v>11</v>
      </c>
      <c r="D568" s="3" t="s">
        <v>7</v>
      </c>
      <c r="E568" s="6">
        <v>29015.904572564614</v>
      </c>
      <c r="F568" s="10">
        <f t="shared" si="8"/>
        <v>45210</v>
      </c>
    </row>
    <row r="569" spans="1:6" x14ac:dyDescent="0.3">
      <c r="A569" s="3" t="s">
        <v>2</v>
      </c>
      <c r="B569">
        <v>10</v>
      </c>
      <c r="C569" s="4">
        <v>11</v>
      </c>
      <c r="D569" s="3" t="s">
        <v>8</v>
      </c>
      <c r="E569" s="6">
        <v>41451.292246520876</v>
      </c>
      <c r="F569" s="10">
        <f t="shared" si="8"/>
        <v>45210</v>
      </c>
    </row>
    <row r="570" spans="1:6" x14ac:dyDescent="0.3">
      <c r="A570" s="3" t="s">
        <v>2</v>
      </c>
      <c r="B570">
        <v>10</v>
      </c>
      <c r="C570" s="4">
        <v>12</v>
      </c>
      <c r="D570" s="3" t="s">
        <v>7</v>
      </c>
      <c r="E570" s="6">
        <v>29015.904572564614</v>
      </c>
      <c r="F570" s="10">
        <f t="shared" si="8"/>
        <v>45211</v>
      </c>
    </row>
    <row r="571" spans="1:6" x14ac:dyDescent="0.3">
      <c r="A571" s="3" t="s">
        <v>2</v>
      </c>
      <c r="B571">
        <v>10</v>
      </c>
      <c r="C571" s="4">
        <v>12</v>
      </c>
      <c r="D571" s="3" t="s">
        <v>8</v>
      </c>
      <c r="E571" s="6">
        <v>41451.292246520876</v>
      </c>
      <c r="F571" s="10">
        <f t="shared" si="8"/>
        <v>45211</v>
      </c>
    </row>
    <row r="572" spans="1:6" x14ac:dyDescent="0.3">
      <c r="A572" s="3" t="s">
        <v>2</v>
      </c>
      <c r="B572">
        <v>10</v>
      </c>
      <c r="C572" s="4">
        <v>13</v>
      </c>
      <c r="D572" s="3" t="s">
        <v>7</v>
      </c>
      <c r="E572" s="6">
        <v>24870.775347912524</v>
      </c>
      <c r="F572" s="10">
        <f t="shared" si="8"/>
        <v>45212</v>
      </c>
    </row>
    <row r="573" spans="1:6" x14ac:dyDescent="0.3">
      <c r="A573" s="3" t="s">
        <v>2</v>
      </c>
      <c r="B573">
        <v>10</v>
      </c>
      <c r="C573" s="4">
        <v>13</v>
      </c>
      <c r="D573" s="3" t="s">
        <v>8</v>
      </c>
      <c r="E573" s="6">
        <v>37306.163021868786</v>
      </c>
      <c r="F573" s="10">
        <f t="shared" si="8"/>
        <v>45212</v>
      </c>
    </row>
    <row r="574" spans="1:6" x14ac:dyDescent="0.3">
      <c r="A574" s="3" t="s">
        <v>2</v>
      </c>
      <c r="B574">
        <v>10</v>
      </c>
      <c r="C574" s="4">
        <v>14</v>
      </c>
      <c r="D574" s="3" t="s">
        <v>7</v>
      </c>
      <c r="E574" s="6">
        <v>24870.775347912524</v>
      </c>
      <c r="F574" s="10">
        <f t="shared" si="8"/>
        <v>45213</v>
      </c>
    </row>
    <row r="575" spans="1:6" x14ac:dyDescent="0.3">
      <c r="A575" s="3" t="s">
        <v>2</v>
      </c>
      <c r="B575">
        <v>10</v>
      </c>
      <c r="C575" s="4">
        <v>14</v>
      </c>
      <c r="D575" s="3" t="s">
        <v>8</v>
      </c>
      <c r="E575" s="6">
        <v>37306.163021868786</v>
      </c>
      <c r="F575" s="10">
        <f t="shared" si="8"/>
        <v>45213</v>
      </c>
    </row>
    <row r="576" spans="1:6" x14ac:dyDescent="0.3">
      <c r="A576" s="3" t="s">
        <v>2</v>
      </c>
      <c r="B576">
        <v>10</v>
      </c>
      <c r="C576" s="4">
        <v>15</v>
      </c>
      <c r="D576" s="3" t="s">
        <v>7</v>
      </c>
      <c r="E576" s="6">
        <v>24870.775347912524</v>
      </c>
      <c r="F576" s="10">
        <f t="shared" si="8"/>
        <v>45214</v>
      </c>
    </row>
    <row r="577" spans="1:6" x14ac:dyDescent="0.3">
      <c r="A577" s="3" t="s">
        <v>2</v>
      </c>
      <c r="B577">
        <v>10</v>
      </c>
      <c r="C577" s="4">
        <v>15</v>
      </c>
      <c r="D577" s="3" t="s">
        <v>8</v>
      </c>
      <c r="E577" s="6">
        <v>37306.163021868786</v>
      </c>
      <c r="F577" s="10">
        <f t="shared" si="8"/>
        <v>45214</v>
      </c>
    </row>
    <row r="578" spans="1:6" x14ac:dyDescent="0.3">
      <c r="A578" s="3" t="s">
        <v>2</v>
      </c>
      <c r="B578">
        <v>10</v>
      </c>
      <c r="C578" s="4">
        <v>16</v>
      </c>
      <c r="D578" s="3" t="s">
        <v>7</v>
      </c>
      <c r="E578" s="6">
        <v>24870.775347912524</v>
      </c>
      <c r="F578" s="10">
        <f t="shared" ref="F578:F641" si="9">DATE(A578,B578,C578)</f>
        <v>45215</v>
      </c>
    </row>
    <row r="579" spans="1:6" x14ac:dyDescent="0.3">
      <c r="A579" s="3" t="s">
        <v>2</v>
      </c>
      <c r="B579">
        <v>10</v>
      </c>
      <c r="C579" s="4">
        <v>16</v>
      </c>
      <c r="D579" s="3" t="s">
        <v>8</v>
      </c>
      <c r="E579" s="6">
        <v>37306.163021868786</v>
      </c>
      <c r="F579" s="10">
        <f t="shared" si="9"/>
        <v>45215</v>
      </c>
    </row>
    <row r="580" spans="1:6" x14ac:dyDescent="0.3">
      <c r="A580" s="3" t="s">
        <v>2</v>
      </c>
      <c r="B580">
        <v>10</v>
      </c>
      <c r="C580" s="4">
        <v>17</v>
      </c>
      <c r="D580" s="3" t="s">
        <v>7</v>
      </c>
      <c r="E580" s="6">
        <v>29015.904572564614</v>
      </c>
      <c r="F580" s="10">
        <f t="shared" si="9"/>
        <v>45216</v>
      </c>
    </row>
    <row r="581" spans="1:6" x14ac:dyDescent="0.3">
      <c r="A581" s="3" t="s">
        <v>2</v>
      </c>
      <c r="B581">
        <v>10</v>
      </c>
      <c r="C581" s="4">
        <v>17</v>
      </c>
      <c r="D581" s="3" t="s">
        <v>8</v>
      </c>
      <c r="E581" s="6">
        <v>41451.292246520876</v>
      </c>
      <c r="F581" s="10">
        <f t="shared" si="9"/>
        <v>45216</v>
      </c>
    </row>
    <row r="582" spans="1:6" x14ac:dyDescent="0.3">
      <c r="A582" s="3" t="s">
        <v>2</v>
      </c>
      <c r="B582">
        <v>10</v>
      </c>
      <c r="C582" s="4">
        <v>18</v>
      </c>
      <c r="D582" s="3" t="s">
        <v>7</v>
      </c>
      <c r="E582" s="6">
        <v>29015.904572564614</v>
      </c>
      <c r="F582" s="10">
        <f t="shared" si="9"/>
        <v>45217</v>
      </c>
    </row>
    <row r="583" spans="1:6" x14ac:dyDescent="0.3">
      <c r="A583" s="3" t="s">
        <v>2</v>
      </c>
      <c r="B583">
        <v>10</v>
      </c>
      <c r="C583" s="4">
        <v>18</v>
      </c>
      <c r="D583" s="3" t="s">
        <v>8</v>
      </c>
      <c r="E583" s="6">
        <v>41451.292246520876</v>
      </c>
      <c r="F583" s="10">
        <f t="shared" si="9"/>
        <v>45217</v>
      </c>
    </row>
    <row r="584" spans="1:6" x14ac:dyDescent="0.3">
      <c r="A584" s="3" t="s">
        <v>2</v>
      </c>
      <c r="B584">
        <v>10</v>
      </c>
      <c r="C584" s="4">
        <v>19</v>
      </c>
      <c r="D584" s="3" t="s">
        <v>7</v>
      </c>
      <c r="E584" s="6">
        <v>29015.904572564614</v>
      </c>
      <c r="F584" s="10">
        <f t="shared" si="9"/>
        <v>45218</v>
      </c>
    </row>
    <row r="585" spans="1:6" x14ac:dyDescent="0.3">
      <c r="A585" s="3" t="s">
        <v>2</v>
      </c>
      <c r="B585">
        <v>10</v>
      </c>
      <c r="C585" s="4">
        <v>19</v>
      </c>
      <c r="D585" s="3" t="s">
        <v>8</v>
      </c>
      <c r="E585" s="6">
        <v>41451.292246520876</v>
      </c>
      <c r="F585" s="10">
        <f t="shared" si="9"/>
        <v>45218</v>
      </c>
    </row>
    <row r="586" spans="1:6" x14ac:dyDescent="0.3">
      <c r="A586" s="3" t="s">
        <v>2</v>
      </c>
      <c r="B586">
        <v>10</v>
      </c>
      <c r="C586" s="4">
        <v>20</v>
      </c>
      <c r="D586" s="3" t="s">
        <v>7</v>
      </c>
      <c r="E586" s="6">
        <v>29015.904572564614</v>
      </c>
      <c r="F586" s="10">
        <f t="shared" si="9"/>
        <v>45219</v>
      </c>
    </row>
    <row r="587" spans="1:6" x14ac:dyDescent="0.3">
      <c r="A587" s="3" t="s">
        <v>2</v>
      </c>
      <c r="B587">
        <v>10</v>
      </c>
      <c r="C587" s="4">
        <v>20</v>
      </c>
      <c r="D587" s="3" t="s">
        <v>8</v>
      </c>
      <c r="E587" s="6">
        <v>37306.163021868786</v>
      </c>
      <c r="F587" s="10">
        <f t="shared" si="9"/>
        <v>45219</v>
      </c>
    </row>
    <row r="588" spans="1:6" x14ac:dyDescent="0.3">
      <c r="A588" s="3" t="s">
        <v>2</v>
      </c>
      <c r="B588">
        <v>10</v>
      </c>
      <c r="C588" s="4">
        <v>21</v>
      </c>
      <c r="D588" s="3" t="s">
        <v>7</v>
      </c>
      <c r="E588" s="6">
        <v>24870.775347912524</v>
      </c>
      <c r="F588" s="10">
        <f t="shared" si="9"/>
        <v>45220</v>
      </c>
    </row>
    <row r="589" spans="1:6" x14ac:dyDescent="0.3">
      <c r="A589" s="3" t="s">
        <v>2</v>
      </c>
      <c r="B589">
        <v>10</v>
      </c>
      <c r="C589" s="4">
        <v>21</v>
      </c>
      <c r="D589" s="3" t="s">
        <v>8</v>
      </c>
      <c r="E589" s="6">
        <v>37306.163021868786</v>
      </c>
      <c r="F589" s="10">
        <f t="shared" si="9"/>
        <v>45220</v>
      </c>
    </row>
    <row r="590" spans="1:6" x14ac:dyDescent="0.3">
      <c r="A590" s="3" t="s">
        <v>2</v>
      </c>
      <c r="B590">
        <v>10</v>
      </c>
      <c r="C590" s="4">
        <v>22</v>
      </c>
      <c r="D590" s="3" t="s">
        <v>7</v>
      </c>
      <c r="E590" s="6">
        <v>24870.775347912524</v>
      </c>
      <c r="F590" s="10">
        <f t="shared" si="9"/>
        <v>45221</v>
      </c>
    </row>
    <row r="591" spans="1:6" x14ac:dyDescent="0.3">
      <c r="A591" s="3" t="s">
        <v>2</v>
      </c>
      <c r="B591">
        <v>10</v>
      </c>
      <c r="C591" s="4">
        <v>22</v>
      </c>
      <c r="D591" s="3" t="s">
        <v>8</v>
      </c>
      <c r="E591" s="6">
        <v>41451.292246520876</v>
      </c>
      <c r="F591" s="10">
        <f t="shared" si="9"/>
        <v>45221</v>
      </c>
    </row>
    <row r="592" spans="1:6" x14ac:dyDescent="0.3">
      <c r="A592" s="3" t="s">
        <v>2</v>
      </c>
      <c r="B592">
        <v>10</v>
      </c>
      <c r="C592" s="4">
        <v>23</v>
      </c>
      <c r="D592" s="3" t="s">
        <v>7</v>
      </c>
      <c r="E592" s="6">
        <v>24870.775347912524</v>
      </c>
      <c r="F592" s="10">
        <f t="shared" si="9"/>
        <v>45222</v>
      </c>
    </row>
    <row r="593" spans="1:6" x14ac:dyDescent="0.3">
      <c r="A593" s="3" t="s">
        <v>2</v>
      </c>
      <c r="B593">
        <v>10</v>
      </c>
      <c r="C593" s="4">
        <v>23</v>
      </c>
      <c r="D593" s="3" t="s">
        <v>8</v>
      </c>
      <c r="E593" s="6">
        <v>41451.292246520876</v>
      </c>
      <c r="F593" s="10">
        <f t="shared" si="9"/>
        <v>45222</v>
      </c>
    </row>
    <row r="594" spans="1:6" x14ac:dyDescent="0.3">
      <c r="A594" s="3" t="s">
        <v>2</v>
      </c>
      <c r="B594">
        <v>10</v>
      </c>
      <c r="C594" s="4">
        <v>24</v>
      </c>
      <c r="D594" s="3" t="s">
        <v>7</v>
      </c>
      <c r="E594" s="6">
        <v>29015.904572564614</v>
      </c>
      <c r="F594" s="10">
        <f t="shared" si="9"/>
        <v>45223</v>
      </c>
    </row>
    <row r="595" spans="1:6" x14ac:dyDescent="0.3">
      <c r="A595" s="3" t="s">
        <v>2</v>
      </c>
      <c r="B595">
        <v>10</v>
      </c>
      <c r="C595" s="4">
        <v>24</v>
      </c>
      <c r="D595" s="3" t="s">
        <v>8</v>
      </c>
      <c r="E595" s="6">
        <v>41451.292246520876</v>
      </c>
      <c r="F595" s="10">
        <f t="shared" si="9"/>
        <v>45223</v>
      </c>
    </row>
    <row r="596" spans="1:6" x14ac:dyDescent="0.3">
      <c r="A596" s="3" t="s">
        <v>2</v>
      </c>
      <c r="B596">
        <v>10</v>
      </c>
      <c r="C596" s="4">
        <v>25</v>
      </c>
      <c r="D596" s="3" t="s">
        <v>7</v>
      </c>
      <c r="E596" s="6">
        <v>29015.904572564614</v>
      </c>
      <c r="F596" s="10">
        <f t="shared" si="9"/>
        <v>45224</v>
      </c>
    </row>
    <row r="597" spans="1:6" x14ac:dyDescent="0.3">
      <c r="A597" s="3" t="s">
        <v>2</v>
      </c>
      <c r="B597">
        <v>10</v>
      </c>
      <c r="C597" s="4">
        <v>25</v>
      </c>
      <c r="D597" s="3" t="s">
        <v>8</v>
      </c>
      <c r="E597" s="6">
        <v>45596.421471172966</v>
      </c>
      <c r="F597" s="10">
        <f t="shared" si="9"/>
        <v>45224</v>
      </c>
    </row>
    <row r="598" spans="1:6" x14ac:dyDescent="0.3">
      <c r="A598" s="3" t="s">
        <v>2</v>
      </c>
      <c r="B598">
        <v>10</v>
      </c>
      <c r="C598" s="4">
        <v>26</v>
      </c>
      <c r="D598" s="3" t="s">
        <v>7</v>
      </c>
      <c r="E598" s="6">
        <v>33161.033797216704</v>
      </c>
      <c r="F598" s="10">
        <f t="shared" si="9"/>
        <v>45225</v>
      </c>
    </row>
    <row r="599" spans="1:6" x14ac:dyDescent="0.3">
      <c r="A599" s="3" t="s">
        <v>2</v>
      </c>
      <c r="B599">
        <v>10</v>
      </c>
      <c r="C599" s="4">
        <v>26</v>
      </c>
      <c r="D599" s="3" t="s">
        <v>8</v>
      </c>
      <c r="E599" s="6">
        <v>45596.421471172966</v>
      </c>
      <c r="F599" s="10">
        <f t="shared" si="9"/>
        <v>45225</v>
      </c>
    </row>
    <row r="600" spans="1:6" x14ac:dyDescent="0.3">
      <c r="A600" s="3" t="s">
        <v>2</v>
      </c>
      <c r="B600">
        <v>10</v>
      </c>
      <c r="C600" s="4">
        <v>27</v>
      </c>
      <c r="D600" s="3" t="s">
        <v>7</v>
      </c>
      <c r="E600" s="6">
        <v>29015.904572564614</v>
      </c>
      <c r="F600" s="10">
        <f t="shared" si="9"/>
        <v>45226</v>
      </c>
    </row>
    <row r="601" spans="1:6" x14ac:dyDescent="0.3">
      <c r="A601" s="3" t="s">
        <v>2</v>
      </c>
      <c r="B601">
        <v>10</v>
      </c>
      <c r="C601" s="4">
        <v>27</v>
      </c>
      <c r="D601" s="3" t="s">
        <v>8</v>
      </c>
      <c r="E601" s="6">
        <v>37306.163021868786</v>
      </c>
      <c r="F601" s="10">
        <f t="shared" si="9"/>
        <v>45226</v>
      </c>
    </row>
    <row r="602" spans="1:6" x14ac:dyDescent="0.3">
      <c r="A602" s="3" t="s">
        <v>2</v>
      </c>
      <c r="B602">
        <v>10</v>
      </c>
      <c r="C602" s="4">
        <v>28</v>
      </c>
      <c r="D602" s="3" t="s">
        <v>7</v>
      </c>
      <c r="E602" s="6">
        <v>29015.904572564614</v>
      </c>
      <c r="F602" s="10">
        <f t="shared" si="9"/>
        <v>45227</v>
      </c>
    </row>
    <row r="603" spans="1:6" x14ac:dyDescent="0.3">
      <c r="A603" s="3" t="s">
        <v>2</v>
      </c>
      <c r="B603">
        <v>10</v>
      </c>
      <c r="C603" s="4">
        <v>28</v>
      </c>
      <c r="D603" s="3" t="s">
        <v>8</v>
      </c>
      <c r="E603" s="6">
        <v>41451.292246520876</v>
      </c>
      <c r="F603" s="10">
        <f t="shared" si="9"/>
        <v>45227</v>
      </c>
    </row>
    <row r="604" spans="1:6" x14ac:dyDescent="0.3">
      <c r="A604" s="3" t="s">
        <v>2</v>
      </c>
      <c r="B604">
        <v>10</v>
      </c>
      <c r="C604" s="4">
        <v>29</v>
      </c>
      <c r="D604" s="3" t="s">
        <v>7</v>
      </c>
      <c r="E604" s="6">
        <v>24870.775347912524</v>
      </c>
      <c r="F604" s="10">
        <f t="shared" si="9"/>
        <v>45228</v>
      </c>
    </row>
    <row r="605" spans="1:6" x14ac:dyDescent="0.3">
      <c r="A605" s="3" t="s">
        <v>2</v>
      </c>
      <c r="B605">
        <v>10</v>
      </c>
      <c r="C605" s="4">
        <v>29</v>
      </c>
      <c r="D605" s="3" t="s">
        <v>8</v>
      </c>
      <c r="E605" s="6">
        <v>41451.292246520876</v>
      </c>
      <c r="F605" s="10">
        <f t="shared" si="9"/>
        <v>45228</v>
      </c>
    </row>
    <row r="606" spans="1:6" x14ac:dyDescent="0.3">
      <c r="A606" s="3" t="s">
        <v>2</v>
      </c>
      <c r="B606">
        <v>10</v>
      </c>
      <c r="C606" s="4">
        <v>30</v>
      </c>
      <c r="D606" s="3" t="s">
        <v>7</v>
      </c>
      <c r="E606" s="6">
        <v>29015.904572564614</v>
      </c>
      <c r="F606" s="10">
        <f t="shared" si="9"/>
        <v>45229</v>
      </c>
    </row>
    <row r="607" spans="1:6" x14ac:dyDescent="0.3">
      <c r="A607" s="3" t="s">
        <v>2</v>
      </c>
      <c r="B607">
        <v>10</v>
      </c>
      <c r="C607" s="4">
        <v>30</v>
      </c>
      <c r="D607" s="3" t="s">
        <v>8</v>
      </c>
      <c r="E607" s="6">
        <v>41451.292246520876</v>
      </c>
      <c r="F607" s="10">
        <f t="shared" si="9"/>
        <v>45229</v>
      </c>
    </row>
    <row r="608" spans="1:6" x14ac:dyDescent="0.3">
      <c r="A608" s="3" t="s">
        <v>2</v>
      </c>
      <c r="B608">
        <v>10</v>
      </c>
      <c r="C608" s="4">
        <v>31</v>
      </c>
      <c r="D608" s="3" t="s">
        <v>7</v>
      </c>
      <c r="E608" s="6">
        <v>29015.904572564614</v>
      </c>
      <c r="F608" s="10">
        <f t="shared" si="9"/>
        <v>45230</v>
      </c>
    </row>
    <row r="609" spans="1:6" x14ac:dyDescent="0.3">
      <c r="A609" s="3" t="s">
        <v>2</v>
      </c>
      <c r="B609">
        <v>10</v>
      </c>
      <c r="C609" s="4">
        <v>31</v>
      </c>
      <c r="D609" s="3" t="s">
        <v>8</v>
      </c>
      <c r="E609" s="6">
        <v>41451.292246520876</v>
      </c>
      <c r="F609" s="10">
        <f t="shared" si="9"/>
        <v>45230</v>
      </c>
    </row>
    <row r="610" spans="1:6" x14ac:dyDescent="0.3">
      <c r="A610" s="3" t="s">
        <v>2</v>
      </c>
      <c r="B610">
        <v>11</v>
      </c>
      <c r="C610" s="4">
        <v>1</v>
      </c>
      <c r="D610" s="3" t="s">
        <v>7</v>
      </c>
      <c r="E610" s="6">
        <v>29425.403225806451</v>
      </c>
      <c r="F610" s="10">
        <f t="shared" si="9"/>
        <v>45231</v>
      </c>
    </row>
    <row r="611" spans="1:6" x14ac:dyDescent="0.3">
      <c r="A611" s="3" t="s">
        <v>2</v>
      </c>
      <c r="B611">
        <v>11</v>
      </c>
      <c r="C611" s="4">
        <v>1</v>
      </c>
      <c r="D611" s="3" t="s">
        <v>8</v>
      </c>
      <c r="E611" s="6">
        <v>46239.919354838705</v>
      </c>
      <c r="F611" s="10">
        <f t="shared" si="9"/>
        <v>45231</v>
      </c>
    </row>
    <row r="612" spans="1:6" x14ac:dyDescent="0.3">
      <c r="A612" s="3" t="s">
        <v>2</v>
      </c>
      <c r="B612">
        <v>11</v>
      </c>
      <c r="C612" s="4">
        <v>2</v>
      </c>
      <c r="D612" s="3" t="s">
        <v>7</v>
      </c>
      <c r="E612" s="6">
        <v>29425.403225806451</v>
      </c>
      <c r="F612" s="10">
        <f t="shared" si="9"/>
        <v>45232</v>
      </c>
    </row>
    <row r="613" spans="1:6" x14ac:dyDescent="0.3">
      <c r="A613" s="3" t="s">
        <v>2</v>
      </c>
      <c r="B613">
        <v>11</v>
      </c>
      <c r="C613" s="4">
        <v>2</v>
      </c>
      <c r="D613" s="3" t="s">
        <v>8</v>
      </c>
      <c r="E613" s="6">
        <v>42036.290322580644</v>
      </c>
      <c r="F613" s="10">
        <f t="shared" si="9"/>
        <v>45232</v>
      </c>
    </row>
    <row r="614" spans="1:6" x14ac:dyDescent="0.3">
      <c r="A614" s="3" t="s">
        <v>2</v>
      </c>
      <c r="B614">
        <v>11</v>
      </c>
      <c r="C614" s="4">
        <v>3</v>
      </c>
      <c r="D614" s="3" t="s">
        <v>7</v>
      </c>
      <c r="E614" s="6">
        <v>29425.403225806451</v>
      </c>
      <c r="F614" s="10">
        <f t="shared" si="9"/>
        <v>45233</v>
      </c>
    </row>
    <row r="615" spans="1:6" x14ac:dyDescent="0.3">
      <c r="A615" s="3" t="s">
        <v>2</v>
      </c>
      <c r="B615">
        <v>11</v>
      </c>
      <c r="C615" s="4">
        <v>3</v>
      </c>
      <c r="D615" s="3" t="s">
        <v>8</v>
      </c>
      <c r="E615" s="6">
        <v>37832.661290322576</v>
      </c>
      <c r="F615" s="10">
        <f t="shared" si="9"/>
        <v>45233</v>
      </c>
    </row>
    <row r="616" spans="1:6" x14ac:dyDescent="0.3">
      <c r="A616" s="3" t="s">
        <v>2</v>
      </c>
      <c r="B616">
        <v>11</v>
      </c>
      <c r="C616" s="4">
        <v>4</v>
      </c>
      <c r="D616" s="3" t="s">
        <v>7</v>
      </c>
      <c r="E616" s="6">
        <v>25221.774193548386</v>
      </c>
      <c r="F616" s="10">
        <f t="shared" si="9"/>
        <v>45234</v>
      </c>
    </row>
    <row r="617" spans="1:6" x14ac:dyDescent="0.3">
      <c r="A617" s="3" t="s">
        <v>2</v>
      </c>
      <c r="B617">
        <v>11</v>
      </c>
      <c r="C617" s="4">
        <v>4</v>
      </c>
      <c r="D617" s="3" t="s">
        <v>8</v>
      </c>
      <c r="E617" s="6">
        <v>37832.661290322576</v>
      </c>
      <c r="F617" s="10">
        <f t="shared" si="9"/>
        <v>45234</v>
      </c>
    </row>
    <row r="618" spans="1:6" x14ac:dyDescent="0.3">
      <c r="A618" s="3" t="s">
        <v>2</v>
      </c>
      <c r="B618">
        <v>11</v>
      </c>
      <c r="C618" s="4">
        <v>5</v>
      </c>
      <c r="D618" s="3" t="s">
        <v>7</v>
      </c>
      <c r="E618" s="6">
        <v>25221.774193548386</v>
      </c>
      <c r="F618" s="10">
        <f t="shared" si="9"/>
        <v>45235</v>
      </c>
    </row>
    <row r="619" spans="1:6" x14ac:dyDescent="0.3">
      <c r="A619" s="3" t="s">
        <v>2</v>
      </c>
      <c r="B619">
        <v>11</v>
      </c>
      <c r="C619" s="4">
        <v>5</v>
      </c>
      <c r="D619" s="3" t="s">
        <v>8</v>
      </c>
      <c r="E619" s="6">
        <v>42036.290322580644</v>
      </c>
      <c r="F619" s="10">
        <f t="shared" si="9"/>
        <v>45235</v>
      </c>
    </row>
    <row r="620" spans="1:6" x14ac:dyDescent="0.3">
      <c r="A620" s="3" t="s">
        <v>2</v>
      </c>
      <c r="B620">
        <v>11</v>
      </c>
      <c r="C620" s="4">
        <v>6</v>
      </c>
      <c r="D620" s="3" t="s">
        <v>7</v>
      </c>
      <c r="E620" s="6">
        <v>29425.403225806451</v>
      </c>
      <c r="F620" s="10">
        <f t="shared" si="9"/>
        <v>45236</v>
      </c>
    </row>
    <row r="621" spans="1:6" x14ac:dyDescent="0.3">
      <c r="A621" s="3" t="s">
        <v>2</v>
      </c>
      <c r="B621">
        <v>11</v>
      </c>
      <c r="C621" s="4">
        <v>6</v>
      </c>
      <c r="D621" s="3" t="s">
        <v>8</v>
      </c>
      <c r="E621" s="6">
        <v>42036.290322580644</v>
      </c>
      <c r="F621" s="10">
        <f t="shared" si="9"/>
        <v>45236</v>
      </c>
    </row>
    <row r="622" spans="1:6" x14ac:dyDescent="0.3">
      <c r="A622" s="3" t="s">
        <v>2</v>
      </c>
      <c r="B622">
        <v>11</v>
      </c>
      <c r="C622" s="4">
        <v>7</v>
      </c>
      <c r="D622" s="3" t="s">
        <v>7</v>
      </c>
      <c r="E622" s="6">
        <v>29425.403225806451</v>
      </c>
      <c r="F622" s="10">
        <f t="shared" si="9"/>
        <v>45237</v>
      </c>
    </row>
    <row r="623" spans="1:6" x14ac:dyDescent="0.3">
      <c r="A623" s="3" t="s">
        <v>2</v>
      </c>
      <c r="B623">
        <v>11</v>
      </c>
      <c r="C623" s="4">
        <v>7</v>
      </c>
      <c r="D623" s="3" t="s">
        <v>8</v>
      </c>
      <c r="E623" s="6">
        <v>42036.290322580644</v>
      </c>
      <c r="F623" s="10">
        <f t="shared" si="9"/>
        <v>45237</v>
      </c>
    </row>
    <row r="624" spans="1:6" x14ac:dyDescent="0.3">
      <c r="A624" s="3" t="s">
        <v>2</v>
      </c>
      <c r="B624">
        <v>11</v>
      </c>
      <c r="C624" s="4">
        <v>8</v>
      </c>
      <c r="D624" s="3" t="s">
        <v>7</v>
      </c>
      <c r="E624" s="6">
        <v>29425.403225806451</v>
      </c>
      <c r="F624" s="10">
        <f t="shared" si="9"/>
        <v>45238</v>
      </c>
    </row>
    <row r="625" spans="1:6" x14ac:dyDescent="0.3">
      <c r="A625" s="3" t="s">
        <v>2</v>
      </c>
      <c r="B625">
        <v>11</v>
      </c>
      <c r="C625" s="4">
        <v>8</v>
      </c>
      <c r="D625" s="3" t="s">
        <v>8</v>
      </c>
      <c r="E625" s="6">
        <v>42036.290322580644</v>
      </c>
      <c r="F625" s="10">
        <f t="shared" si="9"/>
        <v>45238</v>
      </c>
    </row>
    <row r="626" spans="1:6" x14ac:dyDescent="0.3">
      <c r="A626" s="3" t="s">
        <v>2</v>
      </c>
      <c r="B626">
        <v>11</v>
      </c>
      <c r="C626" s="4">
        <v>9</v>
      </c>
      <c r="D626" s="3" t="s">
        <v>7</v>
      </c>
      <c r="E626" s="6">
        <v>29425.403225806451</v>
      </c>
      <c r="F626" s="10">
        <f t="shared" si="9"/>
        <v>45239</v>
      </c>
    </row>
    <row r="627" spans="1:6" x14ac:dyDescent="0.3">
      <c r="A627" s="3" t="s">
        <v>2</v>
      </c>
      <c r="B627">
        <v>11</v>
      </c>
      <c r="C627" s="4">
        <v>9</v>
      </c>
      <c r="D627" s="3" t="s">
        <v>8</v>
      </c>
      <c r="E627" s="6">
        <v>42036.290322580644</v>
      </c>
      <c r="F627" s="10">
        <f t="shared" si="9"/>
        <v>45239</v>
      </c>
    </row>
    <row r="628" spans="1:6" x14ac:dyDescent="0.3">
      <c r="A628" s="3" t="s">
        <v>2</v>
      </c>
      <c r="B628">
        <v>11</v>
      </c>
      <c r="C628" s="4">
        <v>10</v>
      </c>
      <c r="D628" s="3" t="s">
        <v>7</v>
      </c>
      <c r="E628" s="6">
        <v>29425.403225806451</v>
      </c>
      <c r="F628" s="10">
        <f t="shared" si="9"/>
        <v>45240</v>
      </c>
    </row>
    <row r="629" spans="1:6" x14ac:dyDescent="0.3">
      <c r="A629" s="3" t="s">
        <v>2</v>
      </c>
      <c r="B629">
        <v>11</v>
      </c>
      <c r="C629" s="4">
        <v>10</v>
      </c>
      <c r="D629" s="3" t="s">
        <v>8</v>
      </c>
      <c r="E629" s="6">
        <v>37832.661290322576</v>
      </c>
      <c r="F629" s="10">
        <f t="shared" si="9"/>
        <v>45240</v>
      </c>
    </row>
    <row r="630" spans="1:6" x14ac:dyDescent="0.3">
      <c r="A630" s="3" t="s">
        <v>2</v>
      </c>
      <c r="B630">
        <v>11</v>
      </c>
      <c r="C630" s="4">
        <v>11</v>
      </c>
      <c r="D630" s="3" t="s">
        <v>7</v>
      </c>
      <c r="E630" s="6">
        <v>29425.403225806451</v>
      </c>
      <c r="F630" s="10">
        <f t="shared" si="9"/>
        <v>45241</v>
      </c>
    </row>
    <row r="631" spans="1:6" x14ac:dyDescent="0.3">
      <c r="A631" s="3" t="s">
        <v>2</v>
      </c>
      <c r="B631">
        <v>11</v>
      </c>
      <c r="C631" s="4">
        <v>11</v>
      </c>
      <c r="D631" s="3" t="s">
        <v>8</v>
      </c>
      <c r="E631" s="6">
        <v>37832.661290322576</v>
      </c>
      <c r="F631" s="10">
        <f t="shared" si="9"/>
        <v>45241</v>
      </c>
    </row>
    <row r="632" spans="1:6" x14ac:dyDescent="0.3">
      <c r="A632" s="3" t="s">
        <v>2</v>
      </c>
      <c r="B632">
        <v>11</v>
      </c>
      <c r="C632" s="4">
        <v>12</v>
      </c>
      <c r="D632" s="3" t="s">
        <v>7</v>
      </c>
      <c r="E632" s="6">
        <v>25221.774193548386</v>
      </c>
      <c r="F632" s="10">
        <f t="shared" si="9"/>
        <v>45242</v>
      </c>
    </row>
    <row r="633" spans="1:6" x14ac:dyDescent="0.3">
      <c r="A633" s="3" t="s">
        <v>2</v>
      </c>
      <c r="B633">
        <v>11</v>
      </c>
      <c r="C633" s="4">
        <v>12</v>
      </c>
      <c r="D633" s="3" t="s">
        <v>8</v>
      </c>
      <c r="E633" s="6">
        <v>37832.661290322576</v>
      </c>
      <c r="F633" s="10">
        <f t="shared" si="9"/>
        <v>45242</v>
      </c>
    </row>
    <row r="634" spans="1:6" x14ac:dyDescent="0.3">
      <c r="A634" s="3" t="s">
        <v>2</v>
      </c>
      <c r="B634">
        <v>11</v>
      </c>
      <c r="C634" s="4">
        <v>13</v>
      </c>
      <c r="D634" s="3" t="s">
        <v>7</v>
      </c>
      <c r="E634" s="6">
        <v>25221.774193548386</v>
      </c>
      <c r="F634" s="10">
        <f t="shared" si="9"/>
        <v>45243</v>
      </c>
    </row>
    <row r="635" spans="1:6" x14ac:dyDescent="0.3">
      <c r="A635" s="3" t="s">
        <v>2</v>
      </c>
      <c r="B635">
        <v>11</v>
      </c>
      <c r="C635" s="4">
        <v>13</v>
      </c>
      <c r="D635" s="3" t="s">
        <v>8</v>
      </c>
      <c r="E635" s="6">
        <v>42036.290322580644</v>
      </c>
      <c r="F635" s="10">
        <f t="shared" si="9"/>
        <v>45243</v>
      </c>
    </row>
    <row r="636" spans="1:6" x14ac:dyDescent="0.3">
      <c r="A636" s="3" t="s">
        <v>2</v>
      </c>
      <c r="B636">
        <v>11</v>
      </c>
      <c r="C636" s="4">
        <v>14</v>
      </c>
      <c r="D636" s="3" t="s">
        <v>7</v>
      </c>
      <c r="E636" s="6">
        <v>29425.403225806451</v>
      </c>
      <c r="F636" s="10">
        <f t="shared" si="9"/>
        <v>45244</v>
      </c>
    </row>
    <row r="637" spans="1:6" x14ac:dyDescent="0.3">
      <c r="A637" s="3" t="s">
        <v>2</v>
      </c>
      <c r="B637">
        <v>11</v>
      </c>
      <c r="C637" s="4">
        <v>14</v>
      </c>
      <c r="D637" s="3" t="s">
        <v>8</v>
      </c>
      <c r="E637" s="6">
        <v>42036.290322580644</v>
      </c>
      <c r="F637" s="10">
        <f t="shared" si="9"/>
        <v>45244</v>
      </c>
    </row>
    <row r="638" spans="1:6" x14ac:dyDescent="0.3">
      <c r="A638" s="3" t="s">
        <v>2</v>
      </c>
      <c r="B638">
        <v>11</v>
      </c>
      <c r="C638" s="4">
        <v>15</v>
      </c>
      <c r="D638" s="3" t="s">
        <v>7</v>
      </c>
      <c r="E638" s="6">
        <v>29425.403225806451</v>
      </c>
      <c r="F638" s="10">
        <f t="shared" si="9"/>
        <v>45245</v>
      </c>
    </row>
    <row r="639" spans="1:6" x14ac:dyDescent="0.3">
      <c r="A639" s="3" t="s">
        <v>2</v>
      </c>
      <c r="B639">
        <v>11</v>
      </c>
      <c r="C639" s="4">
        <v>15</v>
      </c>
      <c r="D639" s="3" t="s">
        <v>8</v>
      </c>
      <c r="E639" s="6">
        <v>42036.290322580644</v>
      </c>
      <c r="F639" s="10">
        <f t="shared" si="9"/>
        <v>45245</v>
      </c>
    </row>
    <row r="640" spans="1:6" x14ac:dyDescent="0.3">
      <c r="A640" s="3" t="s">
        <v>2</v>
      </c>
      <c r="B640">
        <v>11</v>
      </c>
      <c r="C640" s="4">
        <v>16</v>
      </c>
      <c r="D640" s="3" t="s">
        <v>7</v>
      </c>
      <c r="E640" s="6">
        <v>29425.403225806451</v>
      </c>
      <c r="F640" s="10">
        <f t="shared" si="9"/>
        <v>45246</v>
      </c>
    </row>
    <row r="641" spans="1:6" x14ac:dyDescent="0.3">
      <c r="A641" s="3" t="s">
        <v>2</v>
      </c>
      <c r="B641">
        <v>11</v>
      </c>
      <c r="C641" s="4">
        <v>16</v>
      </c>
      <c r="D641" s="3" t="s">
        <v>8</v>
      </c>
      <c r="E641" s="6">
        <v>42036.290322580644</v>
      </c>
      <c r="F641" s="10">
        <f t="shared" si="9"/>
        <v>45246</v>
      </c>
    </row>
    <row r="642" spans="1:6" x14ac:dyDescent="0.3">
      <c r="A642" s="3" t="s">
        <v>2</v>
      </c>
      <c r="B642">
        <v>11</v>
      </c>
      <c r="C642" s="4">
        <v>17</v>
      </c>
      <c r="D642" s="3" t="s">
        <v>7</v>
      </c>
      <c r="E642" s="6">
        <v>29425.403225806451</v>
      </c>
      <c r="F642" s="10">
        <f t="shared" ref="F642:F705" si="10">DATE(A642,B642,C642)</f>
        <v>45247</v>
      </c>
    </row>
    <row r="643" spans="1:6" x14ac:dyDescent="0.3">
      <c r="A643" s="3" t="s">
        <v>2</v>
      </c>
      <c r="B643">
        <v>11</v>
      </c>
      <c r="C643" s="4">
        <v>17</v>
      </c>
      <c r="D643" s="3" t="s">
        <v>8</v>
      </c>
      <c r="E643" s="6">
        <v>37832.661290322576</v>
      </c>
      <c r="F643" s="10">
        <f t="shared" si="10"/>
        <v>45247</v>
      </c>
    </row>
    <row r="644" spans="1:6" x14ac:dyDescent="0.3">
      <c r="A644" s="3" t="s">
        <v>2</v>
      </c>
      <c r="B644">
        <v>11</v>
      </c>
      <c r="C644" s="4">
        <v>18</v>
      </c>
      <c r="D644" s="3" t="s">
        <v>7</v>
      </c>
      <c r="E644" s="6">
        <v>25221.774193548386</v>
      </c>
      <c r="F644" s="10">
        <f t="shared" si="10"/>
        <v>45248</v>
      </c>
    </row>
    <row r="645" spans="1:6" x14ac:dyDescent="0.3">
      <c r="A645" s="3" t="s">
        <v>2</v>
      </c>
      <c r="B645">
        <v>11</v>
      </c>
      <c r="C645" s="4">
        <v>18</v>
      </c>
      <c r="D645" s="3" t="s">
        <v>8</v>
      </c>
      <c r="E645" s="6">
        <v>37832.661290322576</v>
      </c>
      <c r="F645" s="10">
        <f t="shared" si="10"/>
        <v>45248</v>
      </c>
    </row>
    <row r="646" spans="1:6" x14ac:dyDescent="0.3">
      <c r="A646" s="3" t="s">
        <v>2</v>
      </c>
      <c r="B646">
        <v>11</v>
      </c>
      <c r="C646" s="4">
        <v>19</v>
      </c>
      <c r="D646" s="3" t="s">
        <v>7</v>
      </c>
      <c r="E646" s="6">
        <v>25221.774193548386</v>
      </c>
      <c r="F646" s="10">
        <f t="shared" si="10"/>
        <v>45249</v>
      </c>
    </row>
    <row r="647" spans="1:6" x14ac:dyDescent="0.3">
      <c r="A647" s="3" t="s">
        <v>2</v>
      </c>
      <c r="B647">
        <v>11</v>
      </c>
      <c r="C647" s="4">
        <v>19</v>
      </c>
      <c r="D647" s="3" t="s">
        <v>8</v>
      </c>
      <c r="E647" s="6">
        <v>42036.290322580644</v>
      </c>
      <c r="F647" s="10">
        <f t="shared" si="10"/>
        <v>45249</v>
      </c>
    </row>
    <row r="648" spans="1:6" x14ac:dyDescent="0.3">
      <c r="A648" s="3" t="s">
        <v>2</v>
      </c>
      <c r="B648">
        <v>11</v>
      </c>
      <c r="C648" s="4">
        <v>20</v>
      </c>
      <c r="D648" s="3" t="s">
        <v>7</v>
      </c>
      <c r="E648" s="6">
        <v>25221.774193548386</v>
      </c>
      <c r="F648" s="10">
        <f t="shared" si="10"/>
        <v>45250</v>
      </c>
    </row>
    <row r="649" spans="1:6" x14ac:dyDescent="0.3">
      <c r="A649" s="3" t="s">
        <v>2</v>
      </c>
      <c r="B649">
        <v>11</v>
      </c>
      <c r="C649" s="4">
        <v>20</v>
      </c>
      <c r="D649" s="3" t="s">
        <v>8</v>
      </c>
      <c r="E649" s="6">
        <v>37832.661290322576</v>
      </c>
      <c r="F649" s="10">
        <f t="shared" si="10"/>
        <v>45250</v>
      </c>
    </row>
    <row r="650" spans="1:6" x14ac:dyDescent="0.3">
      <c r="A650" s="3" t="s">
        <v>2</v>
      </c>
      <c r="B650">
        <v>11</v>
      </c>
      <c r="C650" s="4">
        <v>21</v>
      </c>
      <c r="D650" s="3" t="s">
        <v>7</v>
      </c>
      <c r="E650" s="6">
        <v>29425.403225806451</v>
      </c>
      <c r="F650" s="10">
        <f t="shared" si="10"/>
        <v>45251</v>
      </c>
    </row>
    <row r="651" spans="1:6" x14ac:dyDescent="0.3">
      <c r="A651" s="3" t="s">
        <v>2</v>
      </c>
      <c r="B651">
        <v>11</v>
      </c>
      <c r="C651" s="4">
        <v>21</v>
      </c>
      <c r="D651" s="3" t="s">
        <v>8</v>
      </c>
      <c r="E651" s="6">
        <v>42036.290322580644</v>
      </c>
      <c r="F651" s="10">
        <f t="shared" si="10"/>
        <v>45251</v>
      </c>
    </row>
    <row r="652" spans="1:6" x14ac:dyDescent="0.3">
      <c r="A652" s="3" t="s">
        <v>2</v>
      </c>
      <c r="B652">
        <v>11</v>
      </c>
      <c r="C652" s="4">
        <v>22</v>
      </c>
      <c r="D652" s="3" t="s">
        <v>7</v>
      </c>
      <c r="E652" s="6">
        <v>29425.403225806451</v>
      </c>
      <c r="F652" s="10">
        <f t="shared" si="10"/>
        <v>45252</v>
      </c>
    </row>
    <row r="653" spans="1:6" x14ac:dyDescent="0.3">
      <c r="A653" s="3" t="s">
        <v>2</v>
      </c>
      <c r="B653">
        <v>11</v>
      </c>
      <c r="C653" s="4">
        <v>22</v>
      </c>
      <c r="D653" s="3" t="s">
        <v>8</v>
      </c>
      <c r="E653" s="6">
        <v>46239.919354838705</v>
      </c>
      <c r="F653" s="10">
        <f t="shared" si="10"/>
        <v>45252</v>
      </c>
    </row>
    <row r="654" spans="1:6" x14ac:dyDescent="0.3">
      <c r="A654" s="3" t="s">
        <v>2</v>
      </c>
      <c r="B654">
        <v>11</v>
      </c>
      <c r="C654" s="4">
        <v>23</v>
      </c>
      <c r="D654" s="3" t="s">
        <v>7</v>
      </c>
      <c r="E654" s="6">
        <v>29425.403225806451</v>
      </c>
      <c r="F654" s="10">
        <f t="shared" si="10"/>
        <v>45253</v>
      </c>
    </row>
    <row r="655" spans="1:6" x14ac:dyDescent="0.3">
      <c r="A655" s="3" t="s">
        <v>2</v>
      </c>
      <c r="B655">
        <v>11</v>
      </c>
      <c r="C655" s="4">
        <v>23</v>
      </c>
      <c r="D655" s="3" t="s">
        <v>8</v>
      </c>
      <c r="E655" s="6">
        <v>42036.290322580644</v>
      </c>
      <c r="F655" s="10">
        <f t="shared" si="10"/>
        <v>45253</v>
      </c>
    </row>
    <row r="656" spans="1:6" x14ac:dyDescent="0.3">
      <c r="A656" s="3" t="s">
        <v>2</v>
      </c>
      <c r="B656">
        <v>11</v>
      </c>
      <c r="C656" s="4">
        <v>24</v>
      </c>
      <c r="D656" s="3" t="s">
        <v>7</v>
      </c>
      <c r="E656" s="6">
        <v>29425.403225806451</v>
      </c>
      <c r="F656" s="10">
        <f t="shared" si="10"/>
        <v>45254</v>
      </c>
    </row>
    <row r="657" spans="1:6" x14ac:dyDescent="0.3">
      <c r="A657" s="3" t="s">
        <v>2</v>
      </c>
      <c r="B657">
        <v>11</v>
      </c>
      <c r="C657" s="4">
        <v>24</v>
      </c>
      <c r="D657" s="3" t="s">
        <v>8</v>
      </c>
      <c r="E657" s="6">
        <v>37832.661290322576</v>
      </c>
      <c r="F657" s="10">
        <f t="shared" si="10"/>
        <v>45254</v>
      </c>
    </row>
    <row r="658" spans="1:6" x14ac:dyDescent="0.3">
      <c r="A658" s="3" t="s">
        <v>2</v>
      </c>
      <c r="B658">
        <v>11</v>
      </c>
      <c r="C658" s="4">
        <v>25</v>
      </c>
      <c r="D658" s="3" t="s">
        <v>7</v>
      </c>
      <c r="E658" s="6">
        <v>25221.774193548386</v>
      </c>
      <c r="F658" s="10">
        <f t="shared" si="10"/>
        <v>45255</v>
      </c>
    </row>
    <row r="659" spans="1:6" x14ac:dyDescent="0.3">
      <c r="A659" s="3" t="s">
        <v>2</v>
      </c>
      <c r="B659">
        <v>11</v>
      </c>
      <c r="C659" s="4">
        <v>25</v>
      </c>
      <c r="D659" s="3" t="s">
        <v>8</v>
      </c>
      <c r="E659" s="6">
        <v>42036.290322580644</v>
      </c>
      <c r="F659" s="10">
        <f t="shared" si="10"/>
        <v>45255</v>
      </c>
    </row>
    <row r="660" spans="1:6" x14ac:dyDescent="0.3">
      <c r="A660" s="3" t="s">
        <v>2</v>
      </c>
      <c r="B660">
        <v>11</v>
      </c>
      <c r="C660" s="4">
        <v>26</v>
      </c>
      <c r="D660" s="3" t="s">
        <v>7</v>
      </c>
      <c r="E660" s="6">
        <v>29425.403225806451</v>
      </c>
      <c r="F660" s="10">
        <f t="shared" si="10"/>
        <v>45256</v>
      </c>
    </row>
    <row r="661" spans="1:6" x14ac:dyDescent="0.3">
      <c r="A661" s="3" t="s">
        <v>2</v>
      </c>
      <c r="B661">
        <v>11</v>
      </c>
      <c r="C661" s="4">
        <v>26</v>
      </c>
      <c r="D661" s="3" t="s">
        <v>8</v>
      </c>
      <c r="E661" s="6">
        <v>42036.290322580644</v>
      </c>
      <c r="F661" s="10">
        <f t="shared" si="10"/>
        <v>45256</v>
      </c>
    </row>
    <row r="662" spans="1:6" x14ac:dyDescent="0.3">
      <c r="A662" s="3" t="s">
        <v>2</v>
      </c>
      <c r="B662">
        <v>11</v>
      </c>
      <c r="C662" s="4">
        <v>27</v>
      </c>
      <c r="D662" s="3" t="s">
        <v>7</v>
      </c>
      <c r="E662" s="6">
        <v>29425.403225806451</v>
      </c>
      <c r="F662" s="10">
        <f t="shared" si="10"/>
        <v>45257</v>
      </c>
    </row>
    <row r="663" spans="1:6" x14ac:dyDescent="0.3">
      <c r="A663" s="3" t="s">
        <v>2</v>
      </c>
      <c r="B663">
        <v>11</v>
      </c>
      <c r="C663" s="4">
        <v>27</v>
      </c>
      <c r="D663" s="3" t="s">
        <v>8</v>
      </c>
      <c r="E663" s="6">
        <v>42036.290322580644</v>
      </c>
      <c r="F663" s="10">
        <f t="shared" si="10"/>
        <v>45257</v>
      </c>
    </row>
    <row r="664" spans="1:6" x14ac:dyDescent="0.3">
      <c r="A664" s="3" t="s">
        <v>2</v>
      </c>
      <c r="B664">
        <v>11</v>
      </c>
      <c r="C664" s="4">
        <v>28</v>
      </c>
      <c r="D664" s="3" t="s">
        <v>7</v>
      </c>
      <c r="E664" s="6">
        <v>29425.403225806451</v>
      </c>
      <c r="F664" s="10">
        <f t="shared" si="10"/>
        <v>45258</v>
      </c>
    </row>
    <row r="665" spans="1:6" x14ac:dyDescent="0.3">
      <c r="A665" s="3" t="s">
        <v>2</v>
      </c>
      <c r="B665">
        <v>11</v>
      </c>
      <c r="C665" s="4">
        <v>28</v>
      </c>
      <c r="D665" s="3" t="s">
        <v>8</v>
      </c>
      <c r="E665" s="6">
        <v>42036.290322580644</v>
      </c>
      <c r="F665" s="10">
        <f t="shared" si="10"/>
        <v>45258</v>
      </c>
    </row>
    <row r="666" spans="1:6" x14ac:dyDescent="0.3">
      <c r="A666" s="3" t="s">
        <v>2</v>
      </c>
      <c r="B666">
        <v>11</v>
      </c>
      <c r="C666" s="4">
        <v>29</v>
      </c>
      <c r="D666" s="3" t="s">
        <v>7</v>
      </c>
      <c r="E666" s="6">
        <v>29425.403225806451</v>
      </c>
      <c r="F666" s="10">
        <f t="shared" si="10"/>
        <v>45259</v>
      </c>
    </row>
    <row r="667" spans="1:6" x14ac:dyDescent="0.3">
      <c r="A667" s="3" t="s">
        <v>2</v>
      </c>
      <c r="B667">
        <v>11</v>
      </c>
      <c r="C667" s="4">
        <v>29</v>
      </c>
      <c r="D667" s="3" t="s">
        <v>8</v>
      </c>
      <c r="E667" s="6">
        <v>46239.919354838705</v>
      </c>
      <c r="F667" s="10">
        <f t="shared" si="10"/>
        <v>45259</v>
      </c>
    </row>
    <row r="668" spans="1:6" x14ac:dyDescent="0.3">
      <c r="A668" s="3" t="s">
        <v>2</v>
      </c>
      <c r="B668">
        <v>11</v>
      </c>
      <c r="C668" s="4">
        <v>30</v>
      </c>
      <c r="D668" s="3" t="s">
        <v>7</v>
      </c>
      <c r="E668" s="6">
        <v>29425.403225806451</v>
      </c>
      <c r="F668" s="10">
        <f t="shared" si="10"/>
        <v>45260</v>
      </c>
    </row>
    <row r="669" spans="1:6" x14ac:dyDescent="0.3">
      <c r="A669" s="3" t="s">
        <v>2</v>
      </c>
      <c r="B669">
        <v>11</v>
      </c>
      <c r="C669" s="4">
        <v>30</v>
      </c>
      <c r="D669" s="3" t="s">
        <v>8</v>
      </c>
      <c r="E669" s="6">
        <v>42036.290322580644</v>
      </c>
      <c r="F669" s="10">
        <f t="shared" si="10"/>
        <v>45260</v>
      </c>
    </row>
    <row r="670" spans="1:6" x14ac:dyDescent="0.3">
      <c r="A670" s="3" t="s">
        <v>2</v>
      </c>
      <c r="B670">
        <v>12</v>
      </c>
      <c r="C670" s="4">
        <v>1</v>
      </c>
      <c r="D670" s="3" t="s">
        <v>7</v>
      </c>
      <c r="E670" s="6">
        <v>27946.969696969696</v>
      </c>
      <c r="F670" s="10">
        <f t="shared" si="10"/>
        <v>45261</v>
      </c>
    </row>
    <row r="671" spans="1:6" x14ac:dyDescent="0.3">
      <c r="A671" s="3" t="s">
        <v>2</v>
      </c>
      <c r="B671">
        <v>12</v>
      </c>
      <c r="C671" s="4">
        <v>1</v>
      </c>
      <c r="D671" s="3" t="s">
        <v>8</v>
      </c>
      <c r="E671" s="6">
        <v>39924.242424242424</v>
      </c>
      <c r="F671" s="10">
        <f t="shared" si="10"/>
        <v>45261</v>
      </c>
    </row>
    <row r="672" spans="1:6" x14ac:dyDescent="0.3">
      <c r="A672" s="3" t="s">
        <v>2</v>
      </c>
      <c r="B672">
        <v>12</v>
      </c>
      <c r="C672" s="4">
        <v>2</v>
      </c>
      <c r="D672" s="3" t="s">
        <v>7</v>
      </c>
      <c r="E672" s="6">
        <v>23954.545454545452</v>
      </c>
      <c r="F672" s="10">
        <f t="shared" si="10"/>
        <v>45262</v>
      </c>
    </row>
    <row r="673" spans="1:6" x14ac:dyDescent="0.3">
      <c r="A673" s="3" t="s">
        <v>2</v>
      </c>
      <c r="B673">
        <v>12</v>
      </c>
      <c r="C673" s="4">
        <v>2</v>
      </c>
      <c r="D673" s="3" t="s">
        <v>8</v>
      </c>
      <c r="E673" s="6">
        <v>39924.242424242424</v>
      </c>
      <c r="F673" s="10">
        <f t="shared" si="10"/>
        <v>45262</v>
      </c>
    </row>
    <row r="674" spans="1:6" x14ac:dyDescent="0.3">
      <c r="A674" s="3" t="s">
        <v>2</v>
      </c>
      <c r="B674">
        <v>12</v>
      </c>
      <c r="C674" s="4">
        <v>3</v>
      </c>
      <c r="D674" s="3" t="s">
        <v>7</v>
      </c>
      <c r="E674" s="6">
        <v>27946.969696969696</v>
      </c>
      <c r="F674" s="10">
        <f t="shared" si="10"/>
        <v>45263</v>
      </c>
    </row>
    <row r="675" spans="1:6" x14ac:dyDescent="0.3">
      <c r="A675" s="3" t="s">
        <v>2</v>
      </c>
      <c r="B675">
        <v>12</v>
      </c>
      <c r="C675" s="4">
        <v>3</v>
      </c>
      <c r="D675" s="3" t="s">
        <v>8</v>
      </c>
      <c r="E675" s="6">
        <v>39924.242424242424</v>
      </c>
      <c r="F675" s="10">
        <f t="shared" si="10"/>
        <v>45263</v>
      </c>
    </row>
    <row r="676" spans="1:6" x14ac:dyDescent="0.3">
      <c r="A676" s="3" t="s">
        <v>2</v>
      </c>
      <c r="B676">
        <v>12</v>
      </c>
      <c r="C676" s="4">
        <v>4</v>
      </c>
      <c r="D676" s="3" t="s">
        <v>7</v>
      </c>
      <c r="E676" s="6">
        <v>27946.969696969696</v>
      </c>
      <c r="F676" s="10">
        <f t="shared" si="10"/>
        <v>45264</v>
      </c>
    </row>
    <row r="677" spans="1:6" x14ac:dyDescent="0.3">
      <c r="A677" s="3" t="s">
        <v>2</v>
      </c>
      <c r="B677">
        <v>12</v>
      </c>
      <c r="C677" s="4">
        <v>4</v>
      </c>
      <c r="D677" s="3" t="s">
        <v>8</v>
      </c>
      <c r="E677" s="6">
        <v>39924.242424242424</v>
      </c>
      <c r="F677" s="10">
        <f t="shared" si="10"/>
        <v>45264</v>
      </c>
    </row>
    <row r="678" spans="1:6" x14ac:dyDescent="0.3">
      <c r="A678" s="3" t="s">
        <v>2</v>
      </c>
      <c r="B678">
        <v>12</v>
      </c>
      <c r="C678" s="4">
        <v>5</v>
      </c>
      <c r="D678" s="3" t="s">
        <v>7</v>
      </c>
      <c r="E678" s="6">
        <v>27946.969696969696</v>
      </c>
      <c r="F678" s="10">
        <f t="shared" si="10"/>
        <v>45265</v>
      </c>
    </row>
    <row r="679" spans="1:6" x14ac:dyDescent="0.3">
      <c r="A679" s="3" t="s">
        <v>2</v>
      </c>
      <c r="B679">
        <v>12</v>
      </c>
      <c r="C679" s="4">
        <v>5</v>
      </c>
      <c r="D679" s="3" t="s">
        <v>8</v>
      </c>
      <c r="E679" s="6">
        <v>43916.666666666664</v>
      </c>
      <c r="F679" s="10">
        <f t="shared" si="10"/>
        <v>45265</v>
      </c>
    </row>
    <row r="680" spans="1:6" x14ac:dyDescent="0.3">
      <c r="A680" s="3" t="s">
        <v>2</v>
      </c>
      <c r="B680">
        <v>12</v>
      </c>
      <c r="C680" s="4">
        <v>6</v>
      </c>
      <c r="D680" s="3" t="s">
        <v>7</v>
      </c>
      <c r="E680" s="6">
        <v>27946.969696969696</v>
      </c>
      <c r="F680" s="10">
        <f t="shared" si="10"/>
        <v>45266</v>
      </c>
    </row>
    <row r="681" spans="1:6" x14ac:dyDescent="0.3">
      <c r="A681" s="3" t="s">
        <v>2</v>
      </c>
      <c r="B681">
        <v>12</v>
      </c>
      <c r="C681" s="4">
        <v>6</v>
      </c>
      <c r="D681" s="3" t="s">
        <v>8</v>
      </c>
      <c r="E681" s="6">
        <v>43916.666666666664</v>
      </c>
      <c r="F681" s="10">
        <f t="shared" si="10"/>
        <v>45266</v>
      </c>
    </row>
    <row r="682" spans="1:6" x14ac:dyDescent="0.3">
      <c r="A682" s="3" t="s">
        <v>2</v>
      </c>
      <c r="B682">
        <v>12</v>
      </c>
      <c r="C682" s="4">
        <v>7</v>
      </c>
      <c r="D682" s="3" t="s">
        <v>7</v>
      </c>
      <c r="E682" s="6">
        <v>27946.969696969696</v>
      </c>
      <c r="F682" s="10">
        <f t="shared" si="10"/>
        <v>45267</v>
      </c>
    </row>
    <row r="683" spans="1:6" x14ac:dyDescent="0.3">
      <c r="A683" s="3" t="s">
        <v>2</v>
      </c>
      <c r="B683">
        <v>12</v>
      </c>
      <c r="C683" s="4">
        <v>7</v>
      </c>
      <c r="D683" s="3" t="s">
        <v>8</v>
      </c>
      <c r="E683" s="6">
        <v>39924.242424242424</v>
      </c>
      <c r="F683" s="10">
        <f t="shared" si="10"/>
        <v>45267</v>
      </c>
    </row>
    <row r="684" spans="1:6" x14ac:dyDescent="0.3">
      <c r="A684" s="3" t="s">
        <v>2</v>
      </c>
      <c r="B684">
        <v>12</v>
      </c>
      <c r="C684" s="4">
        <v>8</v>
      </c>
      <c r="D684" s="3" t="s">
        <v>7</v>
      </c>
      <c r="E684" s="6">
        <v>27946.969696969696</v>
      </c>
      <c r="F684" s="10">
        <f t="shared" si="10"/>
        <v>45268</v>
      </c>
    </row>
    <row r="685" spans="1:6" x14ac:dyDescent="0.3">
      <c r="A685" s="3" t="s">
        <v>2</v>
      </c>
      <c r="B685">
        <v>12</v>
      </c>
      <c r="C685" s="4">
        <v>8</v>
      </c>
      <c r="D685" s="3" t="s">
        <v>8</v>
      </c>
      <c r="E685" s="6">
        <v>39924.242424242424</v>
      </c>
      <c r="F685" s="10">
        <f t="shared" si="10"/>
        <v>45268</v>
      </c>
    </row>
    <row r="686" spans="1:6" x14ac:dyDescent="0.3">
      <c r="A686" s="3" t="s">
        <v>2</v>
      </c>
      <c r="B686">
        <v>12</v>
      </c>
      <c r="C686" s="4">
        <v>9</v>
      </c>
      <c r="D686" s="3" t="s">
        <v>7</v>
      </c>
      <c r="E686" s="6">
        <v>27946.969696969696</v>
      </c>
      <c r="F686" s="10">
        <f t="shared" si="10"/>
        <v>45269</v>
      </c>
    </row>
    <row r="687" spans="1:6" x14ac:dyDescent="0.3">
      <c r="A687" s="3" t="s">
        <v>2</v>
      </c>
      <c r="B687">
        <v>12</v>
      </c>
      <c r="C687" s="4">
        <v>9</v>
      </c>
      <c r="D687" s="3" t="s">
        <v>8</v>
      </c>
      <c r="E687" s="6">
        <v>39924.242424242424</v>
      </c>
      <c r="F687" s="10">
        <f t="shared" si="10"/>
        <v>45269</v>
      </c>
    </row>
    <row r="688" spans="1:6" x14ac:dyDescent="0.3">
      <c r="A688" s="3" t="s">
        <v>2</v>
      </c>
      <c r="B688">
        <v>12</v>
      </c>
      <c r="C688" s="4">
        <v>10</v>
      </c>
      <c r="D688" s="3" t="s">
        <v>7</v>
      </c>
      <c r="E688" s="6">
        <v>27946.969696969696</v>
      </c>
      <c r="F688" s="10">
        <f t="shared" si="10"/>
        <v>45270</v>
      </c>
    </row>
    <row r="689" spans="1:6" x14ac:dyDescent="0.3">
      <c r="A689" s="3" t="s">
        <v>2</v>
      </c>
      <c r="B689">
        <v>12</v>
      </c>
      <c r="C689" s="4">
        <v>10</v>
      </c>
      <c r="D689" s="3" t="s">
        <v>8</v>
      </c>
      <c r="E689" s="6">
        <v>39924.242424242424</v>
      </c>
      <c r="F689" s="10">
        <f t="shared" si="10"/>
        <v>45270</v>
      </c>
    </row>
    <row r="690" spans="1:6" x14ac:dyDescent="0.3">
      <c r="A690" s="3" t="s">
        <v>2</v>
      </c>
      <c r="B690">
        <v>12</v>
      </c>
      <c r="C690" s="4">
        <v>11</v>
      </c>
      <c r="D690" s="3" t="s">
        <v>7</v>
      </c>
      <c r="E690" s="6">
        <v>27946.969696969696</v>
      </c>
      <c r="F690" s="10">
        <f t="shared" si="10"/>
        <v>45271</v>
      </c>
    </row>
    <row r="691" spans="1:6" x14ac:dyDescent="0.3">
      <c r="A691" s="3" t="s">
        <v>2</v>
      </c>
      <c r="B691">
        <v>12</v>
      </c>
      <c r="C691" s="4">
        <v>11</v>
      </c>
      <c r="D691" s="3" t="s">
        <v>8</v>
      </c>
      <c r="E691" s="6">
        <v>39924.242424242424</v>
      </c>
      <c r="F691" s="10">
        <f t="shared" si="10"/>
        <v>45271</v>
      </c>
    </row>
    <row r="692" spans="1:6" x14ac:dyDescent="0.3">
      <c r="A692" s="3" t="s">
        <v>2</v>
      </c>
      <c r="B692">
        <v>12</v>
      </c>
      <c r="C692" s="4">
        <v>12</v>
      </c>
      <c r="D692" s="3" t="s">
        <v>7</v>
      </c>
      <c r="E692" s="6">
        <v>27946.969696969696</v>
      </c>
      <c r="F692" s="10">
        <f t="shared" si="10"/>
        <v>45272</v>
      </c>
    </row>
    <row r="693" spans="1:6" x14ac:dyDescent="0.3">
      <c r="A693" s="3" t="s">
        <v>2</v>
      </c>
      <c r="B693">
        <v>12</v>
      </c>
      <c r="C693" s="4">
        <v>12</v>
      </c>
      <c r="D693" s="3" t="s">
        <v>8</v>
      </c>
      <c r="E693" s="6">
        <v>39924.242424242424</v>
      </c>
      <c r="F693" s="10">
        <f t="shared" si="10"/>
        <v>45272</v>
      </c>
    </row>
    <row r="694" spans="1:6" x14ac:dyDescent="0.3">
      <c r="A694" s="3" t="s">
        <v>2</v>
      </c>
      <c r="B694">
        <v>12</v>
      </c>
      <c r="C694" s="4">
        <v>13</v>
      </c>
      <c r="D694" s="3" t="s">
        <v>7</v>
      </c>
      <c r="E694" s="6">
        <v>27946.969696969696</v>
      </c>
      <c r="F694" s="10">
        <f t="shared" si="10"/>
        <v>45273</v>
      </c>
    </row>
    <row r="695" spans="1:6" x14ac:dyDescent="0.3">
      <c r="A695" s="3" t="s">
        <v>2</v>
      </c>
      <c r="B695">
        <v>12</v>
      </c>
      <c r="C695" s="4">
        <v>13</v>
      </c>
      <c r="D695" s="3" t="s">
        <v>8</v>
      </c>
      <c r="E695" s="6">
        <v>43916.666666666664</v>
      </c>
      <c r="F695" s="10">
        <f t="shared" si="10"/>
        <v>45273</v>
      </c>
    </row>
    <row r="696" spans="1:6" x14ac:dyDescent="0.3">
      <c r="A696" s="3" t="s">
        <v>2</v>
      </c>
      <c r="B696">
        <v>12</v>
      </c>
      <c r="C696" s="4">
        <v>14</v>
      </c>
      <c r="D696" s="3" t="s">
        <v>7</v>
      </c>
      <c r="E696" s="6">
        <v>27946.969696969696</v>
      </c>
      <c r="F696" s="10">
        <f t="shared" si="10"/>
        <v>45274</v>
      </c>
    </row>
    <row r="697" spans="1:6" x14ac:dyDescent="0.3">
      <c r="A697" s="3" t="s">
        <v>2</v>
      </c>
      <c r="B697">
        <v>12</v>
      </c>
      <c r="C697" s="4">
        <v>14</v>
      </c>
      <c r="D697" s="3" t="s">
        <v>8</v>
      </c>
      <c r="E697" s="6">
        <v>39924.242424242424</v>
      </c>
      <c r="F697" s="10">
        <f t="shared" si="10"/>
        <v>45274</v>
      </c>
    </row>
    <row r="698" spans="1:6" x14ac:dyDescent="0.3">
      <c r="A698" s="3" t="s">
        <v>2</v>
      </c>
      <c r="B698">
        <v>12</v>
      </c>
      <c r="C698" s="4">
        <v>15</v>
      </c>
      <c r="D698" s="3" t="s">
        <v>7</v>
      </c>
      <c r="E698" s="6">
        <v>27946.969696969696</v>
      </c>
      <c r="F698" s="10">
        <f t="shared" si="10"/>
        <v>45275</v>
      </c>
    </row>
    <row r="699" spans="1:6" x14ac:dyDescent="0.3">
      <c r="A699" s="3" t="s">
        <v>2</v>
      </c>
      <c r="B699">
        <v>12</v>
      </c>
      <c r="C699" s="4">
        <v>15</v>
      </c>
      <c r="D699" s="3" t="s">
        <v>8</v>
      </c>
      <c r="E699" s="6">
        <v>35931.818181818177</v>
      </c>
      <c r="F699" s="10">
        <f t="shared" si="10"/>
        <v>45275</v>
      </c>
    </row>
    <row r="700" spans="1:6" x14ac:dyDescent="0.3">
      <c r="A700" s="3" t="s">
        <v>2</v>
      </c>
      <c r="B700">
        <v>12</v>
      </c>
      <c r="C700" s="4">
        <v>16</v>
      </c>
      <c r="D700" s="3" t="s">
        <v>7</v>
      </c>
      <c r="E700" s="6">
        <v>23954.545454545452</v>
      </c>
      <c r="F700" s="10">
        <f t="shared" si="10"/>
        <v>45276</v>
      </c>
    </row>
    <row r="701" spans="1:6" x14ac:dyDescent="0.3">
      <c r="A701" s="3" t="s">
        <v>2</v>
      </c>
      <c r="B701">
        <v>12</v>
      </c>
      <c r="C701" s="4">
        <v>16</v>
      </c>
      <c r="D701" s="3" t="s">
        <v>8</v>
      </c>
      <c r="E701" s="6">
        <v>39924.242424242424</v>
      </c>
      <c r="F701" s="10">
        <f t="shared" si="10"/>
        <v>45276</v>
      </c>
    </row>
    <row r="702" spans="1:6" x14ac:dyDescent="0.3">
      <c r="A702" s="3" t="s">
        <v>2</v>
      </c>
      <c r="B702">
        <v>12</v>
      </c>
      <c r="C702" s="4">
        <v>17</v>
      </c>
      <c r="D702" s="3" t="s">
        <v>7</v>
      </c>
      <c r="E702" s="6">
        <v>27946.969696969696</v>
      </c>
      <c r="F702" s="10">
        <f t="shared" si="10"/>
        <v>45277</v>
      </c>
    </row>
    <row r="703" spans="1:6" x14ac:dyDescent="0.3">
      <c r="A703" s="3" t="s">
        <v>2</v>
      </c>
      <c r="B703">
        <v>12</v>
      </c>
      <c r="C703" s="4">
        <v>17</v>
      </c>
      <c r="D703" s="3" t="s">
        <v>8</v>
      </c>
      <c r="E703" s="6">
        <v>35931.818181818177</v>
      </c>
      <c r="F703" s="10">
        <f t="shared" si="10"/>
        <v>45277</v>
      </c>
    </row>
    <row r="704" spans="1:6" x14ac:dyDescent="0.3">
      <c r="A704" s="3" t="s">
        <v>2</v>
      </c>
      <c r="B704">
        <v>12</v>
      </c>
      <c r="C704" s="4">
        <v>18</v>
      </c>
      <c r="D704" s="3" t="s">
        <v>7</v>
      </c>
      <c r="E704" s="6">
        <v>27946.969696969696</v>
      </c>
      <c r="F704" s="10">
        <f t="shared" si="10"/>
        <v>45278</v>
      </c>
    </row>
    <row r="705" spans="1:6" x14ac:dyDescent="0.3">
      <c r="A705" s="3" t="s">
        <v>2</v>
      </c>
      <c r="B705">
        <v>12</v>
      </c>
      <c r="C705" s="4">
        <v>18</v>
      </c>
      <c r="D705" s="3" t="s">
        <v>8</v>
      </c>
      <c r="E705" s="6">
        <v>39924.242424242424</v>
      </c>
      <c r="F705" s="10">
        <f t="shared" si="10"/>
        <v>45278</v>
      </c>
    </row>
    <row r="706" spans="1:6" x14ac:dyDescent="0.3">
      <c r="A706" s="3" t="s">
        <v>2</v>
      </c>
      <c r="B706">
        <v>12</v>
      </c>
      <c r="C706" s="4">
        <v>19</v>
      </c>
      <c r="D706" s="3" t="s">
        <v>7</v>
      </c>
      <c r="E706" s="6">
        <v>27946.969696969696</v>
      </c>
      <c r="F706" s="10">
        <f t="shared" ref="F706:F769" si="11">DATE(A706,B706,C706)</f>
        <v>45279</v>
      </c>
    </row>
    <row r="707" spans="1:6" x14ac:dyDescent="0.3">
      <c r="A707" s="3" t="s">
        <v>2</v>
      </c>
      <c r="B707">
        <v>12</v>
      </c>
      <c r="C707" s="4">
        <v>19</v>
      </c>
      <c r="D707" s="3" t="s">
        <v>8</v>
      </c>
      <c r="E707" s="6">
        <v>39924.242424242424</v>
      </c>
      <c r="F707" s="10">
        <f t="shared" si="11"/>
        <v>45279</v>
      </c>
    </row>
    <row r="708" spans="1:6" x14ac:dyDescent="0.3">
      <c r="A708" s="3" t="s">
        <v>2</v>
      </c>
      <c r="B708">
        <v>12</v>
      </c>
      <c r="C708" s="4">
        <v>20</v>
      </c>
      <c r="D708" s="3" t="s">
        <v>7</v>
      </c>
      <c r="E708" s="6">
        <v>27946.969696969696</v>
      </c>
      <c r="F708" s="10">
        <f t="shared" si="11"/>
        <v>45280</v>
      </c>
    </row>
    <row r="709" spans="1:6" x14ac:dyDescent="0.3">
      <c r="A709" s="3" t="s">
        <v>2</v>
      </c>
      <c r="B709">
        <v>12</v>
      </c>
      <c r="C709" s="4">
        <v>20</v>
      </c>
      <c r="D709" s="3" t="s">
        <v>8</v>
      </c>
      <c r="E709" s="6">
        <v>43916.666666666664</v>
      </c>
      <c r="F709" s="10">
        <f t="shared" si="11"/>
        <v>45280</v>
      </c>
    </row>
    <row r="710" spans="1:6" x14ac:dyDescent="0.3">
      <c r="A710" s="3" t="s">
        <v>2</v>
      </c>
      <c r="B710">
        <v>12</v>
      </c>
      <c r="C710" s="4">
        <v>21</v>
      </c>
      <c r="D710" s="3" t="s">
        <v>7</v>
      </c>
      <c r="E710" s="6">
        <v>31939.393939393936</v>
      </c>
      <c r="F710" s="10">
        <f t="shared" si="11"/>
        <v>45281</v>
      </c>
    </row>
    <row r="711" spans="1:6" x14ac:dyDescent="0.3">
      <c r="A711" s="3" t="s">
        <v>2</v>
      </c>
      <c r="B711">
        <v>12</v>
      </c>
      <c r="C711" s="4">
        <v>21</v>
      </c>
      <c r="D711" s="3" t="s">
        <v>8</v>
      </c>
      <c r="E711" s="6">
        <v>35931.818181818177</v>
      </c>
      <c r="F711" s="10">
        <f t="shared" si="11"/>
        <v>45281</v>
      </c>
    </row>
    <row r="712" spans="1:6" x14ac:dyDescent="0.3">
      <c r="A712" s="3" t="s">
        <v>2</v>
      </c>
      <c r="B712">
        <v>12</v>
      </c>
      <c r="C712" s="4">
        <v>22</v>
      </c>
      <c r="D712" s="3" t="s">
        <v>7</v>
      </c>
      <c r="E712" s="6">
        <v>27946.969696969696</v>
      </c>
      <c r="F712" s="10">
        <f t="shared" si="11"/>
        <v>45282</v>
      </c>
    </row>
    <row r="713" spans="1:6" x14ac:dyDescent="0.3">
      <c r="A713" s="3" t="s">
        <v>2</v>
      </c>
      <c r="B713">
        <v>12</v>
      </c>
      <c r="C713" s="4">
        <v>22</v>
      </c>
      <c r="D713" s="3" t="s">
        <v>8</v>
      </c>
      <c r="E713" s="6">
        <v>35931.818181818177</v>
      </c>
      <c r="F713" s="10">
        <f t="shared" si="11"/>
        <v>45282</v>
      </c>
    </row>
    <row r="714" spans="1:6" x14ac:dyDescent="0.3">
      <c r="A714" s="3" t="s">
        <v>2</v>
      </c>
      <c r="B714">
        <v>12</v>
      </c>
      <c r="C714" s="4">
        <v>23</v>
      </c>
      <c r="D714" s="3" t="s">
        <v>7</v>
      </c>
      <c r="E714" s="6">
        <v>27946.969696969696</v>
      </c>
      <c r="F714" s="10">
        <f t="shared" si="11"/>
        <v>45283</v>
      </c>
    </row>
    <row r="715" spans="1:6" x14ac:dyDescent="0.3">
      <c r="A715" s="3" t="s">
        <v>2</v>
      </c>
      <c r="B715">
        <v>12</v>
      </c>
      <c r="C715" s="4">
        <v>23</v>
      </c>
      <c r="D715" s="3" t="s">
        <v>8</v>
      </c>
      <c r="E715" s="6">
        <v>39924.242424242424</v>
      </c>
      <c r="F715" s="10">
        <f t="shared" si="11"/>
        <v>45283</v>
      </c>
    </row>
    <row r="716" spans="1:6" x14ac:dyDescent="0.3">
      <c r="A716" s="3" t="s">
        <v>2</v>
      </c>
      <c r="B716">
        <v>12</v>
      </c>
      <c r="C716" s="4">
        <v>24</v>
      </c>
      <c r="D716" s="3" t="s">
        <v>7</v>
      </c>
      <c r="E716" s="6">
        <v>23954.545454545452</v>
      </c>
      <c r="F716" s="10">
        <f t="shared" si="11"/>
        <v>45284</v>
      </c>
    </row>
    <row r="717" spans="1:6" x14ac:dyDescent="0.3">
      <c r="A717" s="3" t="s">
        <v>2</v>
      </c>
      <c r="B717">
        <v>12</v>
      </c>
      <c r="C717" s="4">
        <v>24</v>
      </c>
      <c r="D717" s="3" t="s">
        <v>8</v>
      </c>
      <c r="E717" s="6">
        <v>39924.242424242424</v>
      </c>
      <c r="F717" s="10">
        <f t="shared" si="11"/>
        <v>45284</v>
      </c>
    </row>
    <row r="718" spans="1:6" x14ac:dyDescent="0.3">
      <c r="A718" s="3" t="s">
        <v>2</v>
      </c>
      <c r="B718">
        <v>12</v>
      </c>
      <c r="C718" s="4">
        <v>25</v>
      </c>
      <c r="D718" s="3" t="s">
        <v>7</v>
      </c>
      <c r="E718" s="6">
        <v>27946.969696969696</v>
      </c>
      <c r="F718" s="10">
        <f t="shared" si="11"/>
        <v>45285</v>
      </c>
    </row>
    <row r="719" spans="1:6" x14ac:dyDescent="0.3">
      <c r="A719" s="3" t="s">
        <v>2</v>
      </c>
      <c r="B719">
        <v>12</v>
      </c>
      <c r="C719" s="4">
        <v>25</v>
      </c>
      <c r="D719" s="3" t="s">
        <v>8</v>
      </c>
      <c r="E719" s="6">
        <v>39924.242424242424</v>
      </c>
      <c r="F719" s="10">
        <f t="shared" si="11"/>
        <v>45285</v>
      </c>
    </row>
    <row r="720" spans="1:6" x14ac:dyDescent="0.3">
      <c r="A720" s="3" t="s">
        <v>2</v>
      </c>
      <c r="B720">
        <v>12</v>
      </c>
      <c r="C720" s="4">
        <v>26</v>
      </c>
      <c r="D720" s="3" t="s">
        <v>7</v>
      </c>
      <c r="E720" s="6">
        <v>27946.969696969696</v>
      </c>
      <c r="F720" s="10">
        <f t="shared" si="11"/>
        <v>45286</v>
      </c>
    </row>
    <row r="721" spans="1:6" x14ac:dyDescent="0.3">
      <c r="A721" s="3" t="s">
        <v>2</v>
      </c>
      <c r="B721">
        <v>12</v>
      </c>
      <c r="C721" s="4">
        <v>26</v>
      </c>
      <c r="D721" s="3" t="s">
        <v>8</v>
      </c>
      <c r="E721" s="6">
        <v>43916.666666666664</v>
      </c>
      <c r="F721" s="10">
        <f t="shared" si="11"/>
        <v>45286</v>
      </c>
    </row>
    <row r="722" spans="1:6" x14ac:dyDescent="0.3">
      <c r="A722" s="3" t="s">
        <v>2</v>
      </c>
      <c r="B722">
        <v>12</v>
      </c>
      <c r="C722" s="4">
        <v>27</v>
      </c>
      <c r="D722" s="3" t="s">
        <v>7</v>
      </c>
      <c r="E722" s="6">
        <v>27946.969696969696</v>
      </c>
      <c r="F722" s="10">
        <f t="shared" si="11"/>
        <v>45287</v>
      </c>
    </row>
    <row r="723" spans="1:6" x14ac:dyDescent="0.3">
      <c r="A723" s="3" t="s">
        <v>2</v>
      </c>
      <c r="B723">
        <v>12</v>
      </c>
      <c r="C723" s="4">
        <v>27</v>
      </c>
      <c r="D723" s="3" t="s">
        <v>8</v>
      </c>
      <c r="E723" s="6">
        <v>43916.666666666664</v>
      </c>
      <c r="F723" s="10">
        <f t="shared" si="11"/>
        <v>45287</v>
      </c>
    </row>
    <row r="724" spans="1:6" x14ac:dyDescent="0.3">
      <c r="A724" s="3" t="s">
        <v>2</v>
      </c>
      <c r="B724">
        <v>12</v>
      </c>
      <c r="C724" s="4">
        <v>28</v>
      </c>
      <c r="D724" s="3" t="s">
        <v>7</v>
      </c>
      <c r="E724" s="6">
        <v>27946.969696969696</v>
      </c>
      <c r="F724" s="10">
        <f t="shared" si="11"/>
        <v>45288</v>
      </c>
    </row>
    <row r="725" spans="1:6" x14ac:dyDescent="0.3">
      <c r="A725" s="3" t="s">
        <v>2</v>
      </c>
      <c r="B725">
        <v>12</v>
      </c>
      <c r="C725" s="4">
        <v>28</v>
      </c>
      <c r="D725" s="3" t="s">
        <v>8</v>
      </c>
      <c r="E725" s="6">
        <v>43916.666666666664</v>
      </c>
      <c r="F725" s="10">
        <f t="shared" si="11"/>
        <v>45288</v>
      </c>
    </row>
    <row r="726" spans="1:6" x14ac:dyDescent="0.3">
      <c r="A726" s="3" t="s">
        <v>2</v>
      </c>
      <c r="B726">
        <v>12</v>
      </c>
      <c r="C726" s="4">
        <v>29</v>
      </c>
      <c r="D726" s="3" t="s">
        <v>7</v>
      </c>
      <c r="E726" s="6">
        <v>27946.969696969696</v>
      </c>
      <c r="F726" s="10">
        <f t="shared" si="11"/>
        <v>45289</v>
      </c>
    </row>
    <row r="727" spans="1:6" x14ac:dyDescent="0.3">
      <c r="A727" s="3" t="s">
        <v>2</v>
      </c>
      <c r="B727">
        <v>12</v>
      </c>
      <c r="C727" s="4">
        <v>29</v>
      </c>
      <c r="D727" s="3" t="s">
        <v>8</v>
      </c>
      <c r="E727" s="6">
        <v>39924.242424242424</v>
      </c>
      <c r="F727" s="10">
        <f t="shared" si="11"/>
        <v>45289</v>
      </c>
    </row>
    <row r="728" spans="1:6" x14ac:dyDescent="0.3">
      <c r="A728" s="3" t="s">
        <v>2</v>
      </c>
      <c r="B728">
        <v>12</v>
      </c>
      <c r="C728" s="4">
        <v>30</v>
      </c>
      <c r="D728" s="3" t="s">
        <v>7</v>
      </c>
      <c r="E728" s="6">
        <v>27946.969696969696</v>
      </c>
      <c r="F728" s="10">
        <f t="shared" si="11"/>
        <v>45290</v>
      </c>
    </row>
    <row r="729" spans="1:6" x14ac:dyDescent="0.3">
      <c r="A729" s="3" t="s">
        <v>2</v>
      </c>
      <c r="B729">
        <v>12</v>
      </c>
      <c r="C729" s="4">
        <v>30</v>
      </c>
      <c r="D729" s="3" t="s">
        <v>8</v>
      </c>
      <c r="E729" s="6">
        <v>39924.242424242424</v>
      </c>
      <c r="F729" s="10">
        <f t="shared" si="11"/>
        <v>45290</v>
      </c>
    </row>
    <row r="730" spans="1:6" x14ac:dyDescent="0.3">
      <c r="A730" s="3" t="s">
        <v>2</v>
      </c>
      <c r="B730">
        <v>12</v>
      </c>
      <c r="C730" s="4">
        <v>31</v>
      </c>
      <c r="D730" s="3" t="s">
        <v>7</v>
      </c>
      <c r="E730" s="6">
        <v>27946.969696969696</v>
      </c>
      <c r="F730" s="10">
        <f t="shared" si="11"/>
        <v>45291</v>
      </c>
    </row>
    <row r="731" spans="1:6" x14ac:dyDescent="0.3">
      <c r="A731" s="3" t="s">
        <v>2</v>
      </c>
      <c r="B731">
        <v>12</v>
      </c>
      <c r="C731" s="4">
        <v>31</v>
      </c>
      <c r="D731" s="3" t="s">
        <v>8</v>
      </c>
      <c r="E731" s="6">
        <v>39924.242424242424</v>
      </c>
      <c r="F731" s="10">
        <f t="shared" si="11"/>
        <v>45291</v>
      </c>
    </row>
    <row r="732" spans="1:6" x14ac:dyDescent="0.3">
      <c r="A732" s="3" t="s">
        <v>3</v>
      </c>
      <c r="B732">
        <v>1</v>
      </c>
      <c r="C732" s="4">
        <v>1</v>
      </c>
      <c r="D732" s="3" t="s">
        <v>7</v>
      </c>
      <c r="E732" s="6">
        <v>27621.26865671642</v>
      </c>
      <c r="F732" s="10">
        <f t="shared" si="11"/>
        <v>45292</v>
      </c>
    </row>
    <row r="733" spans="1:6" x14ac:dyDescent="0.3">
      <c r="A733" s="3" t="s">
        <v>3</v>
      </c>
      <c r="B733">
        <v>1</v>
      </c>
      <c r="C733" s="4">
        <v>1</v>
      </c>
      <c r="D733" s="3" t="s">
        <v>8</v>
      </c>
      <c r="E733" s="6">
        <v>39458.955223880599</v>
      </c>
      <c r="F733" s="10">
        <f t="shared" si="11"/>
        <v>45292</v>
      </c>
    </row>
    <row r="734" spans="1:6" x14ac:dyDescent="0.3">
      <c r="A734" s="3" t="s">
        <v>3</v>
      </c>
      <c r="B734">
        <v>1</v>
      </c>
      <c r="C734" s="4">
        <v>2</v>
      </c>
      <c r="D734" s="3" t="s">
        <v>7</v>
      </c>
      <c r="E734" s="6">
        <v>27621.26865671642</v>
      </c>
      <c r="F734" s="10">
        <f t="shared" si="11"/>
        <v>45293</v>
      </c>
    </row>
    <row r="735" spans="1:6" x14ac:dyDescent="0.3">
      <c r="A735" s="3" t="s">
        <v>3</v>
      </c>
      <c r="B735">
        <v>1</v>
      </c>
      <c r="C735" s="4">
        <v>2</v>
      </c>
      <c r="D735" s="3" t="s">
        <v>8</v>
      </c>
      <c r="E735" s="6">
        <v>43404.850746268661</v>
      </c>
      <c r="F735" s="10">
        <f t="shared" si="11"/>
        <v>45293</v>
      </c>
    </row>
    <row r="736" spans="1:6" x14ac:dyDescent="0.3">
      <c r="A736" s="3" t="s">
        <v>3</v>
      </c>
      <c r="B736">
        <v>1</v>
      </c>
      <c r="C736" s="4">
        <v>3</v>
      </c>
      <c r="D736" s="3" t="s">
        <v>7</v>
      </c>
      <c r="E736" s="6">
        <v>31567.164179104482</v>
      </c>
      <c r="F736" s="10">
        <f t="shared" si="11"/>
        <v>45294</v>
      </c>
    </row>
    <row r="737" spans="1:6" x14ac:dyDescent="0.3">
      <c r="A737" s="3" t="s">
        <v>3</v>
      </c>
      <c r="B737">
        <v>1</v>
      </c>
      <c r="C737" s="4">
        <v>3</v>
      </c>
      <c r="D737" s="3" t="s">
        <v>8</v>
      </c>
      <c r="E737" s="6">
        <v>43404.850746268661</v>
      </c>
      <c r="F737" s="10">
        <f t="shared" si="11"/>
        <v>45294</v>
      </c>
    </row>
    <row r="738" spans="1:6" x14ac:dyDescent="0.3">
      <c r="A738" s="3" t="s">
        <v>3</v>
      </c>
      <c r="B738">
        <v>1</v>
      </c>
      <c r="C738" s="4">
        <v>4</v>
      </c>
      <c r="D738" s="3" t="s">
        <v>7</v>
      </c>
      <c r="E738" s="6">
        <v>27621.26865671642</v>
      </c>
      <c r="F738" s="10">
        <f t="shared" si="11"/>
        <v>45295</v>
      </c>
    </row>
    <row r="739" spans="1:6" x14ac:dyDescent="0.3">
      <c r="A739" s="3" t="s">
        <v>3</v>
      </c>
      <c r="B739">
        <v>1</v>
      </c>
      <c r="C739" s="4">
        <v>4</v>
      </c>
      <c r="D739" s="3" t="s">
        <v>8</v>
      </c>
      <c r="E739" s="6">
        <v>39458.955223880599</v>
      </c>
      <c r="F739" s="10">
        <f t="shared" si="11"/>
        <v>45295</v>
      </c>
    </row>
    <row r="740" spans="1:6" x14ac:dyDescent="0.3">
      <c r="A740" s="3" t="s">
        <v>3</v>
      </c>
      <c r="B740">
        <v>1</v>
      </c>
      <c r="C740" s="4">
        <v>5</v>
      </c>
      <c r="D740" s="3" t="s">
        <v>7</v>
      </c>
      <c r="E740" s="6">
        <v>27621.26865671642</v>
      </c>
      <c r="F740" s="10">
        <f t="shared" si="11"/>
        <v>45296</v>
      </c>
    </row>
    <row r="741" spans="1:6" x14ac:dyDescent="0.3">
      <c r="A741" s="3" t="s">
        <v>3</v>
      </c>
      <c r="B741">
        <v>1</v>
      </c>
      <c r="C741" s="4">
        <v>5</v>
      </c>
      <c r="D741" s="3" t="s">
        <v>8</v>
      </c>
      <c r="E741" s="6">
        <v>35513.059701492537</v>
      </c>
      <c r="F741" s="10">
        <f t="shared" si="11"/>
        <v>45296</v>
      </c>
    </row>
    <row r="742" spans="1:6" x14ac:dyDescent="0.3">
      <c r="A742" s="3" t="s">
        <v>3</v>
      </c>
      <c r="B742">
        <v>1</v>
      </c>
      <c r="C742" s="4">
        <v>6</v>
      </c>
      <c r="D742" s="3" t="s">
        <v>7</v>
      </c>
      <c r="E742" s="6">
        <v>27621.26865671642</v>
      </c>
      <c r="F742" s="10">
        <f t="shared" si="11"/>
        <v>45297</v>
      </c>
    </row>
    <row r="743" spans="1:6" x14ac:dyDescent="0.3">
      <c r="A743" s="3" t="s">
        <v>3</v>
      </c>
      <c r="B743">
        <v>1</v>
      </c>
      <c r="C743" s="4">
        <v>6</v>
      </c>
      <c r="D743" s="3" t="s">
        <v>8</v>
      </c>
      <c r="E743" s="6">
        <v>39458.955223880599</v>
      </c>
      <c r="F743" s="10">
        <f t="shared" si="11"/>
        <v>45297</v>
      </c>
    </row>
    <row r="744" spans="1:6" x14ac:dyDescent="0.3">
      <c r="A744" s="3" t="s">
        <v>3</v>
      </c>
      <c r="B744">
        <v>1</v>
      </c>
      <c r="C744" s="4">
        <v>7</v>
      </c>
      <c r="D744" s="3" t="s">
        <v>7</v>
      </c>
      <c r="E744" s="6">
        <v>27621.26865671642</v>
      </c>
      <c r="F744" s="10">
        <f t="shared" si="11"/>
        <v>45298</v>
      </c>
    </row>
    <row r="745" spans="1:6" x14ac:dyDescent="0.3">
      <c r="A745" s="3" t="s">
        <v>3</v>
      </c>
      <c r="B745">
        <v>1</v>
      </c>
      <c r="C745" s="4">
        <v>7</v>
      </c>
      <c r="D745" s="3" t="s">
        <v>8</v>
      </c>
      <c r="E745" s="6">
        <v>39458.955223880599</v>
      </c>
      <c r="F745" s="10">
        <f t="shared" si="11"/>
        <v>45298</v>
      </c>
    </row>
    <row r="746" spans="1:6" x14ac:dyDescent="0.3">
      <c r="A746" s="3" t="s">
        <v>3</v>
      </c>
      <c r="B746">
        <v>1</v>
      </c>
      <c r="C746" s="4">
        <v>8</v>
      </c>
      <c r="D746" s="3" t="s">
        <v>7</v>
      </c>
      <c r="E746" s="6">
        <v>27621.26865671642</v>
      </c>
      <c r="F746" s="10">
        <f t="shared" si="11"/>
        <v>45299</v>
      </c>
    </row>
    <row r="747" spans="1:6" x14ac:dyDescent="0.3">
      <c r="A747" s="3" t="s">
        <v>3</v>
      </c>
      <c r="B747">
        <v>1</v>
      </c>
      <c r="C747" s="4">
        <v>8</v>
      </c>
      <c r="D747" s="3" t="s">
        <v>8</v>
      </c>
      <c r="E747" s="6">
        <v>39458.955223880599</v>
      </c>
      <c r="F747" s="10">
        <f t="shared" si="11"/>
        <v>45299</v>
      </c>
    </row>
    <row r="748" spans="1:6" x14ac:dyDescent="0.3">
      <c r="A748" s="3" t="s">
        <v>3</v>
      </c>
      <c r="B748">
        <v>1</v>
      </c>
      <c r="C748" s="4">
        <v>9</v>
      </c>
      <c r="D748" s="3" t="s">
        <v>7</v>
      </c>
      <c r="E748" s="6">
        <v>27621.26865671642</v>
      </c>
      <c r="F748" s="10">
        <f t="shared" si="11"/>
        <v>45300</v>
      </c>
    </row>
    <row r="749" spans="1:6" x14ac:dyDescent="0.3">
      <c r="A749" s="3" t="s">
        <v>3</v>
      </c>
      <c r="B749">
        <v>1</v>
      </c>
      <c r="C749" s="4">
        <v>9</v>
      </c>
      <c r="D749" s="3" t="s">
        <v>8</v>
      </c>
      <c r="E749" s="6">
        <v>43404.850746268661</v>
      </c>
      <c r="F749" s="10">
        <f t="shared" si="11"/>
        <v>45300</v>
      </c>
    </row>
    <row r="750" spans="1:6" x14ac:dyDescent="0.3">
      <c r="A750" s="3" t="s">
        <v>3</v>
      </c>
      <c r="B750">
        <v>1</v>
      </c>
      <c r="C750" s="4">
        <v>10</v>
      </c>
      <c r="D750" s="3" t="s">
        <v>7</v>
      </c>
      <c r="E750" s="6">
        <v>27621.26865671642</v>
      </c>
      <c r="F750" s="10">
        <f t="shared" si="11"/>
        <v>45301</v>
      </c>
    </row>
    <row r="751" spans="1:6" x14ac:dyDescent="0.3">
      <c r="A751" s="3" t="s">
        <v>3</v>
      </c>
      <c r="B751">
        <v>1</v>
      </c>
      <c r="C751" s="4">
        <v>10</v>
      </c>
      <c r="D751" s="3" t="s">
        <v>8</v>
      </c>
      <c r="E751" s="6">
        <v>43404.850746268661</v>
      </c>
      <c r="F751" s="10">
        <f t="shared" si="11"/>
        <v>45301</v>
      </c>
    </row>
    <row r="752" spans="1:6" x14ac:dyDescent="0.3">
      <c r="A752" s="3" t="s">
        <v>3</v>
      </c>
      <c r="B752">
        <v>1</v>
      </c>
      <c r="C752" s="4">
        <v>11</v>
      </c>
      <c r="D752" s="3" t="s">
        <v>7</v>
      </c>
      <c r="E752" s="6">
        <v>31567.164179104482</v>
      </c>
      <c r="F752" s="10">
        <f t="shared" si="11"/>
        <v>45302</v>
      </c>
    </row>
    <row r="753" spans="1:6" x14ac:dyDescent="0.3">
      <c r="A753" s="3" t="s">
        <v>3</v>
      </c>
      <c r="B753">
        <v>1</v>
      </c>
      <c r="C753" s="4">
        <v>11</v>
      </c>
      <c r="D753" s="3" t="s">
        <v>8</v>
      </c>
      <c r="E753" s="6">
        <v>39458.955223880599</v>
      </c>
      <c r="F753" s="10">
        <f t="shared" si="11"/>
        <v>45302</v>
      </c>
    </row>
    <row r="754" spans="1:6" x14ac:dyDescent="0.3">
      <c r="A754" s="3" t="s">
        <v>3</v>
      </c>
      <c r="B754">
        <v>1</v>
      </c>
      <c r="C754" s="4">
        <v>12</v>
      </c>
      <c r="D754" s="3" t="s">
        <v>7</v>
      </c>
      <c r="E754" s="6">
        <v>27621.26865671642</v>
      </c>
      <c r="F754" s="10">
        <f t="shared" si="11"/>
        <v>45303</v>
      </c>
    </row>
    <row r="755" spans="1:6" x14ac:dyDescent="0.3">
      <c r="A755" s="3" t="s">
        <v>3</v>
      </c>
      <c r="B755">
        <v>1</v>
      </c>
      <c r="C755" s="4">
        <v>12</v>
      </c>
      <c r="D755" s="3" t="s">
        <v>8</v>
      </c>
      <c r="E755" s="6">
        <v>39458.955223880599</v>
      </c>
      <c r="F755" s="10">
        <f t="shared" si="11"/>
        <v>45303</v>
      </c>
    </row>
    <row r="756" spans="1:6" x14ac:dyDescent="0.3">
      <c r="A756" s="3" t="s">
        <v>3</v>
      </c>
      <c r="B756">
        <v>1</v>
      </c>
      <c r="C756" s="4">
        <v>13</v>
      </c>
      <c r="D756" s="3" t="s">
        <v>7</v>
      </c>
      <c r="E756" s="6">
        <v>27621.26865671642</v>
      </c>
      <c r="F756" s="10">
        <f t="shared" si="11"/>
        <v>45304</v>
      </c>
    </row>
    <row r="757" spans="1:6" x14ac:dyDescent="0.3">
      <c r="A757" s="3" t="s">
        <v>3</v>
      </c>
      <c r="B757">
        <v>1</v>
      </c>
      <c r="C757" s="4">
        <v>13</v>
      </c>
      <c r="D757" s="3" t="s">
        <v>8</v>
      </c>
      <c r="E757" s="6">
        <v>39458.955223880599</v>
      </c>
      <c r="F757" s="10">
        <f t="shared" si="11"/>
        <v>45304</v>
      </c>
    </row>
    <row r="758" spans="1:6" x14ac:dyDescent="0.3">
      <c r="A758" s="3" t="s">
        <v>3</v>
      </c>
      <c r="B758">
        <v>1</v>
      </c>
      <c r="C758" s="4">
        <v>14</v>
      </c>
      <c r="D758" s="3" t="s">
        <v>7</v>
      </c>
      <c r="E758" s="6">
        <v>27621.26865671642</v>
      </c>
      <c r="F758" s="10">
        <f t="shared" si="11"/>
        <v>45305</v>
      </c>
    </row>
    <row r="759" spans="1:6" x14ac:dyDescent="0.3">
      <c r="A759" s="3" t="s">
        <v>3</v>
      </c>
      <c r="B759">
        <v>1</v>
      </c>
      <c r="C759" s="4">
        <v>14</v>
      </c>
      <c r="D759" s="3" t="s">
        <v>8</v>
      </c>
      <c r="E759" s="6">
        <v>39458.955223880599</v>
      </c>
      <c r="F759" s="10">
        <f t="shared" si="11"/>
        <v>45305</v>
      </c>
    </row>
    <row r="760" spans="1:6" x14ac:dyDescent="0.3">
      <c r="A760" s="3" t="s">
        <v>3</v>
      </c>
      <c r="B760">
        <v>1</v>
      </c>
      <c r="C760" s="4">
        <v>15</v>
      </c>
      <c r="D760" s="3" t="s">
        <v>7</v>
      </c>
      <c r="E760" s="6">
        <v>27621.26865671642</v>
      </c>
      <c r="F760" s="10">
        <f t="shared" si="11"/>
        <v>45306</v>
      </c>
    </row>
    <row r="761" spans="1:6" x14ac:dyDescent="0.3">
      <c r="A761" s="3" t="s">
        <v>3</v>
      </c>
      <c r="B761">
        <v>1</v>
      </c>
      <c r="C761" s="4">
        <v>15</v>
      </c>
      <c r="D761" s="3" t="s">
        <v>8</v>
      </c>
      <c r="E761" s="6">
        <v>39458.955223880599</v>
      </c>
      <c r="F761" s="10">
        <f t="shared" si="11"/>
        <v>45306</v>
      </c>
    </row>
    <row r="762" spans="1:6" x14ac:dyDescent="0.3">
      <c r="A762" s="3" t="s">
        <v>3</v>
      </c>
      <c r="B762">
        <v>1</v>
      </c>
      <c r="C762" s="4">
        <v>16</v>
      </c>
      <c r="D762" s="3" t="s">
        <v>7</v>
      </c>
      <c r="E762" s="6">
        <v>27621.26865671642</v>
      </c>
      <c r="F762" s="10">
        <f t="shared" si="11"/>
        <v>45307</v>
      </c>
    </row>
    <row r="763" spans="1:6" x14ac:dyDescent="0.3">
      <c r="A763" s="3" t="s">
        <v>3</v>
      </c>
      <c r="B763">
        <v>1</v>
      </c>
      <c r="C763" s="4">
        <v>16</v>
      </c>
      <c r="D763" s="3" t="s">
        <v>8</v>
      </c>
      <c r="E763" s="6">
        <v>39458.955223880599</v>
      </c>
      <c r="F763" s="10">
        <f t="shared" si="11"/>
        <v>45307</v>
      </c>
    </row>
    <row r="764" spans="1:6" x14ac:dyDescent="0.3">
      <c r="A764" s="3" t="s">
        <v>3</v>
      </c>
      <c r="B764">
        <v>1</v>
      </c>
      <c r="C764" s="4">
        <v>17</v>
      </c>
      <c r="D764" s="3" t="s">
        <v>7</v>
      </c>
      <c r="E764" s="6">
        <v>27621.26865671642</v>
      </c>
      <c r="F764" s="10">
        <f t="shared" si="11"/>
        <v>45308</v>
      </c>
    </row>
    <row r="765" spans="1:6" x14ac:dyDescent="0.3">
      <c r="A765" s="3" t="s">
        <v>3</v>
      </c>
      <c r="B765">
        <v>1</v>
      </c>
      <c r="C765" s="4">
        <v>17</v>
      </c>
      <c r="D765" s="3" t="s">
        <v>8</v>
      </c>
      <c r="E765" s="6">
        <v>43404.850746268661</v>
      </c>
      <c r="F765" s="10">
        <f t="shared" si="11"/>
        <v>45308</v>
      </c>
    </row>
    <row r="766" spans="1:6" x14ac:dyDescent="0.3">
      <c r="A766" s="3" t="s">
        <v>3</v>
      </c>
      <c r="B766">
        <v>1</v>
      </c>
      <c r="C766" s="4">
        <v>18</v>
      </c>
      <c r="D766" s="3" t="s">
        <v>7</v>
      </c>
      <c r="E766" s="6">
        <v>31567.164179104482</v>
      </c>
      <c r="F766" s="10">
        <f t="shared" si="11"/>
        <v>45309</v>
      </c>
    </row>
    <row r="767" spans="1:6" x14ac:dyDescent="0.3">
      <c r="A767" s="3" t="s">
        <v>3</v>
      </c>
      <c r="B767">
        <v>1</v>
      </c>
      <c r="C767" s="4">
        <v>18</v>
      </c>
      <c r="D767" s="3" t="s">
        <v>8</v>
      </c>
      <c r="E767" s="6">
        <v>43404.850746268661</v>
      </c>
      <c r="F767" s="10">
        <f t="shared" si="11"/>
        <v>45309</v>
      </c>
    </row>
    <row r="768" spans="1:6" x14ac:dyDescent="0.3">
      <c r="A768" s="3" t="s">
        <v>3</v>
      </c>
      <c r="B768">
        <v>1</v>
      </c>
      <c r="C768" s="4">
        <v>19</v>
      </c>
      <c r="D768" s="3" t="s">
        <v>7</v>
      </c>
      <c r="E768" s="6">
        <v>31567.164179104482</v>
      </c>
      <c r="F768" s="10">
        <f t="shared" si="11"/>
        <v>45310</v>
      </c>
    </row>
    <row r="769" spans="1:6" x14ac:dyDescent="0.3">
      <c r="A769" s="3" t="s">
        <v>3</v>
      </c>
      <c r="B769">
        <v>1</v>
      </c>
      <c r="C769" s="4">
        <v>19</v>
      </c>
      <c r="D769" s="3" t="s">
        <v>8</v>
      </c>
      <c r="E769" s="6">
        <v>39458.955223880599</v>
      </c>
      <c r="F769" s="10">
        <f t="shared" si="11"/>
        <v>45310</v>
      </c>
    </row>
    <row r="770" spans="1:6" x14ac:dyDescent="0.3">
      <c r="A770" s="3" t="s">
        <v>3</v>
      </c>
      <c r="B770">
        <v>1</v>
      </c>
      <c r="C770" s="4">
        <v>20</v>
      </c>
      <c r="D770" s="3" t="s">
        <v>7</v>
      </c>
      <c r="E770" s="6">
        <v>27621.26865671642</v>
      </c>
      <c r="F770" s="10">
        <f t="shared" ref="F770:F833" si="12">DATE(A770,B770,C770)</f>
        <v>45311</v>
      </c>
    </row>
    <row r="771" spans="1:6" x14ac:dyDescent="0.3">
      <c r="A771" s="3" t="s">
        <v>3</v>
      </c>
      <c r="B771">
        <v>1</v>
      </c>
      <c r="C771" s="4">
        <v>20</v>
      </c>
      <c r="D771" s="3" t="s">
        <v>8</v>
      </c>
      <c r="E771" s="6">
        <v>39458.955223880599</v>
      </c>
      <c r="F771" s="10">
        <f t="shared" si="12"/>
        <v>45311</v>
      </c>
    </row>
    <row r="772" spans="1:6" x14ac:dyDescent="0.3">
      <c r="A772" s="3" t="s">
        <v>3</v>
      </c>
      <c r="B772">
        <v>1</v>
      </c>
      <c r="C772" s="4">
        <v>21</v>
      </c>
      <c r="D772" s="3" t="s">
        <v>7</v>
      </c>
      <c r="E772" s="6">
        <v>27621.26865671642</v>
      </c>
      <c r="F772" s="10">
        <f t="shared" si="12"/>
        <v>45312</v>
      </c>
    </row>
    <row r="773" spans="1:6" x14ac:dyDescent="0.3">
      <c r="A773" s="3" t="s">
        <v>3</v>
      </c>
      <c r="B773">
        <v>1</v>
      </c>
      <c r="C773" s="4">
        <v>21</v>
      </c>
      <c r="D773" s="3" t="s">
        <v>8</v>
      </c>
      <c r="E773" s="6">
        <v>39458.955223880599</v>
      </c>
      <c r="F773" s="10">
        <f t="shared" si="12"/>
        <v>45312</v>
      </c>
    </row>
    <row r="774" spans="1:6" x14ac:dyDescent="0.3">
      <c r="A774" s="3" t="s">
        <v>3</v>
      </c>
      <c r="B774">
        <v>1</v>
      </c>
      <c r="C774" s="4">
        <v>22</v>
      </c>
      <c r="D774" s="3" t="s">
        <v>7</v>
      </c>
      <c r="E774" s="6">
        <v>23675.373134328362</v>
      </c>
      <c r="F774" s="10">
        <f t="shared" si="12"/>
        <v>45313</v>
      </c>
    </row>
    <row r="775" spans="1:6" x14ac:dyDescent="0.3">
      <c r="A775" s="3" t="s">
        <v>3</v>
      </c>
      <c r="B775">
        <v>1</v>
      </c>
      <c r="C775" s="4">
        <v>22</v>
      </c>
      <c r="D775" s="3" t="s">
        <v>8</v>
      </c>
      <c r="E775" s="6">
        <v>27621.26865671642</v>
      </c>
      <c r="F775" s="10">
        <f t="shared" si="12"/>
        <v>45313</v>
      </c>
    </row>
    <row r="776" spans="1:6" x14ac:dyDescent="0.3">
      <c r="A776" s="3" t="s">
        <v>3</v>
      </c>
      <c r="B776">
        <v>1</v>
      </c>
      <c r="C776" s="4">
        <v>23</v>
      </c>
      <c r="D776" s="3" t="s">
        <v>7</v>
      </c>
      <c r="E776" s="6">
        <v>23675.373134328362</v>
      </c>
      <c r="F776" s="10">
        <f t="shared" si="12"/>
        <v>45314</v>
      </c>
    </row>
    <row r="777" spans="1:6" x14ac:dyDescent="0.3">
      <c r="A777" s="3" t="s">
        <v>3</v>
      </c>
      <c r="B777">
        <v>1</v>
      </c>
      <c r="C777" s="4">
        <v>23</v>
      </c>
      <c r="D777" s="3" t="s">
        <v>8</v>
      </c>
      <c r="E777" s="6">
        <v>39458.955223880599</v>
      </c>
      <c r="F777" s="10">
        <f t="shared" si="12"/>
        <v>45314</v>
      </c>
    </row>
    <row r="778" spans="1:6" x14ac:dyDescent="0.3">
      <c r="A778" s="3" t="s">
        <v>3</v>
      </c>
      <c r="B778">
        <v>1</v>
      </c>
      <c r="C778" s="4">
        <v>24</v>
      </c>
      <c r="D778" s="3" t="s">
        <v>7</v>
      </c>
      <c r="E778" s="6">
        <v>31567.164179104482</v>
      </c>
      <c r="F778" s="10">
        <f t="shared" si="12"/>
        <v>45315</v>
      </c>
    </row>
    <row r="779" spans="1:6" x14ac:dyDescent="0.3">
      <c r="A779" s="3" t="s">
        <v>3</v>
      </c>
      <c r="B779">
        <v>1</v>
      </c>
      <c r="C779" s="4">
        <v>24</v>
      </c>
      <c r="D779" s="3" t="s">
        <v>8</v>
      </c>
      <c r="E779" s="6">
        <v>39458.955223880599</v>
      </c>
      <c r="F779" s="10">
        <f t="shared" si="12"/>
        <v>45315</v>
      </c>
    </row>
    <row r="780" spans="1:6" x14ac:dyDescent="0.3">
      <c r="A780" s="3" t="s">
        <v>3</v>
      </c>
      <c r="B780">
        <v>1</v>
      </c>
      <c r="C780" s="4">
        <v>25</v>
      </c>
      <c r="D780" s="3" t="s">
        <v>7</v>
      </c>
      <c r="E780" s="6">
        <v>31567.164179104482</v>
      </c>
      <c r="F780" s="10">
        <f t="shared" si="12"/>
        <v>45316</v>
      </c>
    </row>
    <row r="781" spans="1:6" x14ac:dyDescent="0.3">
      <c r="A781" s="3" t="s">
        <v>3</v>
      </c>
      <c r="B781">
        <v>1</v>
      </c>
      <c r="C781" s="4">
        <v>25</v>
      </c>
      <c r="D781" s="3" t="s">
        <v>8</v>
      </c>
      <c r="E781" s="6">
        <v>43404.850746268661</v>
      </c>
      <c r="F781" s="10">
        <f t="shared" si="12"/>
        <v>45316</v>
      </c>
    </row>
    <row r="782" spans="1:6" x14ac:dyDescent="0.3">
      <c r="A782" s="3" t="s">
        <v>3</v>
      </c>
      <c r="B782">
        <v>1</v>
      </c>
      <c r="C782" s="4">
        <v>26</v>
      </c>
      <c r="D782" s="3" t="s">
        <v>7</v>
      </c>
      <c r="E782" s="6">
        <v>31567.164179104482</v>
      </c>
      <c r="F782" s="10">
        <f t="shared" si="12"/>
        <v>45317</v>
      </c>
    </row>
    <row r="783" spans="1:6" x14ac:dyDescent="0.3">
      <c r="A783" s="3" t="s">
        <v>3</v>
      </c>
      <c r="B783">
        <v>1</v>
      </c>
      <c r="C783" s="4">
        <v>26</v>
      </c>
      <c r="D783" s="3" t="s">
        <v>8</v>
      </c>
      <c r="E783" s="6">
        <v>39458.955223880599</v>
      </c>
      <c r="F783" s="10">
        <f t="shared" si="12"/>
        <v>45317</v>
      </c>
    </row>
    <row r="784" spans="1:6" x14ac:dyDescent="0.3">
      <c r="A784" s="3" t="s">
        <v>3</v>
      </c>
      <c r="B784">
        <v>1</v>
      </c>
      <c r="C784" s="4">
        <v>27</v>
      </c>
      <c r="D784" s="3" t="s">
        <v>7</v>
      </c>
      <c r="E784" s="6">
        <v>23675.373134328362</v>
      </c>
      <c r="F784" s="10">
        <f t="shared" si="12"/>
        <v>45318</v>
      </c>
    </row>
    <row r="785" spans="1:6" x14ac:dyDescent="0.3">
      <c r="A785" s="3" t="s">
        <v>3</v>
      </c>
      <c r="B785">
        <v>1</v>
      </c>
      <c r="C785" s="4">
        <v>27</v>
      </c>
      <c r="D785" s="3" t="s">
        <v>8</v>
      </c>
      <c r="E785" s="6">
        <v>39458.955223880599</v>
      </c>
      <c r="F785" s="10">
        <f t="shared" si="12"/>
        <v>45318</v>
      </c>
    </row>
    <row r="786" spans="1:6" x14ac:dyDescent="0.3">
      <c r="A786" s="3" t="s">
        <v>3</v>
      </c>
      <c r="B786">
        <v>1</v>
      </c>
      <c r="C786" s="4">
        <v>28</v>
      </c>
      <c r="D786" s="3" t="s">
        <v>7</v>
      </c>
      <c r="E786" s="6">
        <v>27621.26865671642</v>
      </c>
      <c r="F786" s="10">
        <f t="shared" si="12"/>
        <v>45319</v>
      </c>
    </row>
    <row r="787" spans="1:6" x14ac:dyDescent="0.3">
      <c r="A787" s="3" t="s">
        <v>3</v>
      </c>
      <c r="B787">
        <v>1</v>
      </c>
      <c r="C787" s="4">
        <v>28</v>
      </c>
      <c r="D787" s="3" t="s">
        <v>8</v>
      </c>
      <c r="E787" s="6">
        <v>39458.955223880599</v>
      </c>
      <c r="F787" s="10">
        <f t="shared" si="12"/>
        <v>45319</v>
      </c>
    </row>
    <row r="788" spans="1:6" x14ac:dyDescent="0.3">
      <c r="A788" s="3" t="s">
        <v>3</v>
      </c>
      <c r="B788">
        <v>1</v>
      </c>
      <c r="C788" s="4">
        <v>29</v>
      </c>
      <c r="D788" s="3" t="s">
        <v>7</v>
      </c>
      <c r="E788" s="6">
        <v>27621.26865671642</v>
      </c>
      <c r="F788" s="10">
        <f t="shared" si="12"/>
        <v>45320</v>
      </c>
    </row>
    <row r="789" spans="1:6" x14ac:dyDescent="0.3">
      <c r="A789" s="3" t="s">
        <v>3</v>
      </c>
      <c r="B789">
        <v>1</v>
      </c>
      <c r="C789" s="4">
        <v>29</v>
      </c>
      <c r="D789" s="3" t="s">
        <v>8</v>
      </c>
      <c r="E789" s="6">
        <v>39458.955223880599</v>
      </c>
      <c r="F789" s="10">
        <f t="shared" si="12"/>
        <v>45320</v>
      </c>
    </row>
    <row r="790" spans="1:6" x14ac:dyDescent="0.3">
      <c r="A790" s="3" t="s">
        <v>3</v>
      </c>
      <c r="B790">
        <v>1</v>
      </c>
      <c r="C790" s="4">
        <v>30</v>
      </c>
      <c r="D790" s="3" t="s">
        <v>7</v>
      </c>
      <c r="E790" s="6">
        <v>27621.26865671642</v>
      </c>
      <c r="F790" s="10">
        <f t="shared" si="12"/>
        <v>45321</v>
      </c>
    </row>
    <row r="791" spans="1:6" x14ac:dyDescent="0.3">
      <c r="A791" s="3" t="s">
        <v>3</v>
      </c>
      <c r="B791">
        <v>1</v>
      </c>
      <c r="C791" s="4">
        <v>30</v>
      </c>
      <c r="D791" s="3" t="s">
        <v>8</v>
      </c>
      <c r="E791" s="6">
        <v>43404.850746268661</v>
      </c>
      <c r="F791" s="10">
        <f t="shared" si="12"/>
        <v>45321</v>
      </c>
    </row>
    <row r="792" spans="1:6" x14ac:dyDescent="0.3">
      <c r="A792" s="3" t="s">
        <v>3</v>
      </c>
      <c r="B792">
        <v>1</v>
      </c>
      <c r="C792" s="4">
        <v>31</v>
      </c>
      <c r="D792" s="3" t="s">
        <v>7</v>
      </c>
      <c r="E792" s="6">
        <v>27621.26865671642</v>
      </c>
      <c r="F792" s="10">
        <f t="shared" si="12"/>
        <v>45322</v>
      </c>
    </row>
    <row r="793" spans="1:6" x14ac:dyDescent="0.3">
      <c r="A793" s="3" t="s">
        <v>3</v>
      </c>
      <c r="B793">
        <v>1</v>
      </c>
      <c r="C793" s="4">
        <v>31</v>
      </c>
      <c r="D793" s="3" t="s">
        <v>8</v>
      </c>
      <c r="E793" s="6">
        <v>43404.850746268661</v>
      </c>
      <c r="F793" s="10">
        <f t="shared" si="12"/>
        <v>45322</v>
      </c>
    </row>
    <row r="794" spans="1:6" x14ac:dyDescent="0.3">
      <c r="A794" s="3" t="s">
        <v>3</v>
      </c>
      <c r="B794">
        <v>2</v>
      </c>
      <c r="C794" s="4">
        <v>1</v>
      </c>
      <c r="D794" s="3" t="s">
        <v>7</v>
      </c>
      <c r="E794" s="6">
        <v>29498.989898989897</v>
      </c>
      <c r="F794" s="10">
        <f t="shared" si="12"/>
        <v>45323</v>
      </c>
    </row>
    <row r="795" spans="1:6" x14ac:dyDescent="0.3">
      <c r="A795" s="3" t="s">
        <v>3</v>
      </c>
      <c r="B795">
        <v>2</v>
      </c>
      <c r="C795" s="4">
        <v>1</v>
      </c>
      <c r="D795" s="3" t="s">
        <v>8</v>
      </c>
      <c r="E795" s="6">
        <v>42141.414141414141</v>
      </c>
      <c r="F795" s="10">
        <f t="shared" si="12"/>
        <v>45323</v>
      </c>
    </row>
    <row r="796" spans="1:6" x14ac:dyDescent="0.3">
      <c r="A796" s="3" t="s">
        <v>3</v>
      </c>
      <c r="B796">
        <v>2</v>
      </c>
      <c r="C796" s="4">
        <v>2</v>
      </c>
      <c r="D796" s="3" t="s">
        <v>7</v>
      </c>
      <c r="E796" s="6">
        <v>25284.848484848484</v>
      </c>
      <c r="F796" s="10">
        <f t="shared" si="12"/>
        <v>45324</v>
      </c>
    </row>
    <row r="797" spans="1:6" x14ac:dyDescent="0.3">
      <c r="A797" s="3" t="s">
        <v>3</v>
      </c>
      <c r="B797">
        <v>2</v>
      </c>
      <c r="C797" s="4">
        <v>2</v>
      </c>
      <c r="D797" s="3" t="s">
        <v>8</v>
      </c>
      <c r="E797" s="6">
        <v>37927.272727272728</v>
      </c>
      <c r="F797" s="10">
        <f t="shared" si="12"/>
        <v>45324</v>
      </c>
    </row>
    <row r="798" spans="1:6" x14ac:dyDescent="0.3">
      <c r="A798" s="3" t="s">
        <v>3</v>
      </c>
      <c r="B798">
        <v>2</v>
      </c>
      <c r="C798" s="4">
        <v>3</v>
      </c>
      <c r="D798" s="3" t="s">
        <v>7</v>
      </c>
      <c r="E798" s="6">
        <v>29498.989898989897</v>
      </c>
      <c r="F798" s="10">
        <f t="shared" si="12"/>
        <v>45325</v>
      </c>
    </row>
    <row r="799" spans="1:6" x14ac:dyDescent="0.3">
      <c r="A799" s="3" t="s">
        <v>3</v>
      </c>
      <c r="B799">
        <v>2</v>
      </c>
      <c r="C799" s="4">
        <v>3</v>
      </c>
      <c r="D799" s="3" t="s">
        <v>8</v>
      </c>
      <c r="E799" s="6">
        <v>42141.414141414141</v>
      </c>
      <c r="F799" s="10">
        <f t="shared" si="12"/>
        <v>45325</v>
      </c>
    </row>
    <row r="800" spans="1:6" x14ac:dyDescent="0.3">
      <c r="A800" s="3" t="s">
        <v>3</v>
      </c>
      <c r="B800">
        <v>2</v>
      </c>
      <c r="C800" s="4">
        <v>4</v>
      </c>
      <c r="D800" s="3" t="s">
        <v>7</v>
      </c>
      <c r="E800" s="6">
        <v>29498.989898989897</v>
      </c>
      <c r="F800" s="10">
        <f t="shared" si="12"/>
        <v>45326</v>
      </c>
    </row>
    <row r="801" spans="1:6" x14ac:dyDescent="0.3">
      <c r="A801" s="3" t="s">
        <v>3</v>
      </c>
      <c r="B801">
        <v>2</v>
      </c>
      <c r="C801" s="4">
        <v>4</v>
      </c>
      <c r="D801" s="3" t="s">
        <v>8</v>
      </c>
      <c r="E801" s="6">
        <v>42141.414141414141</v>
      </c>
      <c r="F801" s="10">
        <f t="shared" si="12"/>
        <v>45326</v>
      </c>
    </row>
    <row r="802" spans="1:6" x14ac:dyDescent="0.3">
      <c r="A802" s="3" t="s">
        <v>3</v>
      </c>
      <c r="B802">
        <v>2</v>
      </c>
      <c r="C802" s="4">
        <v>5</v>
      </c>
      <c r="D802" s="3" t="s">
        <v>7</v>
      </c>
      <c r="E802" s="6">
        <v>29498.989898989897</v>
      </c>
      <c r="F802" s="10">
        <f t="shared" si="12"/>
        <v>45327</v>
      </c>
    </row>
    <row r="803" spans="1:6" x14ac:dyDescent="0.3">
      <c r="A803" s="3" t="s">
        <v>3</v>
      </c>
      <c r="B803">
        <v>2</v>
      </c>
      <c r="C803" s="4">
        <v>5</v>
      </c>
      <c r="D803" s="3" t="s">
        <v>8</v>
      </c>
      <c r="E803" s="6">
        <v>42141.414141414141</v>
      </c>
      <c r="F803" s="10">
        <f t="shared" si="12"/>
        <v>45327</v>
      </c>
    </row>
    <row r="804" spans="1:6" x14ac:dyDescent="0.3">
      <c r="A804" s="3" t="s">
        <v>3</v>
      </c>
      <c r="B804">
        <v>2</v>
      </c>
      <c r="C804" s="4">
        <v>6</v>
      </c>
      <c r="D804" s="3" t="s">
        <v>7</v>
      </c>
      <c r="E804" s="6">
        <v>29498.989898989897</v>
      </c>
      <c r="F804" s="10">
        <f t="shared" si="12"/>
        <v>45328</v>
      </c>
    </row>
    <row r="805" spans="1:6" x14ac:dyDescent="0.3">
      <c r="A805" s="3" t="s">
        <v>3</v>
      </c>
      <c r="B805">
        <v>2</v>
      </c>
      <c r="C805" s="4">
        <v>6</v>
      </c>
      <c r="D805" s="3" t="s">
        <v>8</v>
      </c>
      <c r="E805" s="6">
        <v>42141.414141414141</v>
      </c>
      <c r="F805" s="10">
        <f t="shared" si="12"/>
        <v>45328</v>
      </c>
    </row>
    <row r="806" spans="1:6" x14ac:dyDescent="0.3">
      <c r="A806" s="3" t="s">
        <v>3</v>
      </c>
      <c r="B806">
        <v>2</v>
      </c>
      <c r="C806" s="4">
        <v>7</v>
      </c>
      <c r="D806" s="3" t="s">
        <v>7</v>
      </c>
      <c r="E806" s="6">
        <v>29498.989898989897</v>
      </c>
      <c r="F806" s="10">
        <f t="shared" si="12"/>
        <v>45329</v>
      </c>
    </row>
    <row r="807" spans="1:6" x14ac:dyDescent="0.3">
      <c r="A807" s="3" t="s">
        <v>3</v>
      </c>
      <c r="B807">
        <v>2</v>
      </c>
      <c r="C807" s="4">
        <v>7</v>
      </c>
      <c r="D807" s="3" t="s">
        <v>8</v>
      </c>
      <c r="E807" s="6">
        <v>46355.555555555555</v>
      </c>
      <c r="F807" s="10">
        <f t="shared" si="12"/>
        <v>45329</v>
      </c>
    </row>
    <row r="808" spans="1:6" x14ac:dyDescent="0.3">
      <c r="A808" s="3" t="s">
        <v>3</v>
      </c>
      <c r="B808">
        <v>2</v>
      </c>
      <c r="C808" s="4">
        <v>8</v>
      </c>
      <c r="D808" s="3" t="s">
        <v>7</v>
      </c>
      <c r="E808" s="6">
        <v>29498.989898989897</v>
      </c>
      <c r="F808" s="10">
        <f t="shared" si="12"/>
        <v>45330</v>
      </c>
    </row>
    <row r="809" spans="1:6" x14ac:dyDescent="0.3">
      <c r="A809" s="3" t="s">
        <v>3</v>
      </c>
      <c r="B809">
        <v>2</v>
      </c>
      <c r="C809" s="4">
        <v>8</v>
      </c>
      <c r="D809" s="3" t="s">
        <v>8</v>
      </c>
      <c r="E809" s="6">
        <v>37927.272727272728</v>
      </c>
      <c r="F809" s="10">
        <f t="shared" si="12"/>
        <v>45330</v>
      </c>
    </row>
    <row r="810" spans="1:6" x14ac:dyDescent="0.3">
      <c r="A810" s="3" t="s">
        <v>3</v>
      </c>
      <c r="B810">
        <v>2</v>
      </c>
      <c r="C810" s="4">
        <v>9</v>
      </c>
      <c r="D810" s="3" t="s">
        <v>7</v>
      </c>
      <c r="E810" s="6">
        <v>29498.989898989897</v>
      </c>
      <c r="F810" s="10">
        <f t="shared" si="12"/>
        <v>45331</v>
      </c>
    </row>
    <row r="811" spans="1:6" x14ac:dyDescent="0.3">
      <c r="A811" s="3" t="s">
        <v>3</v>
      </c>
      <c r="B811">
        <v>2</v>
      </c>
      <c r="C811" s="4">
        <v>9</v>
      </c>
      <c r="D811" s="3" t="s">
        <v>8</v>
      </c>
      <c r="E811" s="6">
        <v>37927.272727272728</v>
      </c>
      <c r="F811" s="10">
        <f t="shared" si="12"/>
        <v>45331</v>
      </c>
    </row>
    <row r="812" spans="1:6" x14ac:dyDescent="0.3">
      <c r="A812" s="3" t="s">
        <v>3</v>
      </c>
      <c r="B812">
        <v>2</v>
      </c>
      <c r="C812" s="4">
        <v>10</v>
      </c>
      <c r="D812" s="3" t="s">
        <v>7</v>
      </c>
      <c r="E812" s="6">
        <v>29498.989898989897</v>
      </c>
      <c r="F812" s="10">
        <f t="shared" si="12"/>
        <v>45332</v>
      </c>
    </row>
    <row r="813" spans="1:6" x14ac:dyDescent="0.3">
      <c r="A813" s="3" t="s">
        <v>3</v>
      </c>
      <c r="B813">
        <v>2</v>
      </c>
      <c r="C813" s="4">
        <v>10</v>
      </c>
      <c r="D813" s="3" t="s">
        <v>8</v>
      </c>
      <c r="E813" s="6">
        <v>42141.414141414141</v>
      </c>
      <c r="F813" s="10">
        <f t="shared" si="12"/>
        <v>45332</v>
      </c>
    </row>
    <row r="814" spans="1:6" x14ac:dyDescent="0.3">
      <c r="A814" s="3" t="s">
        <v>3</v>
      </c>
      <c r="B814">
        <v>2</v>
      </c>
      <c r="C814" s="4">
        <v>11</v>
      </c>
      <c r="D814" s="3" t="s">
        <v>7</v>
      </c>
      <c r="E814" s="6">
        <v>29498.989898989897</v>
      </c>
      <c r="F814" s="10">
        <f t="shared" si="12"/>
        <v>45333</v>
      </c>
    </row>
    <row r="815" spans="1:6" x14ac:dyDescent="0.3">
      <c r="A815" s="3" t="s">
        <v>3</v>
      </c>
      <c r="B815">
        <v>2</v>
      </c>
      <c r="C815" s="4">
        <v>11</v>
      </c>
      <c r="D815" s="3" t="s">
        <v>8</v>
      </c>
      <c r="E815" s="6">
        <v>37927.272727272728</v>
      </c>
      <c r="F815" s="10">
        <f t="shared" si="12"/>
        <v>45333</v>
      </c>
    </row>
    <row r="816" spans="1:6" x14ac:dyDescent="0.3">
      <c r="A816" s="3" t="s">
        <v>3</v>
      </c>
      <c r="B816">
        <v>2</v>
      </c>
      <c r="C816" s="4">
        <v>12</v>
      </c>
      <c r="D816" s="3" t="s">
        <v>7</v>
      </c>
      <c r="E816" s="6">
        <v>29498.989898989897</v>
      </c>
      <c r="F816" s="10">
        <f t="shared" si="12"/>
        <v>45334</v>
      </c>
    </row>
    <row r="817" spans="1:6" x14ac:dyDescent="0.3">
      <c r="A817" s="3" t="s">
        <v>3</v>
      </c>
      <c r="B817">
        <v>2</v>
      </c>
      <c r="C817" s="4">
        <v>12</v>
      </c>
      <c r="D817" s="3" t="s">
        <v>8</v>
      </c>
      <c r="E817" s="6">
        <v>42141.414141414141</v>
      </c>
      <c r="F817" s="10">
        <f t="shared" si="12"/>
        <v>45334</v>
      </c>
    </row>
    <row r="818" spans="1:6" x14ac:dyDescent="0.3">
      <c r="A818" s="3" t="s">
        <v>3</v>
      </c>
      <c r="B818">
        <v>2</v>
      </c>
      <c r="C818" s="4">
        <v>13</v>
      </c>
      <c r="D818" s="3" t="s">
        <v>7</v>
      </c>
      <c r="E818" s="6">
        <v>29498.989898989897</v>
      </c>
      <c r="F818" s="10">
        <f t="shared" si="12"/>
        <v>45335</v>
      </c>
    </row>
    <row r="819" spans="1:6" x14ac:dyDescent="0.3">
      <c r="A819" s="3" t="s">
        <v>3</v>
      </c>
      <c r="B819">
        <v>2</v>
      </c>
      <c r="C819" s="4">
        <v>13</v>
      </c>
      <c r="D819" s="3" t="s">
        <v>8</v>
      </c>
      <c r="E819" s="6">
        <v>42141.414141414141</v>
      </c>
      <c r="F819" s="10">
        <f t="shared" si="12"/>
        <v>45335</v>
      </c>
    </row>
    <row r="820" spans="1:6" x14ac:dyDescent="0.3">
      <c r="A820" s="3" t="s">
        <v>3</v>
      </c>
      <c r="B820">
        <v>2</v>
      </c>
      <c r="C820" s="4">
        <v>14</v>
      </c>
      <c r="D820" s="3" t="s">
        <v>7</v>
      </c>
      <c r="E820" s="6">
        <v>29498.989898989897</v>
      </c>
      <c r="F820" s="10">
        <f t="shared" si="12"/>
        <v>45336</v>
      </c>
    </row>
    <row r="821" spans="1:6" x14ac:dyDescent="0.3">
      <c r="A821" s="3" t="s">
        <v>3</v>
      </c>
      <c r="B821">
        <v>2</v>
      </c>
      <c r="C821" s="4">
        <v>14</v>
      </c>
      <c r="D821" s="3" t="s">
        <v>8</v>
      </c>
      <c r="E821" s="6">
        <v>46355.555555555555</v>
      </c>
      <c r="F821" s="10">
        <f t="shared" si="12"/>
        <v>45336</v>
      </c>
    </row>
    <row r="822" spans="1:6" x14ac:dyDescent="0.3">
      <c r="A822" s="3" t="s">
        <v>3</v>
      </c>
      <c r="B822">
        <v>2</v>
      </c>
      <c r="C822" s="4">
        <v>15</v>
      </c>
      <c r="D822" s="3" t="s">
        <v>7</v>
      </c>
      <c r="E822" s="6">
        <v>33713.131313131315</v>
      </c>
      <c r="F822" s="10">
        <f t="shared" si="12"/>
        <v>45337</v>
      </c>
    </row>
    <row r="823" spans="1:6" x14ac:dyDescent="0.3">
      <c r="A823" s="3" t="s">
        <v>3</v>
      </c>
      <c r="B823">
        <v>2</v>
      </c>
      <c r="C823" s="4">
        <v>15</v>
      </c>
      <c r="D823" s="3" t="s">
        <v>8</v>
      </c>
      <c r="E823" s="6">
        <v>46355.555555555555</v>
      </c>
      <c r="F823" s="10">
        <f t="shared" si="12"/>
        <v>45337</v>
      </c>
    </row>
    <row r="824" spans="1:6" x14ac:dyDescent="0.3">
      <c r="A824" s="3" t="s">
        <v>3</v>
      </c>
      <c r="B824">
        <v>2</v>
      </c>
      <c r="C824" s="4">
        <v>16</v>
      </c>
      <c r="D824" s="3" t="s">
        <v>7</v>
      </c>
      <c r="E824" s="6">
        <v>29498.989898989897</v>
      </c>
      <c r="F824" s="10">
        <f t="shared" si="12"/>
        <v>45338</v>
      </c>
    </row>
    <row r="825" spans="1:6" x14ac:dyDescent="0.3">
      <c r="A825" s="3" t="s">
        <v>3</v>
      </c>
      <c r="B825">
        <v>2</v>
      </c>
      <c r="C825" s="4">
        <v>16</v>
      </c>
      <c r="D825" s="3" t="s">
        <v>8</v>
      </c>
      <c r="E825" s="6">
        <v>37927.272727272728</v>
      </c>
      <c r="F825" s="10">
        <f t="shared" si="12"/>
        <v>45338</v>
      </c>
    </row>
    <row r="826" spans="1:6" x14ac:dyDescent="0.3">
      <c r="A826" s="3" t="s">
        <v>3</v>
      </c>
      <c r="B826">
        <v>2</v>
      </c>
      <c r="C826" s="4">
        <v>17</v>
      </c>
      <c r="D826" s="3" t="s">
        <v>7</v>
      </c>
      <c r="E826" s="6">
        <v>29498.989898989897</v>
      </c>
      <c r="F826" s="10">
        <f t="shared" si="12"/>
        <v>45339</v>
      </c>
    </row>
    <row r="827" spans="1:6" x14ac:dyDescent="0.3">
      <c r="A827" s="3" t="s">
        <v>3</v>
      </c>
      <c r="B827">
        <v>2</v>
      </c>
      <c r="C827" s="4">
        <v>17</v>
      </c>
      <c r="D827" s="3" t="s">
        <v>8</v>
      </c>
      <c r="E827" s="6">
        <v>37927.272727272728</v>
      </c>
      <c r="F827" s="10">
        <f t="shared" si="12"/>
        <v>45339</v>
      </c>
    </row>
    <row r="828" spans="1:6" x14ac:dyDescent="0.3">
      <c r="A828" s="3" t="s">
        <v>3</v>
      </c>
      <c r="B828">
        <v>2</v>
      </c>
      <c r="C828" s="4">
        <v>18</v>
      </c>
      <c r="D828" s="3" t="s">
        <v>7</v>
      </c>
      <c r="E828" s="6">
        <v>29498.989898989897</v>
      </c>
      <c r="F828" s="10">
        <f t="shared" si="12"/>
        <v>45340</v>
      </c>
    </row>
    <row r="829" spans="1:6" x14ac:dyDescent="0.3">
      <c r="A829" s="3" t="s">
        <v>3</v>
      </c>
      <c r="B829">
        <v>2</v>
      </c>
      <c r="C829" s="4">
        <v>18</v>
      </c>
      <c r="D829" s="3" t="s">
        <v>8</v>
      </c>
      <c r="E829" s="6">
        <v>33713.131313131315</v>
      </c>
      <c r="F829" s="10">
        <f t="shared" si="12"/>
        <v>45340</v>
      </c>
    </row>
    <row r="830" spans="1:6" x14ac:dyDescent="0.3">
      <c r="A830" s="3" t="s">
        <v>3</v>
      </c>
      <c r="B830">
        <v>2</v>
      </c>
      <c r="C830" s="4">
        <v>19</v>
      </c>
      <c r="D830" s="3" t="s">
        <v>7</v>
      </c>
      <c r="E830" s="6">
        <v>29498.989898989897</v>
      </c>
      <c r="F830" s="10">
        <f t="shared" si="12"/>
        <v>45341</v>
      </c>
    </row>
    <row r="831" spans="1:6" x14ac:dyDescent="0.3">
      <c r="A831" s="3" t="s">
        <v>3</v>
      </c>
      <c r="B831">
        <v>2</v>
      </c>
      <c r="C831" s="4">
        <v>19</v>
      </c>
      <c r="D831" s="3" t="s">
        <v>8</v>
      </c>
      <c r="E831" s="6">
        <v>46355.555555555555</v>
      </c>
      <c r="F831" s="10">
        <f t="shared" si="12"/>
        <v>45341</v>
      </c>
    </row>
    <row r="832" spans="1:6" x14ac:dyDescent="0.3">
      <c r="A832" s="3" t="s">
        <v>3</v>
      </c>
      <c r="B832">
        <v>2</v>
      </c>
      <c r="C832" s="4">
        <v>20</v>
      </c>
      <c r="D832" s="3" t="s">
        <v>7</v>
      </c>
      <c r="E832" s="6">
        <v>29498.989898989897</v>
      </c>
      <c r="F832" s="10">
        <f t="shared" si="12"/>
        <v>45342</v>
      </c>
    </row>
    <row r="833" spans="1:6" x14ac:dyDescent="0.3">
      <c r="A833" s="3" t="s">
        <v>3</v>
      </c>
      <c r="B833">
        <v>2</v>
      </c>
      <c r="C833" s="4">
        <v>20</v>
      </c>
      <c r="D833" s="3" t="s">
        <v>8</v>
      </c>
      <c r="E833" s="6">
        <v>42141.414141414141</v>
      </c>
      <c r="F833" s="10">
        <f t="shared" si="12"/>
        <v>45342</v>
      </c>
    </row>
    <row r="834" spans="1:6" x14ac:dyDescent="0.3">
      <c r="A834" s="3" t="s">
        <v>3</v>
      </c>
      <c r="B834">
        <v>2</v>
      </c>
      <c r="C834" s="4">
        <v>21</v>
      </c>
      <c r="D834" s="3" t="s">
        <v>7</v>
      </c>
      <c r="E834" s="6">
        <v>29498.989898989897</v>
      </c>
      <c r="F834" s="10">
        <f t="shared" ref="F834:F897" si="13">DATE(A834,B834,C834)</f>
        <v>45343</v>
      </c>
    </row>
    <row r="835" spans="1:6" x14ac:dyDescent="0.3">
      <c r="A835" s="3" t="s">
        <v>3</v>
      </c>
      <c r="B835">
        <v>2</v>
      </c>
      <c r="C835" s="4">
        <v>21</v>
      </c>
      <c r="D835" s="3" t="s">
        <v>8</v>
      </c>
      <c r="E835" s="6">
        <v>50569.696969696968</v>
      </c>
      <c r="F835" s="10">
        <f t="shared" si="13"/>
        <v>45343</v>
      </c>
    </row>
    <row r="836" spans="1:6" x14ac:dyDescent="0.3">
      <c r="A836" s="3" t="s">
        <v>3</v>
      </c>
      <c r="B836">
        <v>2</v>
      </c>
      <c r="C836" s="4">
        <v>22</v>
      </c>
      <c r="D836" s="3" t="s">
        <v>7</v>
      </c>
      <c r="E836" s="6">
        <v>33713.131313131315</v>
      </c>
      <c r="F836" s="10">
        <f t="shared" si="13"/>
        <v>45344</v>
      </c>
    </row>
    <row r="837" spans="1:6" x14ac:dyDescent="0.3">
      <c r="A837" s="3" t="s">
        <v>3</v>
      </c>
      <c r="B837">
        <v>2</v>
      </c>
      <c r="C837" s="4">
        <v>22</v>
      </c>
      <c r="D837" s="3" t="s">
        <v>8</v>
      </c>
      <c r="E837" s="6">
        <v>46355.555555555555</v>
      </c>
      <c r="F837" s="10">
        <f t="shared" si="13"/>
        <v>45344</v>
      </c>
    </row>
    <row r="838" spans="1:6" x14ac:dyDescent="0.3">
      <c r="A838" s="3" t="s">
        <v>3</v>
      </c>
      <c r="B838">
        <v>2</v>
      </c>
      <c r="C838" s="4">
        <v>23</v>
      </c>
      <c r="D838" s="3" t="s">
        <v>7</v>
      </c>
      <c r="E838" s="6">
        <v>29498.989898989897</v>
      </c>
      <c r="F838" s="10">
        <f t="shared" si="13"/>
        <v>45345</v>
      </c>
    </row>
    <row r="839" spans="1:6" x14ac:dyDescent="0.3">
      <c r="A839" s="3" t="s">
        <v>3</v>
      </c>
      <c r="B839">
        <v>2</v>
      </c>
      <c r="C839" s="4">
        <v>23</v>
      </c>
      <c r="D839" s="3" t="s">
        <v>8</v>
      </c>
      <c r="E839" s="6">
        <v>42141.414141414141</v>
      </c>
      <c r="F839" s="10">
        <f t="shared" si="13"/>
        <v>45345</v>
      </c>
    </row>
    <row r="840" spans="1:6" x14ac:dyDescent="0.3">
      <c r="A840" s="3" t="s">
        <v>3</v>
      </c>
      <c r="B840">
        <v>2</v>
      </c>
      <c r="C840" s="4">
        <v>24</v>
      </c>
      <c r="D840" s="3" t="s">
        <v>7</v>
      </c>
      <c r="E840" s="6">
        <v>29498.989898989897</v>
      </c>
      <c r="F840" s="10">
        <f t="shared" si="13"/>
        <v>45346</v>
      </c>
    </row>
    <row r="841" spans="1:6" x14ac:dyDescent="0.3">
      <c r="A841" s="3" t="s">
        <v>3</v>
      </c>
      <c r="B841">
        <v>2</v>
      </c>
      <c r="C841" s="4">
        <v>24</v>
      </c>
      <c r="D841" s="3" t="s">
        <v>8</v>
      </c>
      <c r="E841" s="6">
        <v>46355.555555555555</v>
      </c>
      <c r="F841" s="10">
        <f t="shared" si="13"/>
        <v>45346</v>
      </c>
    </row>
    <row r="842" spans="1:6" x14ac:dyDescent="0.3">
      <c r="A842" s="3" t="s">
        <v>3</v>
      </c>
      <c r="B842">
        <v>2</v>
      </c>
      <c r="C842" s="4">
        <v>25</v>
      </c>
      <c r="D842" s="3" t="s">
        <v>7</v>
      </c>
      <c r="E842" s="6">
        <v>25284.848484848484</v>
      </c>
      <c r="F842" s="10">
        <f t="shared" si="13"/>
        <v>45347</v>
      </c>
    </row>
    <row r="843" spans="1:6" x14ac:dyDescent="0.3">
      <c r="A843" s="3" t="s">
        <v>3</v>
      </c>
      <c r="B843">
        <v>2</v>
      </c>
      <c r="C843" s="4">
        <v>25</v>
      </c>
      <c r="D843" s="3" t="s">
        <v>8</v>
      </c>
      <c r="E843" s="6">
        <v>37927.272727272728</v>
      </c>
      <c r="F843" s="10">
        <f t="shared" si="13"/>
        <v>45347</v>
      </c>
    </row>
    <row r="844" spans="1:6" x14ac:dyDescent="0.3">
      <c r="A844" s="3" t="s">
        <v>3</v>
      </c>
      <c r="B844">
        <v>2</v>
      </c>
      <c r="C844" s="4">
        <v>26</v>
      </c>
      <c r="D844" s="3" t="s">
        <v>7</v>
      </c>
      <c r="E844" s="6">
        <v>29498.989898989897</v>
      </c>
      <c r="F844" s="10">
        <f t="shared" si="13"/>
        <v>45348</v>
      </c>
    </row>
    <row r="845" spans="1:6" x14ac:dyDescent="0.3">
      <c r="A845" s="3" t="s">
        <v>3</v>
      </c>
      <c r="B845">
        <v>2</v>
      </c>
      <c r="C845" s="4">
        <v>26</v>
      </c>
      <c r="D845" s="3" t="s">
        <v>8</v>
      </c>
      <c r="E845" s="6">
        <v>42141.414141414141</v>
      </c>
      <c r="F845" s="10">
        <f t="shared" si="13"/>
        <v>45348</v>
      </c>
    </row>
    <row r="846" spans="1:6" x14ac:dyDescent="0.3">
      <c r="A846" s="3" t="s">
        <v>3</v>
      </c>
      <c r="B846">
        <v>2</v>
      </c>
      <c r="C846" s="4">
        <v>27</v>
      </c>
      <c r="D846" s="3" t="s">
        <v>7</v>
      </c>
      <c r="E846" s="6">
        <v>29498.989898989897</v>
      </c>
      <c r="F846" s="10">
        <f t="shared" si="13"/>
        <v>45349</v>
      </c>
    </row>
    <row r="847" spans="1:6" x14ac:dyDescent="0.3">
      <c r="A847" s="3" t="s">
        <v>3</v>
      </c>
      <c r="B847">
        <v>2</v>
      </c>
      <c r="C847" s="4">
        <v>27</v>
      </c>
      <c r="D847" s="3" t="s">
        <v>8</v>
      </c>
      <c r="E847" s="6">
        <v>42141.414141414141</v>
      </c>
      <c r="F847" s="10">
        <f t="shared" si="13"/>
        <v>45349</v>
      </c>
    </row>
    <row r="848" spans="1:6" x14ac:dyDescent="0.3">
      <c r="A848" s="3" t="s">
        <v>3</v>
      </c>
      <c r="B848">
        <v>2</v>
      </c>
      <c r="C848" s="4">
        <v>28</v>
      </c>
      <c r="D848" s="3" t="s">
        <v>7</v>
      </c>
      <c r="E848" s="6">
        <v>29498.989898989897</v>
      </c>
      <c r="F848" s="10">
        <f t="shared" si="13"/>
        <v>45350</v>
      </c>
    </row>
    <row r="849" spans="1:6" x14ac:dyDescent="0.3">
      <c r="A849" s="3" t="s">
        <v>3</v>
      </c>
      <c r="B849">
        <v>2</v>
      </c>
      <c r="C849" s="4">
        <v>28</v>
      </c>
      <c r="D849" s="3" t="s">
        <v>8</v>
      </c>
      <c r="E849" s="6">
        <v>46355.555555555555</v>
      </c>
      <c r="F849" s="10">
        <f t="shared" si="13"/>
        <v>45350</v>
      </c>
    </row>
    <row r="850" spans="1:6" x14ac:dyDescent="0.3">
      <c r="A850" s="3" t="s">
        <v>3</v>
      </c>
      <c r="B850">
        <v>2</v>
      </c>
      <c r="C850" s="4">
        <v>29</v>
      </c>
      <c r="D850" s="3" t="s">
        <v>7</v>
      </c>
      <c r="E850" s="6">
        <v>33713.131313131315</v>
      </c>
      <c r="F850" s="10">
        <f t="shared" si="13"/>
        <v>45351</v>
      </c>
    </row>
    <row r="851" spans="1:6" x14ac:dyDescent="0.3">
      <c r="A851" s="3" t="s">
        <v>3</v>
      </c>
      <c r="B851">
        <v>2</v>
      </c>
      <c r="C851" s="4">
        <v>29</v>
      </c>
      <c r="D851" s="3" t="s">
        <v>8</v>
      </c>
      <c r="E851" s="6">
        <v>46355.555555555555</v>
      </c>
      <c r="F851" s="10">
        <f t="shared" si="13"/>
        <v>45351</v>
      </c>
    </row>
    <row r="852" spans="1:6" x14ac:dyDescent="0.3">
      <c r="A852" s="3" t="s">
        <v>3</v>
      </c>
      <c r="B852">
        <v>3</v>
      </c>
      <c r="C852" s="4">
        <v>1</v>
      </c>
      <c r="D852" s="3" t="s">
        <v>7</v>
      </c>
      <c r="E852" s="6">
        <v>28754.901960784315</v>
      </c>
      <c r="F852" s="10">
        <f t="shared" si="13"/>
        <v>45352</v>
      </c>
    </row>
    <row r="853" spans="1:6" x14ac:dyDescent="0.3">
      <c r="A853" s="3" t="s">
        <v>3</v>
      </c>
      <c r="B853">
        <v>3</v>
      </c>
      <c r="C853" s="4">
        <v>1</v>
      </c>
      <c r="D853" s="3" t="s">
        <v>8</v>
      </c>
      <c r="E853" s="6">
        <v>41078.431372549021</v>
      </c>
      <c r="F853" s="10">
        <f t="shared" si="13"/>
        <v>45352</v>
      </c>
    </row>
    <row r="854" spans="1:6" x14ac:dyDescent="0.3">
      <c r="A854" s="3" t="s">
        <v>3</v>
      </c>
      <c r="B854">
        <v>3</v>
      </c>
      <c r="C854" s="4">
        <v>2</v>
      </c>
      <c r="D854" s="3" t="s">
        <v>7</v>
      </c>
      <c r="E854" s="6">
        <v>28754.901960784315</v>
      </c>
      <c r="F854" s="10">
        <f t="shared" si="13"/>
        <v>45353</v>
      </c>
    </row>
    <row r="855" spans="1:6" x14ac:dyDescent="0.3">
      <c r="A855" s="3" t="s">
        <v>3</v>
      </c>
      <c r="B855">
        <v>3</v>
      </c>
      <c r="C855" s="4">
        <v>2</v>
      </c>
      <c r="D855" s="3" t="s">
        <v>8</v>
      </c>
      <c r="E855" s="6">
        <v>45186.274509803923</v>
      </c>
      <c r="F855" s="10">
        <f t="shared" si="13"/>
        <v>45353</v>
      </c>
    </row>
    <row r="856" spans="1:6" x14ac:dyDescent="0.3">
      <c r="A856" s="3" t="s">
        <v>3</v>
      </c>
      <c r="B856">
        <v>3</v>
      </c>
      <c r="C856" s="4">
        <v>3</v>
      </c>
      <c r="D856" s="3" t="s">
        <v>7</v>
      </c>
      <c r="E856" s="6">
        <v>28754.901960784315</v>
      </c>
      <c r="F856" s="10">
        <f t="shared" si="13"/>
        <v>45354</v>
      </c>
    </row>
    <row r="857" spans="1:6" x14ac:dyDescent="0.3">
      <c r="A857" s="3" t="s">
        <v>3</v>
      </c>
      <c r="B857">
        <v>3</v>
      </c>
      <c r="C857" s="4">
        <v>3</v>
      </c>
      <c r="D857" s="3" t="s">
        <v>8</v>
      </c>
      <c r="E857" s="6">
        <v>45186.274509803923</v>
      </c>
      <c r="F857" s="10">
        <f t="shared" si="13"/>
        <v>45354</v>
      </c>
    </row>
    <row r="858" spans="1:6" x14ac:dyDescent="0.3">
      <c r="A858" s="3" t="s">
        <v>3</v>
      </c>
      <c r="B858">
        <v>3</v>
      </c>
      <c r="C858" s="4">
        <v>4</v>
      </c>
      <c r="D858" s="3" t="s">
        <v>7</v>
      </c>
      <c r="E858" s="6">
        <v>28754.901960784315</v>
      </c>
      <c r="F858" s="10">
        <f t="shared" si="13"/>
        <v>45355</v>
      </c>
    </row>
    <row r="859" spans="1:6" x14ac:dyDescent="0.3">
      <c r="A859" s="3" t="s">
        <v>3</v>
      </c>
      <c r="B859">
        <v>3</v>
      </c>
      <c r="C859" s="4">
        <v>4</v>
      </c>
      <c r="D859" s="3" t="s">
        <v>8</v>
      </c>
      <c r="E859" s="6">
        <v>45186.274509803923</v>
      </c>
      <c r="F859" s="10">
        <f t="shared" si="13"/>
        <v>45355</v>
      </c>
    </row>
    <row r="860" spans="1:6" x14ac:dyDescent="0.3">
      <c r="A860" s="3" t="s">
        <v>3</v>
      </c>
      <c r="B860">
        <v>3</v>
      </c>
      <c r="C860" s="4">
        <v>5</v>
      </c>
      <c r="D860" s="3" t="s">
        <v>7</v>
      </c>
      <c r="E860" s="6">
        <v>32862.745098039217</v>
      </c>
      <c r="F860" s="10">
        <f t="shared" si="13"/>
        <v>45356</v>
      </c>
    </row>
    <row r="861" spans="1:6" x14ac:dyDescent="0.3">
      <c r="A861" s="3" t="s">
        <v>3</v>
      </c>
      <c r="B861">
        <v>3</v>
      </c>
      <c r="C861" s="4">
        <v>5</v>
      </c>
      <c r="D861" s="3" t="s">
        <v>8</v>
      </c>
      <c r="E861" s="6">
        <v>49294.117647058825</v>
      </c>
      <c r="F861" s="10">
        <f t="shared" si="13"/>
        <v>45356</v>
      </c>
    </row>
    <row r="862" spans="1:6" x14ac:dyDescent="0.3">
      <c r="A862" s="3" t="s">
        <v>3</v>
      </c>
      <c r="B862">
        <v>3</v>
      </c>
      <c r="C862" s="4">
        <v>6</v>
      </c>
      <c r="D862" s="3" t="s">
        <v>7</v>
      </c>
      <c r="E862" s="6">
        <v>28754.901960784315</v>
      </c>
      <c r="F862" s="10">
        <f t="shared" si="13"/>
        <v>45357</v>
      </c>
    </row>
    <row r="863" spans="1:6" x14ac:dyDescent="0.3">
      <c r="A863" s="3" t="s">
        <v>3</v>
      </c>
      <c r="B863">
        <v>3</v>
      </c>
      <c r="C863" s="4">
        <v>6</v>
      </c>
      <c r="D863" s="3" t="s">
        <v>8</v>
      </c>
      <c r="E863" s="6">
        <v>49294.117647058825</v>
      </c>
      <c r="F863" s="10">
        <f t="shared" si="13"/>
        <v>45357</v>
      </c>
    </row>
    <row r="864" spans="1:6" x14ac:dyDescent="0.3">
      <c r="A864" s="3" t="s">
        <v>3</v>
      </c>
      <c r="B864">
        <v>3</v>
      </c>
      <c r="C864" s="4">
        <v>7</v>
      </c>
      <c r="D864" s="3" t="s">
        <v>7</v>
      </c>
      <c r="E864" s="6">
        <v>32862.745098039217</v>
      </c>
      <c r="F864" s="10">
        <f t="shared" si="13"/>
        <v>45358</v>
      </c>
    </row>
    <row r="865" spans="1:6" x14ac:dyDescent="0.3">
      <c r="A865" s="3" t="s">
        <v>3</v>
      </c>
      <c r="B865">
        <v>3</v>
      </c>
      <c r="C865" s="4">
        <v>7</v>
      </c>
      <c r="D865" s="3" t="s">
        <v>8</v>
      </c>
      <c r="E865" s="6">
        <v>49294.117647058825</v>
      </c>
      <c r="F865" s="10">
        <f t="shared" si="13"/>
        <v>45358</v>
      </c>
    </row>
    <row r="866" spans="1:6" x14ac:dyDescent="0.3">
      <c r="A866" s="3" t="s">
        <v>3</v>
      </c>
      <c r="B866">
        <v>3</v>
      </c>
      <c r="C866" s="4">
        <v>8</v>
      </c>
      <c r="D866" s="3" t="s">
        <v>7</v>
      </c>
      <c r="E866" s="6">
        <v>32862.745098039217</v>
      </c>
      <c r="F866" s="10">
        <f t="shared" si="13"/>
        <v>45359</v>
      </c>
    </row>
    <row r="867" spans="1:6" x14ac:dyDescent="0.3">
      <c r="A867" s="3" t="s">
        <v>3</v>
      </c>
      <c r="B867">
        <v>3</v>
      </c>
      <c r="C867" s="4">
        <v>8</v>
      </c>
      <c r="D867" s="3" t="s">
        <v>8</v>
      </c>
      <c r="E867" s="6">
        <v>45186.274509803923</v>
      </c>
      <c r="F867" s="10">
        <f t="shared" si="13"/>
        <v>45359</v>
      </c>
    </row>
    <row r="868" spans="1:6" x14ac:dyDescent="0.3">
      <c r="A868" s="3" t="s">
        <v>3</v>
      </c>
      <c r="B868">
        <v>3</v>
      </c>
      <c r="C868" s="4">
        <v>9</v>
      </c>
      <c r="D868" s="3" t="s">
        <v>7</v>
      </c>
      <c r="E868" s="6">
        <v>28754.901960784315</v>
      </c>
      <c r="F868" s="10">
        <f t="shared" si="13"/>
        <v>45360</v>
      </c>
    </row>
    <row r="869" spans="1:6" x14ac:dyDescent="0.3">
      <c r="A869" s="3" t="s">
        <v>3</v>
      </c>
      <c r="B869">
        <v>3</v>
      </c>
      <c r="C869" s="4">
        <v>9</v>
      </c>
      <c r="D869" s="3" t="s">
        <v>8</v>
      </c>
      <c r="E869" s="6">
        <v>45186.274509803923</v>
      </c>
      <c r="F869" s="10">
        <f t="shared" si="13"/>
        <v>45360</v>
      </c>
    </row>
    <row r="870" spans="1:6" x14ac:dyDescent="0.3">
      <c r="A870" s="3" t="s">
        <v>3</v>
      </c>
      <c r="B870">
        <v>3</v>
      </c>
      <c r="C870" s="4">
        <v>10</v>
      </c>
      <c r="D870" s="3" t="s">
        <v>7</v>
      </c>
      <c r="E870" s="6">
        <v>28754.901960784315</v>
      </c>
      <c r="F870" s="10">
        <f t="shared" si="13"/>
        <v>45361</v>
      </c>
    </row>
    <row r="871" spans="1:6" x14ac:dyDescent="0.3">
      <c r="A871" s="3" t="s">
        <v>3</v>
      </c>
      <c r="B871">
        <v>3</v>
      </c>
      <c r="C871" s="4">
        <v>10</v>
      </c>
      <c r="D871" s="3" t="s">
        <v>8</v>
      </c>
      <c r="E871" s="6">
        <v>49294.117647058825</v>
      </c>
      <c r="F871" s="10">
        <f t="shared" si="13"/>
        <v>45361</v>
      </c>
    </row>
    <row r="872" spans="1:6" x14ac:dyDescent="0.3">
      <c r="A872" s="3" t="s">
        <v>3</v>
      </c>
      <c r="B872">
        <v>3</v>
      </c>
      <c r="C872" s="4">
        <v>11</v>
      </c>
      <c r="D872" s="3" t="s">
        <v>7</v>
      </c>
      <c r="E872" s="6">
        <v>28754.901960784315</v>
      </c>
      <c r="F872" s="10">
        <f t="shared" si="13"/>
        <v>45362</v>
      </c>
    </row>
    <row r="873" spans="1:6" x14ac:dyDescent="0.3">
      <c r="A873" s="3" t="s">
        <v>3</v>
      </c>
      <c r="B873">
        <v>3</v>
      </c>
      <c r="C873" s="4">
        <v>11</v>
      </c>
      <c r="D873" s="3" t="s">
        <v>8</v>
      </c>
      <c r="E873" s="6">
        <v>45186.274509803923</v>
      </c>
      <c r="F873" s="10">
        <f t="shared" si="13"/>
        <v>45362</v>
      </c>
    </row>
    <row r="874" spans="1:6" x14ac:dyDescent="0.3">
      <c r="A874" s="3" t="s">
        <v>3</v>
      </c>
      <c r="B874">
        <v>3</v>
      </c>
      <c r="C874" s="4">
        <v>12</v>
      </c>
      <c r="D874" s="3" t="s">
        <v>7</v>
      </c>
      <c r="E874" s="6">
        <v>32862.745098039217</v>
      </c>
      <c r="F874" s="10">
        <f t="shared" si="13"/>
        <v>45363</v>
      </c>
    </row>
    <row r="875" spans="1:6" x14ac:dyDescent="0.3">
      <c r="A875" s="3" t="s">
        <v>3</v>
      </c>
      <c r="B875">
        <v>3</v>
      </c>
      <c r="C875" s="4">
        <v>12</v>
      </c>
      <c r="D875" s="3" t="s">
        <v>8</v>
      </c>
      <c r="E875" s="6">
        <v>41078.431372549021</v>
      </c>
      <c r="F875" s="10">
        <f t="shared" si="13"/>
        <v>45363</v>
      </c>
    </row>
    <row r="876" spans="1:6" x14ac:dyDescent="0.3">
      <c r="A876" s="3" t="s">
        <v>3</v>
      </c>
      <c r="B876">
        <v>3</v>
      </c>
      <c r="C876" s="4">
        <v>13</v>
      </c>
      <c r="D876" s="3" t="s">
        <v>7</v>
      </c>
      <c r="E876" s="6">
        <v>32862.745098039217</v>
      </c>
      <c r="F876" s="10">
        <f t="shared" si="13"/>
        <v>45364</v>
      </c>
    </row>
    <row r="877" spans="1:6" x14ac:dyDescent="0.3">
      <c r="A877" s="3" t="s">
        <v>3</v>
      </c>
      <c r="B877">
        <v>3</v>
      </c>
      <c r="C877" s="4">
        <v>13</v>
      </c>
      <c r="D877" s="3" t="s">
        <v>8</v>
      </c>
      <c r="E877" s="6">
        <v>49294.117647058825</v>
      </c>
      <c r="F877" s="10">
        <f t="shared" si="13"/>
        <v>45364</v>
      </c>
    </row>
    <row r="878" spans="1:6" x14ac:dyDescent="0.3">
      <c r="A878" s="3" t="s">
        <v>3</v>
      </c>
      <c r="B878">
        <v>3</v>
      </c>
      <c r="C878" s="4">
        <v>14</v>
      </c>
      <c r="D878" s="3" t="s">
        <v>7</v>
      </c>
      <c r="E878" s="6">
        <v>32862.745098039217</v>
      </c>
      <c r="F878" s="10">
        <f t="shared" si="13"/>
        <v>45365</v>
      </c>
    </row>
    <row r="879" spans="1:6" x14ac:dyDescent="0.3">
      <c r="A879" s="3" t="s">
        <v>3</v>
      </c>
      <c r="B879">
        <v>3</v>
      </c>
      <c r="C879" s="4">
        <v>14</v>
      </c>
      <c r="D879" s="3" t="s">
        <v>8</v>
      </c>
      <c r="E879" s="6">
        <v>45186.274509803923</v>
      </c>
      <c r="F879" s="10">
        <f t="shared" si="13"/>
        <v>45365</v>
      </c>
    </row>
    <row r="880" spans="1:6" x14ac:dyDescent="0.3">
      <c r="A880" s="3" t="s">
        <v>3</v>
      </c>
      <c r="B880">
        <v>3</v>
      </c>
      <c r="C880" s="4">
        <v>15</v>
      </c>
      <c r="D880" s="3" t="s">
        <v>7</v>
      </c>
      <c r="E880" s="6">
        <v>32862.745098039217</v>
      </c>
      <c r="F880" s="10">
        <f t="shared" si="13"/>
        <v>45366</v>
      </c>
    </row>
    <row r="881" spans="1:6" x14ac:dyDescent="0.3">
      <c r="A881" s="3" t="s">
        <v>3</v>
      </c>
      <c r="B881">
        <v>3</v>
      </c>
      <c r="C881" s="4">
        <v>15</v>
      </c>
      <c r="D881" s="3" t="s">
        <v>8</v>
      </c>
      <c r="E881" s="6">
        <v>41078.431372549021</v>
      </c>
      <c r="F881" s="10">
        <f t="shared" si="13"/>
        <v>45366</v>
      </c>
    </row>
    <row r="882" spans="1:6" x14ac:dyDescent="0.3">
      <c r="A882" s="3" t="s">
        <v>3</v>
      </c>
      <c r="B882">
        <v>3</v>
      </c>
      <c r="C882" s="4">
        <v>16</v>
      </c>
      <c r="D882" s="3" t="s">
        <v>7</v>
      </c>
      <c r="E882" s="6">
        <v>28754.901960784315</v>
      </c>
      <c r="F882" s="10">
        <f t="shared" si="13"/>
        <v>45367</v>
      </c>
    </row>
    <row r="883" spans="1:6" x14ac:dyDescent="0.3">
      <c r="A883" s="3" t="s">
        <v>3</v>
      </c>
      <c r="B883">
        <v>3</v>
      </c>
      <c r="C883" s="4">
        <v>16</v>
      </c>
      <c r="D883" s="3" t="s">
        <v>8</v>
      </c>
      <c r="E883" s="6">
        <v>45186.274509803923</v>
      </c>
      <c r="F883" s="10">
        <f t="shared" si="13"/>
        <v>45367</v>
      </c>
    </row>
    <row r="884" spans="1:6" x14ac:dyDescent="0.3">
      <c r="A884" s="3" t="s">
        <v>3</v>
      </c>
      <c r="B884">
        <v>3</v>
      </c>
      <c r="C884" s="4">
        <v>17</v>
      </c>
      <c r="D884" s="3" t="s">
        <v>7</v>
      </c>
      <c r="E884" s="6">
        <v>32862.745098039217</v>
      </c>
      <c r="F884" s="10">
        <f t="shared" si="13"/>
        <v>45368</v>
      </c>
    </row>
    <row r="885" spans="1:6" x14ac:dyDescent="0.3">
      <c r="A885" s="3" t="s">
        <v>3</v>
      </c>
      <c r="B885">
        <v>3</v>
      </c>
      <c r="C885" s="4">
        <v>17</v>
      </c>
      <c r="D885" s="3" t="s">
        <v>8</v>
      </c>
      <c r="E885" s="6">
        <v>45186.274509803923</v>
      </c>
      <c r="F885" s="10">
        <f t="shared" si="13"/>
        <v>45368</v>
      </c>
    </row>
    <row r="886" spans="1:6" x14ac:dyDescent="0.3">
      <c r="A886" s="3" t="s">
        <v>3</v>
      </c>
      <c r="B886">
        <v>3</v>
      </c>
      <c r="C886" s="4">
        <v>18</v>
      </c>
      <c r="D886" s="3" t="s">
        <v>7</v>
      </c>
      <c r="E886" s="6">
        <v>32862.745098039217</v>
      </c>
      <c r="F886" s="10">
        <f t="shared" si="13"/>
        <v>45369</v>
      </c>
    </row>
    <row r="887" spans="1:6" x14ac:dyDescent="0.3">
      <c r="A887" s="3" t="s">
        <v>3</v>
      </c>
      <c r="B887">
        <v>3</v>
      </c>
      <c r="C887" s="4">
        <v>18</v>
      </c>
      <c r="D887" s="3" t="s">
        <v>8</v>
      </c>
      <c r="E887" s="6">
        <v>41078.431372549021</v>
      </c>
      <c r="F887" s="10">
        <f t="shared" si="13"/>
        <v>45369</v>
      </c>
    </row>
    <row r="888" spans="1:6" x14ac:dyDescent="0.3">
      <c r="A888" s="3" t="s">
        <v>3</v>
      </c>
      <c r="B888">
        <v>3</v>
      </c>
      <c r="C888" s="4">
        <v>19</v>
      </c>
      <c r="D888" s="3" t="s">
        <v>7</v>
      </c>
      <c r="E888" s="6">
        <v>28754.901960784315</v>
      </c>
      <c r="F888" s="10">
        <f t="shared" si="13"/>
        <v>45370</v>
      </c>
    </row>
    <row r="889" spans="1:6" x14ac:dyDescent="0.3">
      <c r="A889" s="3" t="s">
        <v>3</v>
      </c>
      <c r="B889">
        <v>3</v>
      </c>
      <c r="C889" s="4">
        <v>19</v>
      </c>
      <c r="D889" s="3" t="s">
        <v>8</v>
      </c>
      <c r="E889" s="6">
        <v>32862.745098039217</v>
      </c>
      <c r="F889" s="10">
        <f t="shared" si="13"/>
        <v>45370</v>
      </c>
    </row>
    <row r="890" spans="1:6" x14ac:dyDescent="0.3">
      <c r="A890" s="3" t="s">
        <v>3</v>
      </c>
      <c r="B890">
        <v>3</v>
      </c>
      <c r="C890" s="4">
        <v>20</v>
      </c>
      <c r="D890" s="3" t="s">
        <v>7</v>
      </c>
      <c r="E890" s="6">
        <v>20539.215686274511</v>
      </c>
      <c r="F890" s="10">
        <f t="shared" si="13"/>
        <v>45371</v>
      </c>
    </row>
    <row r="891" spans="1:6" x14ac:dyDescent="0.3">
      <c r="A891" s="3" t="s">
        <v>3</v>
      </c>
      <c r="B891">
        <v>3</v>
      </c>
      <c r="C891" s="4">
        <v>20</v>
      </c>
      <c r="D891" s="3" t="s">
        <v>8</v>
      </c>
      <c r="E891" s="6">
        <v>24647.058823529413</v>
      </c>
      <c r="F891" s="10">
        <f t="shared" si="13"/>
        <v>45371</v>
      </c>
    </row>
    <row r="892" spans="1:6" x14ac:dyDescent="0.3">
      <c r="A892" s="3" t="s">
        <v>3</v>
      </c>
      <c r="B892">
        <v>3</v>
      </c>
      <c r="C892" s="4">
        <v>21</v>
      </c>
      <c r="D892" s="3" t="s">
        <v>7</v>
      </c>
      <c r="E892" s="6">
        <v>20539.215686274511</v>
      </c>
      <c r="F892" s="10">
        <f t="shared" si="13"/>
        <v>45372</v>
      </c>
    </row>
    <row r="893" spans="1:6" x14ac:dyDescent="0.3">
      <c r="A893" s="3" t="s">
        <v>3</v>
      </c>
      <c r="B893">
        <v>3</v>
      </c>
      <c r="C893" s="4">
        <v>21</v>
      </c>
      <c r="D893" s="3" t="s">
        <v>8</v>
      </c>
      <c r="E893" s="6">
        <v>28754.901960784315</v>
      </c>
      <c r="F893" s="10">
        <f t="shared" si="13"/>
        <v>45372</v>
      </c>
    </row>
    <row r="894" spans="1:6" x14ac:dyDescent="0.3">
      <c r="A894" s="3" t="s">
        <v>3</v>
      </c>
      <c r="B894">
        <v>3</v>
      </c>
      <c r="C894" s="4">
        <v>22</v>
      </c>
      <c r="D894" s="3" t="s">
        <v>7</v>
      </c>
      <c r="E894" s="6">
        <v>24647.058823529413</v>
      </c>
      <c r="F894" s="10">
        <f t="shared" si="13"/>
        <v>45373</v>
      </c>
    </row>
    <row r="895" spans="1:6" x14ac:dyDescent="0.3">
      <c r="A895" s="3" t="s">
        <v>3</v>
      </c>
      <c r="B895">
        <v>3</v>
      </c>
      <c r="C895" s="4">
        <v>22</v>
      </c>
      <c r="D895" s="3" t="s">
        <v>8</v>
      </c>
      <c r="E895" s="6">
        <v>28754.901960784315</v>
      </c>
      <c r="F895" s="10">
        <f t="shared" si="13"/>
        <v>45373</v>
      </c>
    </row>
    <row r="896" spans="1:6" x14ac:dyDescent="0.3">
      <c r="A896" s="3" t="s">
        <v>3</v>
      </c>
      <c r="B896">
        <v>3</v>
      </c>
      <c r="C896" s="4">
        <v>23</v>
      </c>
      <c r="D896" s="3" t="s">
        <v>7</v>
      </c>
      <c r="E896" s="6">
        <v>24647.058823529413</v>
      </c>
      <c r="F896" s="10">
        <f t="shared" si="13"/>
        <v>45374</v>
      </c>
    </row>
    <row r="897" spans="1:6" x14ac:dyDescent="0.3">
      <c r="A897" s="3" t="s">
        <v>3</v>
      </c>
      <c r="B897">
        <v>3</v>
      </c>
      <c r="C897" s="4">
        <v>23</v>
      </c>
      <c r="D897" s="3" t="s">
        <v>8</v>
      </c>
      <c r="E897" s="6">
        <v>28754.901960784315</v>
      </c>
      <c r="F897" s="10">
        <f t="shared" si="13"/>
        <v>45374</v>
      </c>
    </row>
    <row r="898" spans="1:6" x14ac:dyDescent="0.3">
      <c r="A898" s="3" t="s">
        <v>3</v>
      </c>
      <c r="B898">
        <v>3</v>
      </c>
      <c r="C898" s="4">
        <v>24</v>
      </c>
      <c r="D898" s="3" t="s">
        <v>7</v>
      </c>
      <c r="E898" s="6">
        <v>24647.058823529413</v>
      </c>
      <c r="F898" s="10">
        <f t="shared" ref="F898:F961" si="14">DATE(A898,B898,C898)</f>
        <v>45375</v>
      </c>
    </row>
    <row r="899" spans="1:6" x14ac:dyDescent="0.3">
      <c r="A899" s="3" t="s">
        <v>3</v>
      </c>
      <c r="B899">
        <v>3</v>
      </c>
      <c r="C899" s="4">
        <v>24</v>
      </c>
      <c r="D899" s="3" t="s">
        <v>8</v>
      </c>
      <c r="E899" s="6">
        <v>32862.745098039217</v>
      </c>
      <c r="F899" s="10">
        <f t="shared" si="14"/>
        <v>45375</v>
      </c>
    </row>
    <row r="900" spans="1:6" x14ac:dyDescent="0.3">
      <c r="A900" s="3" t="s">
        <v>3</v>
      </c>
      <c r="B900">
        <v>3</v>
      </c>
      <c r="C900" s="4">
        <v>25</v>
      </c>
      <c r="D900" s="3" t="s">
        <v>7</v>
      </c>
      <c r="E900" s="6">
        <v>24647.058823529413</v>
      </c>
      <c r="F900" s="10">
        <f t="shared" si="14"/>
        <v>45376</v>
      </c>
    </row>
    <row r="901" spans="1:6" x14ac:dyDescent="0.3">
      <c r="A901" s="3" t="s">
        <v>3</v>
      </c>
      <c r="B901">
        <v>3</v>
      </c>
      <c r="C901" s="4">
        <v>25</v>
      </c>
      <c r="D901" s="3" t="s">
        <v>8</v>
      </c>
      <c r="E901" s="6">
        <v>32862.745098039217</v>
      </c>
      <c r="F901" s="10">
        <f t="shared" si="14"/>
        <v>45376</v>
      </c>
    </row>
    <row r="902" spans="1:6" x14ac:dyDescent="0.3">
      <c r="A902" s="3" t="s">
        <v>3</v>
      </c>
      <c r="B902">
        <v>3</v>
      </c>
      <c r="C902" s="4">
        <v>26</v>
      </c>
      <c r="D902" s="3" t="s">
        <v>7</v>
      </c>
      <c r="E902" s="6">
        <v>24647.058823529413</v>
      </c>
      <c r="F902" s="10">
        <f t="shared" si="14"/>
        <v>45377</v>
      </c>
    </row>
    <row r="903" spans="1:6" x14ac:dyDescent="0.3">
      <c r="A903" s="3" t="s">
        <v>3</v>
      </c>
      <c r="B903">
        <v>3</v>
      </c>
      <c r="C903" s="4">
        <v>26</v>
      </c>
      <c r="D903" s="3" t="s">
        <v>8</v>
      </c>
      <c r="E903" s="6">
        <v>32862.745098039217</v>
      </c>
      <c r="F903" s="10">
        <f t="shared" si="14"/>
        <v>45377</v>
      </c>
    </row>
    <row r="904" spans="1:6" x14ac:dyDescent="0.3">
      <c r="A904" s="3" t="s">
        <v>3</v>
      </c>
      <c r="B904">
        <v>3</v>
      </c>
      <c r="C904" s="4">
        <v>27</v>
      </c>
      <c r="D904" s="3" t="s">
        <v>7</v>
      </c>
      <c r="E904" s="6">
        <v>24647.058823529413</v>
      </c>
      <c r="F904" s="10">
        <f t="shared" si="14"/>
        <v>45378</v>
      </c>
    </row>
    <row r="905" spans="1:6" x14ac:dyDescent="0.3">
      <c r="A905" s="3" t="s">
        <v>3</v>
      </c>
      <c r="B905">
        <v>3</v>
      </c>
      <c r="C905" s="4">
        <v>27</v>
      </c>
      <c r="D905" s="3" t="s">
        <v>8</v>
      </c>
      <c r="E905" s="6">
        <v>32862.745098039217</v>
      </c>
      <c r="F905" s="10">
        <f t="shared" si="14"/>
        <v>45378</v>
      </c>
    </row>
    <row r="906" spans="1:6" x14ac:dyDescent="0.3">
      <c r="A906" s="3" t="s">
        <v>3</v>
      </c>
      <c r="B906">
        <v>3</v>
      </c>
      <c r="C906" s="4">
        <v>28</v>
      </c>
      <c r="D906" s="3" t="s">
        <v>7</v>
      </c>
      <c r="E906" s="6">
        <v>24647.058823529413</v>
      </c>
      <c r="F906" s="10">
        <f t="shared" si="14"/>
        <v>45379</v>
      </c>
    </row>
    <row r="907" spans="1:6" x14ac:dyDescent="0.3">
      <c r="A907" s="3" t="s">
        <v>3</v>
      </c>
      <c r="B907">
        <v>3</v>
      </c>
      <c r="C907" s="4">
        <v>28</v>
      </c>
      <c r="D907" s="3" t="s">
        <v>8</v>
      </c>
      <c r="E907" s="6">
        <v>32862.745098039217</v>
      </c>
      <c r="F907" s="10">
        <f t="shared" si="14"/>
        <v>45379</v>
      </c>
    </row>
    <row r="908" spans="1:6" x14ac:dyDescent="0.3">
      <c r="A908" s="3" t="s">
        <v>3</v>
      </c>
      <c r="B908">
        <v>3</v>
      </c>
      <c r="C908" s="4">
        <v>29</v>
      </c>
      <c r="D908" s="3" t="s">
        <v>7</v>
      </c>
      <c r="E908" s="6">
        <v>24647.058823529413</v>
      </c>
      <c r="F908" s="10">
        <f t="shared" si="14"/>
        <v>45380</v>
      </c>
    </row>
    <row r="909" spans="1:6" x14ac:dyDescent="0.3">
      <c r="A909" s="3" t="s">
        <v>3</v>
      </c>
      <c r="B909">
        <v>3</v>
      </c>
      <c r="C909" s="4">
        <v>29</v>
      </c>
      <c r="D909" s="3" t="s">
        <v>8</v>
      </c>
      <c r="E909" s="6">
        <v>32862.745098039217</v>
      </c>
      <c r="F909" s="10">
        <f t="shared" si="14"/>
        <v>45380</v>
      </c>
    </row>
    <row r="910" spans="1:6" x14ac:dyDescent="0.3">
      <c r="A910" s="3" t="s">
        <v>3</v>
      </c>
      <c r="B910">
        <v>3</v>
      </c>
      <c r="C910" s="4">
        <v>30</v>
      </c>
      <c r="D910" s="3" t="s">
        <v>7</v>
      </c>
      <c r="E910" s="6">
        <v>24647.058823529413</v>
      </c>
      <c r="F910" s="10">
        <f t="shared" si="14"/>
        <v>45381</v>
      </c>
    </row>
    <row r="911" spans="1:6" x14ac:dyDescent="0.3">
      <c r="A911" s="3" t="s">
        <v>3</v>
      </c>
      <c r="B911">
        <v>3</v>
      </c>
      <c r="C911" s="4">
        <v>30</v>
      </c>
      <c r="D911" s="3" t="s">
        <v>8</v>
      </c>
      <c r="E911" s="6">
        <v>32862.745098039217</v>
      </c>
      <c r="F911" s="10">
        <f t="shared" si="14"/>
        <v>45381</v>
      </c>
    </row>
    <row r="912" spans="1:6" x14ac:dyDescent="0.3">
      <c r="A912" s="3" t="s">
        <v>3</v>
      </c>
      <c r="B912">
        <v>3</v>
      </c>
      <c r="C912" s="4">
        <v>31</v>
      </c>
      <c r="D912" s="3" t="s">
        <v>7</v>
      </c>
      <c r="E912" s="6">
        <v>24647.058823529413</v>
      </c>
      <c r="F912" s="10">
        <f t="shared" si="14"/>
        <v>45382</v>
      </c>
    </row>
    <row r="913" spans="1:6" x14ac:dyDescent="0.3">
      <c r="A913" s="3" t="s">
        <v>3</v>
      </c>
      <c r="B913">
        <v>3</v>
      </c>
      <c r="C913" s="4">
        <v>31</v>
      </c>
      <c r="D913" s="3" t="s">
        <v>8</v>
      </c>
      <c r="E913" s="6">
        <v>32862.745098039217</v>
      </c>
      <c r="F913" s="10">
        <f t="shared" si="14"/>
        <v>45382</v>
      </c>
    </row>
    <row r="914" spans="1:6" x14ac:dyDescent="0.3">
      <c r="A914" s="3" t="s">
        <v>3</v>
      </c>
      <c r="B914">
        <v>4</v>
      </c>
      <c r="C914" s="4">
        <v>1</v>
      </c>
      <c r="D914" s="3" t="s">
        <v>7</v>
      </c>
      <c r="E914" s="6">
        <v>24767.716535433072</v>
      </c>
      <c r="F914" s="10">
        <f t="shared" si="14"/>
        <v>45383</v>
      </c>
    </row>
    <row r="915" spans="1:6" x14ac:dyDescent="0.3">
      <c r="A915" s="3" t="s">
        <v>3</v>
      </c>
      <c r="B915">
        <v>4</v>
      </c>
      <c r="C915" s="4">
        <v>1</v>
      </c>
      <c r="D915" s="3" t="s">
        <v>8</v>
      </c>
      <c r="E915" s="6">
        <v>28895.669291338585</v>
      </c>
      <c r="F915" s="10">
        <f t="shared" si="14"/>
        <v>45383</v>
      </c>
    </row>
    <row r="916" spans="1:6" x14ac:dyDescent="0.3">
      <c r="A916" s="3" t="s">
        <v>3</v>
      </c>
      <c r="B916">
        <v>4</v>
      </c>
      <c r="C916" s="4">
        <v>2</v>
      </c>
      <c r="D916" s="3" t="s">
        <v>7</v>
      </c>
      <c r="E916" s="6">
        <v>28895.669291338585</v>
      </c>
      <c r="F916" s="10">
        <f t="shared" si="14"/>
        <v>45384</v>
      </c>
    </row>
    <row r="917" spans="1:6" x14ac:dyDescent="0.3">
      <c r="A917" s="3" t="s">
        <v>3</v>
      </c>
      <c r="B917">
        <v>4</v>
      </c>
      <c r="C917" s="4">
        <v>2</v>
      </c>
      <c r="D917" s="3" t="s">
        <v>8</v>
      </c>
      <c r="E917" s="6">
        <v>41279.527559055117</v>
      </c>
      <c r="F917" s="10">
        <f t="shared" si="14"/>
        <v>45384</v>
      </c>
    </row>
    <row r="918" spans="1:6" x14ac:dyDescent="0.3">
      <c r="A918" s="3" t="s">
        <v>3</v>
      </c>
      <c r="B918">
        <v>4</v>
      </c>
      <c r="C918" s="4">
        <v>3</v>
      </c>
      <c r="D918" s="3" t="s">
        <v>7</v>
      </c>
      <c r="E918" s="6">
        <v>28895.669291338585</v>
      </c>
      <c r="F918" s="10">
        <f t="shared" si="14"/>
        <v>45385</v>
      </c>
    </row>
    <row r="919" spans="1:6" x14ac:dyDescent="0.3">
      <c r="A919" s="3" t="s">
        <v>3</v>
      </c>
      <c r="B919">
        <v>4</v>
      </c>
      <c r="C919" s="4">
        <v>3</v>
      </c>
      <c r="D919" s="3" t="s">
        <v>8</v>
      </c>
      <c r="E919" s="6">
        <v>41279.527559055117</v>
      </c>
      <c r="F919" s="10">
        <f t="shared" si="14"/>
        <v>45385</v>
      </c>
    </row>
    <row r="920" spans="1:6" x14ac:dyDescent="0.3">
      <c r="A920" s="3" t="s">
        <v>3</v>
      </c>
      <c r="B920">
        <v>4</v>
      </c>
      <c r="C920" s="4">
        <v>4</v>
      </c>
      <c r="D920" s="3" t="s">
        <v>7</v>
      </c>
      <c r="E920" s="6">
        <v>28895.669291338585</v>
      </c>
      <c r="F920" s="10">
        <f t="shared" si="14"/>
        <v>45386</v>
      </c>
    </row>
    <row r="921" spans="1:6" x14ac:dyDescent="0.3">
      <c r="A921" s="3" t="s">
        <v>3</v>
      </c>
      <c r="B921">
        <v>4</v>
      </c>
      <c r="C921" s="4">
        <v>4</v>
      </c>
      <c r="D921" s="3" t="s">
        <v>8</v>
      </c>
      <c r="E921" s="6">
        <v>41279.527559055117</v>
      </c>
      <c r="F921" s="10">
        <f t="shared" si="14"/>
        <v>45386</v>
      </c>
    </row>
    <row r="922" spans="1:6" x14ac:dyDescent="0.3">
      <c r="A922" s="3" t="s">
        <v>3</v>
      </c>
      <c r="B922">
        <v>4</v>
      </c>
      <c r="C922" s="4">
        <v>5</v>
      </c>
      <c r="D922" s="3" t="s">
        <v>7</v>
      </c>
      <c r="E922" s="6">
        <v>28895.669291338585</v>
      </c>
      <c r="F922" s="10">
        <f t="shared" si="14"/>
        <v>45387</v>
      </c>
    </row>
    <row r="923" spans="1:6" x14ac:dyDescent="0.3">
      <c r="A923" s="3" t="s">
        <v>3</v>
      </c>
      <c r="B923">
        <v>4</v>
      </c>
      <c r="C923" s="4">
        <v>5</v>
      </c>
      <c r="D923" s="3" t="s">
        <v>8</v>
      </c>
      <c r="E923" s="6">
        <v>37151.574803149604</v>
      </c>
      <c r="F923" s="10">
        <f t="shared" si="14"/>
        <v>45387</v>
      </c>
    </row>
    <row r="924" spans="1:6" x14ac:dyDescent="0.3">
      <c r="A924" s="3" t="s">
        <v>3</v>
      </c>
      <c r="B924">
        <v>4</v>
      </c>
      <c r="C924" s="4">
        <v>6</v>
      </c>
      <c r="D924" s="3" t="s">
        <v>7</v>
      </c>
      <c r="E924" s="6">
        <v>28895.669291338585</v>
      </c>
      <c r="F924" s="10">
        <f t="shared" si="14"/>
        <v>45388</v>
      </c>
    </row>
    <row r="925" spans="1:6" x14ac:dyDescent="0.3">
      <c r="A925" s="3" t="s">
        <v>3</v>
      </c>
      <c r="B925">
        <v>4</v>
      </c>
      <c r="C925" s="4">
        <v>6</v>
      </c>
      <c r="D925" s="3" t="s">
        <v>8</v>
      </c>
      <c r="E925" s="6">
        <v>41279.527559055117</v>
      </c>
      <c r="F925" s="10">
        <f t="shared" si="14"/>
        <v>45388</v>
      </c>
    </row>
    <row r="926" spans="1:6" x14ac:dyDescent="0.3">
      <c r="A926" s="3" t="s">
        <v>3</v>
      </c>
      <c r="B926">
        <v>4</v>
      </c>
      <c r="C926" s="4">
        <v>7</v>
      </c>
      <c r="D926" s="3" t="s">
        <v>7</v>
      </c>
      <c r="E926" s="6">
        <v>28895.669291338585</v>
      </c>
      <c r="F926" s="10">
        <f t="shared" si="14"/>
        <v>45389</v>
      </c>
    </row>
    <row r="927" spans="1:6" x14ac:dyDescent="0.3">
      <c r="A927" s="3" t="s">
        <v>3</v>
      </c>
      <c r="B927">
        <v>4</v>
      </c>
      <c r="C927" s="4">
        <v>7</v>
      </c>
      <c r="D927" s="3" t="s">
        <v>8</v>
      </c>
      <c r="E927" s="6">
        <v>41279.527559055117</v>
      </c>
      <c r="F927" s="10">
        <f t="shared" si="14"/>
        <v>45389</v>
      </c>
    </row>
    <row r="928" spans="1:6" x14ac:dyDescent="0.3">
      <c r="A928" s="3" t="s">
        <v>3</v>
      </c>
      <c r="B928">
        <v>4</v>
      </c>
      <c r="C928" s="4">
        <v>8</v>
      </c>
      <c r="D928" s="3" t="s">
        <v>7</v>
      </c>
      <c r="E928" s="6">
        <v>28895.669291338585</v>
      </c>
      <c r="F928" s="10">
        <f t="shared" si="14"/>
        <v>45390</v>
      </c>
    </row>
    <row r="929" spans="1:6" x14ac:dyDescent="0.3">
      <c r="A929" s="3" t="s">
        <v>3</v>
      </c>
      <c r="B929">
        <v>4</v>
      </c>
      <c r="C929" s="4">
        <v>8</v>
      </c>
      <c r="D929" s="3" t="s">
        <v>8</v>
      </c>
      <c r="E929" s="6">
        <v>41279.527559055117</v>
      </c>
      <c r="F929" s="10">
        <f t="shared" si="14"/>
        <v>45390</v>
      </c>
    </row>
    <row r="930" spans="1:6" x14ac:dyDescent="0.3">
      <c r="A930" s="3" t="s">
        <v>3</v>
      </c>
      <c r="B930">
        <v>4</v>
      </c>
      <c r="C930" s="4">
        <v>9</v>
      </c>
      <c r="D930" s="3" t="s">
        <v>7</v>
      </c>
      <c r="E930" s="6">
        <v>33023.622047244098</v>
      </c>
      <c r="F930" s="10">
        <f t="shared" si="14"/>
        <v>45391</v>
      </c>
    </row>
    <row r="931" spans="1:6" x14ac:dyDescent="0.3">
      <c r="A931" s="3" t="s">
        <v>3</v>
      </c>
      <c r="B931">
        <v>4</v>
      </c>
      <c r="C931" s="4">
        <v>9</v>
      </c>
      <c r="D931" s="3" t="s">
        <v>8</v>
      </c>
      <c r="E931" s="6">
        <v>45407.48031496063</v>
      </c>
      <c r="F931" s="10">
        <f t="shared" si="14"/>
        <v>45391</v>
      </c>
    </row>
    <row r="932" spans="1:6" x14ac:dyDescent="0.3">
      <c r="A932" s="3" t="s">
        <v>3</v>
      </c>
      <c r="B932">
        <v>4</v>
      </c>
      <c r="C932" s="4">
        <v>10</v>
      </c>
      <c r="D932" s="3" t="s">
        <v>7</v>
      </c>
      <c r="E932" s="6">
        <v>24767.716535433072</v>
      </c>
      <c r="F932" s="10">
        <f t="shared" si="14"/>
        <v>45392</v>
      </c>
    </row>
    <row r="933" spans="1:6" x14ac:dyDescent="0.3">
      <c r="A933" s="3" t="s">
        <v>3</v>
      </c>
      <c r="B933">
        <v>4</v>
      </c>
      <c r="C933" s="4">
        <v>10</v>
      </c>
      <c r="D933" s="3" t="s">
        <v>8</v>
      </c>
      <c r="E933" s="6">
        <v>37151.574803149604</v>
      </c>
      <c r="F933" s="10">
        <f t="shared" si="14"/>
        <v>45392</v>
      </c>
    </row>
    <row r="934" spans="1:6" x14ac:dyDescent="0.3">
      <c r="A934" s="3" t="s">
        <v>3</v>
      </c>
      <c r="B934">
        <v>4</v>
      </c>
      <c r="C934" s="4">
        <v>11</v>
      </c>
      <c r="D934" s="3" t="s">
        <v>7</v>
      </c>
      <c r="E934" s="6">
        <v>24767.716535433072</v>
      </c>
      <c r="F934" s="10">
        <f t="shared" si="14"/>
        <v>45393</v>
      </c>
    </row>
    <row r="935" spans="1:6" x14ac:dyDescent="0.3">
      <c r="A935" s="3" t="s">
        <v>3</v>
      </c>
      <c r="B935">
        <v>4</v>
      </c>
      <c r="C935" s="4">
        <v>11</v>
      </c>
      <c r="D935" s="3" t="s">
        <v>8</v>
      </c>
      <c r="E935" s="6">
        <v>37151.574803149604</v>
      </c>
      <c r="F935" s="10">
        <f t="shared" si="14"/>
        <v>45393</v>
      </c>
    </row>
    <row r="936" spans="1:6" x14ac:dyDescent="0.3">
      <c r="A936" s="3" t="s">
        <v>3</v>
      </c>
      <c r="B936">
        <v>4</v>
      </c>
      <c r="C936" s="4">
        <v>12</v>
      </c>
      <c r="D936" s="3" t="s">
        <v>7</v>
      </c>
      <c r="E936" s="6">
        <v>24767.716535433072</v>
      </c>
      <c r="F936" s="10">
        <f t="shared" si="14"/>
        <v>45394</v>
      </c>
    </row>
    <row r="937" spans="1:6" x14ac:dyDescent="0.3">
      <c r="A937" s="3" t="s">
        <v>3</v>
      </c>
      <c r="B937">
        <v>4</v>
      </c>
      <c r="C937" s="4">
        <v>12</v>
      </c>
      <c r="D937" s="3" t="s">
        <v>8</v>
      </c>
      <c r="E937" s="6">
        <v>37151.574803149604</v>
      </c>
      <c r="F937" s="10">
        <f t="shared" si="14"/>
        <v>45394</v>
      </c>
    </row>
    <row r="938" spans="1:6" x14ac:dyDescent="0.3">
      <c r="A938" s="3" t="s">
        <v>3</v>
      </c>
      <c r="B938">
        <v>4</v>
      </c>
      <c r="C938" s="4">
        <v>13</v>
      </c>
      <c r="D938" s="3" t="s">
        <v>7</v>
      </c>
      <c r="E938" s="6">
        <v>24767.716535433072</v>
      </c>
      <c r="F938" s="10">
        <f t="shared" si="14"/>
        <v>45395</v>
      </c>
    </row>
    <row r="939" spans="1:6" x14ac:dyDescent="0.3">
      <c r="A939" s="3" t="s">
        <v>3</v>
      </c>
      <c r="B939">
        <v>4</v>
      </c>
      <c r="C939" s="4">
        <v>13</v>
      </c>
      <c r="D939" s="3" t="s">
        <v>8</v>
      </c>
      <c r="E939" s="6">
        <v>41279.527559055117</v>
      </c>
      <c r="F939" s="10">
        <f t="shared" si="14"/>
        <v>45395</v>
      </c>
    </row>
    <row r="940" spans="1:6" x14ac:dyDescent="0.3">
      <c r="A940" s="3" t="s">
        <v>3</v>
      </c>
      <c r="B940">
        <v>4</v>
      </c>
      <c r="C940" s="4">
        <v>14</v>
      </c>
      <c r="D940" s="3" t="s">
        <v>7</v>
      </c>
      <c r="E940" s="6">
        <v>28895.669291338585</v>
      </c>
      <c r="F940" s="10">
        <f t="shared" si="14"/>
        <v>45396</v>
      </c>
    </row>
    <row r="941" spans="1:6" x14ac:dyDescent="0.3">
      <c r="A941" s="3" t="s">
        <v>3</v>
      </c>
      <c r="B941">
        <v>4</v>
      </c>
      <c r="C941" s="4">
        <v>14</v>
      </c>
      <c r="D941" s="3" t="s">
        <v>8</v>
      </c>
      <c r="E941" s="6">
        <v>41279.527559055117</v>
      </c>
      <c r="F941" s="10">
        <f t="shared" si="14"/>
        <v>45396</v>
      </c>
    </row>
    <row r="942" spans="1:6" x14ac:dyDescent="0.3">
      <c r="A942" s="3" t="s">
        <v>3</v>
      </c>
      <c r="B942">
        <v>4</v>
      </c>
      <c r="C942" s="4">
        <v>15</v>
      </c>
      <c r="D942" s="3" t="s">
        <v>7</v>
      </c>
      <c r="E942" s="6">
        <v>28895.669291338585</v>
      </c>
      <c r="F942" s="10">
        <f t="shared" si="14"/>
        <v>45397</v>
      </c>
    </row>
    <row r="943" spans="1:6" x14ac:dyDescent="0.3">
      <c r="A943" s="3" t="s">
        <v>3</v>
      </c>
      <c r="B943">
        <v>4</v>
      </c>
      <c r="C943" s="4">
        <v>15</v>
      </c>
      <c r="D943" s="3" t="s">
        <v>8</v>
      </c>
      <c r="E943" s="6">
        <v>41279.527559055117</v>
      </c>
      <c r="F943" s="10">
        <f t="shared" si="14"/>
        <v>45397</v>
      </c>
    </row>
    <row r="944" spans="1:6" x14ac:dyDescent="0.3">
      <c r="A944" s="3" t="s">
        <v>3</v>
      </c>
      <c r="B944">
        <v>4</v>
      </c>
      <c r="C944" s="4">
        <v>16</v>
      </c>
      <c r="D944" s="3" t="s">
        <v>7</v>
      </c>
      <c r="E944" s="6">
        <v>28895.669291338585</v>
      </c>
      <c r="F944" s="10">
        <f t="shared" si="14"/>
        <v>45398</v>
      </c>
    </row>
    <row r="945" spans="1:6" x14ac:dyDescent="0.3">
      <c r="A945" s="3" t="s">
        <v>3</v>
      </c>
      <c r="B945">
        <v>4</v>
      </c>
      <c r="C945" s="4">
        <v>16</v>
      </c>
      <c r="D945" s="3" t="s">
        <v>8</v>
      </c>
      <c r="E945" s="6">
        <v>45407.48031496063</v>
      </c>
      <c r="F945" s="10">
        <f t="shared" si="14"/>
        <v>45398</v>
      </c>
    </row>
    <row r="946" spans="1:6" x14ac:dyDescent="0.3">
      <c r="A946" s="3" t="s">
        <v>3</v>
      </c>
      <c r="B946">
        <v>4</v>
      </c>
      <c r="C946" s="4">
        <v>17</v>
      </c>
      <c r="D946" s="3" t="s">
        <v>7</v>
      </c>
      <c r="E946" s="6">
        <v>28895.669291338585</v>
      </c>
      <c r="F946" s="10">
        <f t="shared" si="14"/>
        <v>45399</v>
      </c>
    </row>
    <row r="947" spans="1:6" x14ac:dyDescent="0.3">
      <c r="A947" s="3" t="s">
        <v>3</v>
      </c>
      <c r="B947">
        <v>4</v>
      </c>
      <c r="C947" s="4">
        <v>17</v>
      </c>
      <c r="D947" s="3" t="s">
        <v>8</v>
      </c>
      <c r="E947" s="6">
        <v>45407.48031496063</v>
      </c>
      <c r="F947" s="10">
        <f t="shared" si="14"/>
        <v>45399</v>
      </c>
    </row>
    <row r="948" spans="1:6" x14ac:dyDescent="0.3">
      <c r="A948" s="3" t="s">
        <v>3</v>
      </c>
      <c r="B948">
        <v>4</v>
      </c>
      <c r="C948" s="4">
        <v>18</v>
      </c>
      <c r="D948" s="3" t="s">
        <v>7</v>
      </c>
      <c r="E948" s="6">
        <v>28895.669291338585</v>
      </c>
      <c r="F948" s="10">
        <f t="shared" si="14"/>
        <v>45400</v>
      </c>
    </row>
    <row r="949" spans="1:6" x14ac:dyDescent="0.3">
      <c r="A949" s="3" t="s">
        <v>3</v>
      </c>
      <c r="B949">
        <v>4</v>
      </c>
      <c r="C949" s="4">
        <v>18</v>
      </c>
      <c r="D949" s="3" t="s">
        <v>8</v>
      </c>
      <c r="E949" s="6">
        <v>45407.48031496063</v>
      </c>
      <c r="F949" s="10">
        <f t="shared" si="14"/>
        <v>45400</v>
      </c>
    </row>
    <row r="950" spans="1:6" x14ac:dyDescent="0.3">
      <c r="A950" s="3" t="s">
        <v>3</v>
      </c>
      <c r="B950">
        <v>4</v>
      </c>
      <c r="C950" s="4">
        <v>19</v>
      </c>
      <c r="D950" s="3" t="s">
        <v>7</v>
      </c>
      <c r="E950" s="6">
        <v>28895.669291338585</v>
      </c>
      <c r="F950" s="10">
        <f t="shared" si="14"/>
        <v>45401</v>
      </c>
    </row>
    <row r="951" spans="1:6" x14ac:dyDescent="0.3">
      <c r="A951" s="3" t="s">
        <v>3</v>
      </c>
      <c r="B951">
        <v>4</v>
      </c>
      <c r="C951" s="4">
        <v>19</v>
      </c>
      <c r="D951" s="3" t="s">
        <v>8</v>
      </c>
      <c r="E951" s="6">
        <v>41279.527559055117</v>
      </c>
      <c r="F951" s="10">
        <f t="shared" si="14"/>
        <v>45401</v>
      </c>
    </row>
    <row r="952" spans="1:6" x14ac:dyDescent="0.3">
      <c r="A952" s="3" t="s">
        <v>3</v>
      </c>
      <c r="B952">
        <v>4</v>
      </c>
      <c r="C952" s="4">
        <v>20</v>
      </c>
      <c r="D952" s="3" t="s">
        <v>7</v>
      </c>
      <c r="E952" s="6">
        <v>24767.716535433072</v>
      </c>
      <c r="F952" s="10">
        <f t="shared" si="14"/>
        <v>45402</v>
      </c>
    </row>
    <row r="953" spans="1:6" x14ac:dyDescent="0.3">
      <c r="A953" s="3" t="s">
        <v>3</v>
      </c>
      <c r="B953">
        <v>4</v>
      </c>
      <c r="C953" s="4">
        <v>20</v>
      </c>
      <c r="D953" s="3" t="s">
        <v>8</v>
      </c>
      <c r="E953" s="6">
        <v>41279.527559055117</v>
      </c>
      <c r="F953" s="10">
        <f t="shared" si="14"/>
        <v>45402</v>
      </c>
    </row>
    <row r="954" spans="1:6" x14ac:dyDescent="0.3">
      <c r="A954" s="3" t="s">
        <v>3</v>
      </c>
      <c r="B954">
        <v>4</v>
      </c>
      <c r="C954" s="4">
        <v>21</v>
      </c>
      <c r="D954" s="3" t="s">
        <v>7</v>
      </c>
      <c r="E954" s="6">
        <v>28895.669291338585</v>
      </c>
      <c r="F954" s="10">
        <f t="shared" si="14"/>
        <v>45403</v>
      </c>
    </row>
    <row r="955" spans="1:6" x14ac:dyDescent="0.3">
      <c r="A955" s="3" t="s">
        <v>3</v>
      </c>
      <c r="B955">
        <v>4</v>
      </c>
      <c r="C955" s="4">
        <v>21</v>
      </c>
      <c r="D955" s="3" t="s">
        <v>8</v>
      </c>
      <c r="E955" s="6">
        <v>41279.527559055117</v>
      </c>
      <c r="F955" s="10">
        <f t="shared" si="14"/>
        <v>45403</v>
      </c>
    </row>
    <row r="956" spans="1:6" x14ac:dyDescent="0.3">
      <c r="A956" s="3" t="s">
        <v>3</v>
      </c>
      <c r="B956">
        <v>4</v>
      </c>
      <c r="C956" s="4">
        <v>22</v>
      </c>
      <c r="D956" s="3" t="s">
        <v>7</v>
      </c>
      <c r="E956" s="6">
        <v>28895.669291338585</v>
      </c>
      <c r="F956" s="10">
        <f t="shared" si="14"/>
        <v>45404</v>
      </c>
    </row>
    <row r="957" spans="1:6" x14ac:dyDescent="0.3">
      <c r="A957" s="3" t="s">
        <v>3</v>
      </c>
      <c r="B957">
        <v>4</v>
      </c>
      <c r="C957" s="4">
        <v>22</v>
      </c>
      <c r="D957" s="3" t="s">
        <v>8</v>
      </c>
      <c r="E957" s="6">
        <v>41279.527559055117</v>
      </c>
      <c r="F957" s="10">
        <f t="shared" si="14"/>
        <v>45404</v>
      </c>
    </row>
    <row r="958" spans="1:6" x14ac:dyDescent="0.3">
      <c r="A958" s="3" t="s">
        <v>3</v>
      </c>
      <c r="B958">
        <v>4</v>
      </c>
      <c r="C958" s="4">
        <v>23</v>
      </c>
      <c r="D958" s="3" t="s">
        <v>7</v>
      </c>
      <c r="E958" s="6">
        <v>28895.669291338585</v>
      </c>
      <c r="F958" s="10">
        <f t="shared" si="14"/>
        <v>45405</v>
      </c>
    </row>
    <row r="959" spans="1:6" x14ac:dyDescent="0.3">
      <c r="A959" s="3" t="s">
        <v>3</v>
      </c>
      <c r="B959">
        <v>4</v>
      </c>
      <c r="C959" s="4">
        <v>23</v>
      </c>
      <c r="D959" s="3" t="s">
        <v>8</v>
      </c>
      <c r="E959" s="6">
        <v>45407.48031496063</v>
      </c>
      <c r="F959" s="10">
        <f t="shared" si="14"/>
        <v>45405</v>
      </c>
    </row>
    <row r="960" spans="1:6" x14ac:dyDescent="0.3">
      <c r="A960" s="3" t="s">
        <v>3</v>
      </c>
      <c r="B960">
        <v>4</v>
      </c>
      <c r="C960" s="4">
        <v>24</v>
      </c>
      <c r="D960" s="3" t="s">
        <v>7</v>
      </c>
      <c r="E960" s="6">
        <v>28895.669291338585</v>
      </c>
      <c r="F960" s="10">
        <f t="shared" si="14"/>
        <v>45406</v>
      </c>
    </row>
    <row r="961" spans="1:6" x14ac:dyDescent="0.3">
      <c r="A961" s="3" t="s">
        <v>3</v>
      </c>
      <c r="B961">
        <v>4</v>
      </c>
      <c r="C961" s="4">
        <v>24</v>
      </c>
      <c r="D961" s="3" t="s">
        <v>8</v>
      </c>
      <c r="E961" s="6">
        <v>45407.48031496063</v>
      </c>
      <c r="F961" s="10">
        <f t="shared" si="14"/>
        <v>45406</v>
      </c>
    </row>
    <row r="962" spans="1:6" x14ac:dyDescent="0.3">
      <c r="A962" s="3" t="s">
        <v>3</v>
      </c>
      <c r="B962">
        <v>4</v>
      </c>
      <c r="C962" s="4">
        <v>25</v>
      </c>
      <c r="D962" s="3" t="s">
        <v>7</v>
      </c>
      <c r="E962" s="6">
        <v>28895.669291338585</v>
      </c>
      <c r="F962" s="10">
        <f t="shared" ref="F962:F1025" si="15">DATE(A962,B962,C962)</f>
        <v>45407</v>
      </c>
    </row>
    <row r="963" spans="1:6" x14ac:dyDescent="0.3">
      <c r="A963" s="3" t="s">
        <v>3</v>
      </c>
      <c r="B963">
        <v>4</v>
      </c>
      <c r="C963" s="4">
        <v>25</v>
      </c>
      <c r="D963" s="3" t="s">
        <v>8</v>
      </c>
      <c r="E963" s="6">
        <v>45407.48031496063</v>
      </c>
      <c r="F963" s="10">
        <f t="shared" si="15"/>
        <v>45407</v>
      </c>
    </row>
    <row r="964" spans="1:6" x14ac:dyDescent="0.3">
      <c r="A964" s="3" t="s">
        <v>3</v>
      </c>
      <c r="B964">
        <v>4</v>
      </c>
      <c r="C964" s="4">
        <v>26</v>
      </c>
      <c r="D964" s="3" t="s">
        <v>7</v>
      </c>
      <c r="E964" s="6">
        <v>28895.669291338585</v>
      </c>
      <c r="F964" s="10">
        <f t="shared" si="15"/>
        <v>45408</v>
      </c>
    </row>
    <row r="965" spans="1:6" x14ac:dyDescent="0.3">
      <c r="A965" s="3" t="s">
        <v>3</v>
      </c>
      <c r="B965">
        <v>4</v>
      </c>
      <c r="C965" s="4">
        <v>26</v>
      </c>
      <c r="D965" s="3" t="s">
        <v>8</v>
      </c>
      <c r="E965" s="6">
        <v>41279.527559055117</v>
      </c>
      <c r="F965" s="10">
        <f t="shared" si="15"/>
        <v>45408</v>
      </c>
    </row>
    <row r="966" spans="1:6" x14ac:dyDescent="0.3">
      <c r="A966" s="3" t="s">
        <v>3</v>
      </c>
      <c r="B966">
        <v>4</v>
      </c>
      <c r="C966" s="4">
        <v>27</v>
      </c>
      <c r="D966" s="3" t="s">
        <v>7</v>
      </c>
      <c r="E966" s="6">
        <v>28895.669291338585</v>
      </c>
      <c r="F966" s="10">
        <f t="shared" si="15"/>
        <v>45409</v>
      </c>
    </row>
    <row r="967" spans="1:6" x14ac:dyDescent="0.3">
      <c r="A967" s="3" t="s">
        <v>3</v>
      </c>
      <c r="B967">
        <v>4</v>
      </c>
      <c r="C967" s="4">
        <v>27</v>
      </c>
      <c r="D967" s="3" t="s">
        <v>8</v>
      </c>
      <c r="E967" s="6">
        <v>41279.527559055117</v>
      </c>
      <c r="F967" s="10">
        <f t="shared" si="15"/>
        <v>45409</v>
      </c>
    </row>
    <row r="968" spans="1:6" x14ac:dyDescent="0.3">
      <c r="A968" s="3" t="s">
        <v>3</v>
      </c>
      <c r="B968">
        <v>4</v>
      </c>
      <c r="C968" s="4">
        <v>28</v>
      </c>
      <c r="D968" s="3" t="s">
        <v>7</v>
      </c>
      <c r="E968" s="6">
        <v>28895.669291338585</v>
      </c>
      <c r="F968" s="10">
        <f t="shared" si="15"/>
        <v>45410</v>
      </c>
    </row>
    <row r="969" spans="1:6" x14ac:dyDescent="0.3">
      <c r="A969" s="3" t="s">
        <v>3</v>
      </c>
      <c r="B969">
        <v>4</v>
      </c>
      <c r="C969" s="4">
        <v>28</v>
      </c>
      <c r="D969" s="3" t="s">
        <v>8</v>
      </c>
      <c r="E969" s="6">
        <v>45407.48031496063</v>
      </c>
      <c r="F969" s="10">
        <f t="shared" si="15"/>
        <v>45410</v>
      </c>
    </row>
    <row r="970" spans="1:6" x14ac:dyDescent="0.3">
      <c r="A970" s="3" t="s">
        <v>3</v>
      </c>
      <c r="B970">
        <v>4</v>
      </c>
      <c r="C970" s="4">
        <v>29</v>
      </c>
      <c r="D970" s="3" t="s">
        <v>7</v>
      </c>
      <c r="E970" s="6">
        <v>28895.669291338585</v>
      </c>
      <c r="F970" s="10">
        <f t="shared" si="15"/>
        <v>45411</v>
      </c>
    </row>
    <row r="971" spans="1:6" x14ac:dyDescent="0.3">
      <c r="A971" s="3" t="s">
        <v>3</v>
      </c>
      <c r="B971">
        <v>4</v>
      </c>
      <c r="C971" s="4">
        <v>29</v>
      </c>
      <c r="D971" s="3" t="s">
        <v>8</v>
      </c>
      <c r="E971" s="6">
        <v>45407.48031496063</v>
      </c>
      <c r="F971" s="10">
        <f t="shared" si="15"/>
        <v>45411</v>
      </c>
    </row>
    <row r="972" spans="1:6" x14ac:dyDescent="0.3">
      <c r="A972" s="3" t="s">
        <v>3</v>
      </c>
      <c r="B972">
        <v>4</v>
      </c>
      <c r="C972" s="4">
        <v>30</v>
      </c>
      <c r="D972" s="3" t="s">
        <v>7</v>
      </c>
      <c r="E972" s="6">
        <v>28895.669291338585</v>
      </c>
      <c r="F972" s="10">
        <f t="shared" si="15"/>
        <v>45412</v>
      </c>
    </row>
    <row r="973" spans="1:6" x14ac:dyDescent="0.3">
      <c r="A973" s="3" t="s">
        <v>3</v>
      </c>
      <c r="B973">
        <v>4</v>
      </c>
      <c r="C973" s="4">
        <v>30</v>
      </c>
      <c r="D973" s="3" t="s">
        <v>8</v>
      </c>
      <c r="E973" s="6">
        <v>45407.48031496063</v>
      </c>
      <c r="F973" s="10">
        <f t="shared" si="15"/>
        <v>45412</v>
      </c>
    </row>
    <row r="974" spans="1:6" x14ac:dyDescent="0.3">
      <c r="A974" s="3" t="s">
        <v>3</v>
      </c>
      <c r="B974">
        <v>5</v>
      </c>
      <c r="C974" s="4">
        <v>1</v>
      </c>
      <c r="D974" s="3" t="s">
        <v>7</v>
      </c>
      <c r="E974" s="6">
        <v>27160.000000000004</v>
      </c>
      <c r="F974" s="10">
        <f t="shared" si="15"/>
        <v>45413</v>
      </c>
    </row>
    <row r="975" spans="1:6" x14ac:dyDescent="0.3">
      <c r="A975" s="3" t="s">
        <v>3</v>
      </c>
      <c r="B975">
        <v>5</v>
      </c>
      <c r="C975" s="4">
        <v>1</v>
      </c>
      <c r="D975" s="3" t="s">
        <v>8</v>
      </c>
      <c r="E975" s="6">
        <v>42680.000000000007</v>
      </c>
      <c r="F975" s="10">
        <f t="shared" si="15"/>
        <v>45413</v>
      </c>
    </row>
    <row r="976" spans="1:6" x14ac:dyDescent="0.3">
      <c r="A976" s="3" t="s">
        <v>3</v>
      </c>
      <c r="B976">
        <v>5</v>
      </c>
      <c r="C976" s="4">
        <v>2</v>
      </c>
      <c r="D976" s="3" t="s">
        <v>7</v>
      </c>
      <c r="E976" s="6">
        <v>27160.000000000004</v>
      </c>
      <c r="F976" s="10">
        <f t="shared" si="15"/>
        <v>45414</v>
      </c>
    </row>
    <row r="977" spans="1:6" x14ac:dyDescent="0.3">
      <c r="A977" s="3" t="s">
        <v>3</v>
      </c>
      <c r="B977">
        <v>5</v>
      </c>
      <c r="C977" s="4">
        <v>2</v>
      </c>
      <c r="D977" s="3" t="s">
        <v>8</v>
      </c>
      <c r="E977" s="6">
        <v>42680.000000000007</v>
      </c>
      <c r="F977" s="10">
        <f t="shared" si="15"/>
        <v>45414</v>
      </c>
    </row>
    <row r="978" spans="1:6" x14ac:dyDescent="0.3">
      <c r="A978" s="3" t="s">
        <v>3</v>
      </c>
      <c r="B978">
        <v>5</v>
      </c>
      <c r="C978" s="4">
        <v>3</v>
      </c>
      <c r="D978" s="3" t="s">
        <v>7</v>
      </c>
      <c r="E978" s="6">
        <v>27160.000000000004</v>
      </c>
      <c r="F978" s="10">
        <f t="shared" si="15"/>
        <v>45415</v>
      </c>
    </row>
    <row r="979" spans="1:6" x14ac:dyDescent="0.3">
      <c r="A979" s="3" t="s">
        <v>3</v>
      </c>
      <c r="B979">
        <v>5</v>
      </c>
      <c r="C979" s="4">
        <v>3</v>
      </c>
      <c r="D979" s="3" t="s">
        <v>8</v>
      </c>
      <c r="E979" s="6">
        <v>34920.000000000007</v>
      </c>
      <c r="F979" s="10">
        <f t="shared" si="15"/>
        <v>45415</v>
      </c>
    </row>
    <row r="980" spans="1:6" x14ac:dyDescent="0.3">
      <c r="A980" s="3" t="s">
        <v>3</v>
      </c>
      <c r="B980">
        <v>5</v>
      </c>
      <c r="C980" s="4">
        <v>4</v>
      </c>
      <c r="D980" s="3" t="s">
        <v>7</v>
      </c>
      <c r="E980" s="6">
        <v>27160.000000000004</v>
      </c>
      <c r="F980" s="10">
        <f t="shared" si="15"/>
        <v>45416</v>
      </c>
    </row>
    <row r="981" spans="1:6" x14ac:dyDescent="0.3">
      <c r="A981" s="3" t="s">
        <v>3</v>
      </c>
      <c r="B981">
        <v>5</v>
      </c>
      <c r="C981" s="4">
        <v>4</v>
      </c>
      <c r="D981" s="3" t="s">
        <v>8</v>
      </c>
      <c r="E981" s="6">
        <v>38800.000000000007</v>
      </c>
      <c r="F981" s="10">
        <f t="shared" si="15"/>
        <v>45416</v>
      </c>
    </row>
    <row r="982" spans="1:6" x14ac:dyDescent="0.3">
      <c r="A982" s="3" t="s">
        <v>3</v>
      </c>
      <c r="B982">
        <v>5</v>
      </c>
      <c r="C982" s="4">
        <v>5</v>
      </c>
      <c r="D982" s="3" t="s">
        <v>7</v>
      </c>
      <c r="E982" s="6">
        <v>27160.000000000004</v>
      </c>
      <c r="F982" s="10">
        <f t="shared" si="15"/>
        <v>45417</v>
      </c>
    </row>
    <row r="983" spans="1:6" x14ac:dyDescent="0.3">
      <c r="A983" s="3" t="s">
        <v>3</v>
      </c>
      <c r="B983">
        <v>5</v>
      </c>
      <c r="C983" s="4">
        <v>5</v>
      </c>
      <c r="D983" s="3" t="s">
        <v>8</v>
      </c>
      <c r="E983" s="6">
        <v>38800.000000000007</v>
      </c>
      <c r="F983" s="10">
        <f t="shared" si="15"/>
        <v>45417</v>
      </c>
    </row>
    <row r="984" spans="1:6" x14ac:dyDescent="0.3">
      <c r="A984" s="3" t="s">
        <v>3</v>
      </c>
      <c r="B984">
        <v>5</v>
      </c>
      <c r="C984" s="4">
        <v>6</v>
      </c>
      <c r="D984" s="3" t="s">
        <v>7</v>
      </c>
      <c r="E984" s="6">
        <v>27160.000000000004</v>
      </c>
      <c r="F984" s="10">
        <f t="shared" si="15"/>
        <v>45418</v>
      </c>
    </row>
    <row r="985" spans="1:6" x14ac:dyDescent="0.3">
      <c r="A985" s="3" t="s">
        <v>3</v>
      </c>
      <c r="B985">
        <v>5</v>
      </c>
      <c r="C985" s="4">
        <v>6</v>
      </c>
      <c r="D985" s="3" t="s">
        <v>8</v>
      </c>
      <c r="E985" s="6">
        <v>38800.000000000007</v>
      </c>
      <c r="F985" s="10">
        <f t="shared" si="15"/>
        <v>45418</v>
      </c>
    </row>
    <row r="986" spans="1:6" x14ac:dyDescent="0.3">
      <c r="A986" s="3" t="s">
        <v>3</v>
      </c>
      <c r="B986">
        <v>5</v>
      </c>
      <c r="C986" s="4">
        <v>7</v>
      </c>
      <c r="D986" s="3" t="s">
        <v>7</v>
      </c>
      <c r="E986" s="6">
        <v>27160.000000000004</v>
      </c>
      <c r="F986" s="10">
        <f t="shared" si="15"/>
        <v>45419</v>
      </c>
    </row>
    <row r="987" spans="1:6" x14ac:dyDescent="0.3">
      <c r="A987" s="3" t="s">
        <v>3</v>
      </c>
      <c r="B987">
        <v>5</v>
      </c>
      <c r="C987" s="4">
        <v>7</v>
      </c>
      <c r="D987" s="3" t="s">
        <v>8</v>
      </c>
      <c r="E987" s="6">
        <v>42680.000000000007</v>
      </c>
      <c r="F987" s="10">
        <f t="shared" si="15"/>
        <v>45419</v>
      </c>
    </row>
    <row r="988" spans="1:6" x14ac:dyDescent="0.3">
      <c r="A988" s="3" t="s">
        <v>3</v>
      </c>
      <c r="B988">
        <v>5</v>
      </c>
      <c r="C988" s="4">
        <v>8</v>
      </c>
      <c r="D988" s="3" t="s">
        <v>7</v>
      </c>
      <c r="E988" s="6">
        <v>27160.000000000004</v>
      </c>
      <c r="F988" s="10">
        <f t="shared" si="15"/>
        <v>45420</v>
      </c>
    </row>
    <row r="989" spans="1:6" x14ac:dyDescent="0.3">
      <c r="A989" s="3" t="s">
        <v>3</v>
      </c>
      <c r="B989">
        <v>5</v>
      </c>
      <c r="C989" s="4">
        <v>8</v>
      </c>
      <c r="D989" s="3" t="s">
        <v>8</v>
      </c>
      <c r="E989" s="6">
        <v>46560.000000000007</v>
      </c>
      <c r="F989" s="10">
        <f t="shared" si="15"/>
        <v>45420</v>
      </c>
    </row>
    <row r="990" spans="1:6" x14ac:dyDescent="0.3">
      <c r="A990" s="3" t="s">
        <v>3</v>
      </c>
      <c r="B990">
        <v>5</v>
      </c>
      <c r="C990" s="4">
        <v>9</v>
      </c>
      <c r="D990" s="3" t="s">
        <v>7</v>
      </c>
      <c r="E990" s="6">
        <v>27160.000000000004</v>
      </c>
      <c r="F990" s="10">
        <f t="shared" si="15"/>
        <v>45421</v>
      </c>
    </row>
    <row r="991" spans="1:6" x14ac:dyDescent="0.3">
      <c r="A991" s="3" t="s">
        <v>3</v>
      </c>
      <c r="B991">
        <v>5</v>
      </c>
      <c r="C991" s="4">
        <v>9</v>
      </c>
      <c r="D991" s="3" t="s">
        <v>8</v>
      </c>
      <c r="E991" s="6">
        <v>42680.000000000007</v>
      </c>
      <c r="F991" s="10">
        <f t="shared" si="15"/>
        <v>45421</v>
      </c>
    </row>
    <row r="992" spans="1:6" x14ac:dyDescent="0.3">
      <c r="A992" s="3" t="s">
        <v>3</v>
      </c>
      <c r="B992">
        <v>5</v>
      </c>
      <c r="C992" s="4">
        <v>10</v>
      </c>
      <c r="D992" s="3" t="s">
        <v>7</v>
      </c>
      <c r="E992" s="6">
        <v>27160.000000000004</v>
      </c>
      <c r="F992" s="10">
        <f t="shared" si="15"/>
        <v>45422</v>
      </c>
    </row>
    <row r="993" spans="1:6" x14ac:dyDescent="0.3">
      <c r="A993" s="3" t="s">
        <v>3</v>
      </c>
      <c r="B993">
        <v>5</v>
      </c>
      <c r="C993" s="4">
        <v>10</v>
      </c>
      <c r="D993" s="3" t="s">
        <v>8</v>
      </c>
      <c r="E993" s="6">
        <v>38800.000000000007</v>
      </c>
      <c r="F993" s="10">
        <f t="shared" si="15"/>
        <v>45422</v>
      </c>
    </row>
    <row r="994" spans="1:6" x14ac:dyDescent="0.3">
      <c r="A994" s="3" t="s">
        <v>3</v>
      </c>
      <c r="B994">
        <v>5</v>
      </c>
      <c r="C994" s="4">
        <v>11</v>
      </c>
      <c r="D994" s="3" t="s">
        <v>7</v>
      </c>
      <c r="E994" s="6">
        <v>27160.000000000004</v>
      </c>
      <c r="F994" s="10">
        <f t="shared" si="15"/>
        <v>45423</v>
      </c>
    </row>
    <row r="995" spans="1:6" x14ac:dyDescent="0.3">
      <c r="A995" s="3" t="s">
        <v>3</v>
      </c>
      <c r="B995">
        <v>5</v>
      </c>
      <c r="C995" s="4">
        <v>11</v>
      </c>
      <c r="D995" s="3" t="s">
        <v>8</v>
      </c>
      <c r="E995" s="6">
        <v>38800.000000000007</v>
      </c>
      <c r="F995" s="10">
        <f t="shared" si="15"/>
        <v>45423</v>
      </c>
    </row>
    <row r="996" spans="1:6" x14ac:dyDescent="0.3">
      <c r="A996" s="3" t="s">
        <v>3</v>
      </c>
      <c r="B996">
        <v>5</v>
      </c>
      <c r="C996" s="4">
        <v>12</v>
      </c>
      <c r="D996" s="3" t="s">
        <v>7</v>
      </c>
      <c r="E996" s="6">
        <v>27160.000000000004</v>
      </c>
      <c r="F996" s="10">
        <f t="shared" si="15"/>
        <v>45424</v>
      </c>
    </row>
    <row r="997" spans="1:6" x14ac:dyDescent="0.3">
      <c r="A997" s="3" t="s">
        <v>3</v>
      </c>
      <c r="B997">
        <v>5</v>
      </c>
      <c r="C997" s="4">
        <v>12</v>
      </c>
      <c r="D997" s="3" t="s">
        <v>8</v>
      </c>
      <c r="E997" s="6">
        <v>42680.000000000007</v>
      </c>
      <c r="F997" s="10">
        <f t="shared" si="15"/>
        <v>45424</v>
      </c>
    </row>
    <row r="998" spans="1:6" x14ac:dyDescent="0.3">
      <c r="A998" s="3" t="s">
        <v>3</v>
      </c>
      <c r="B998">
        <v>5</v>
      </c>
      <c r="C998" s="4">
        <v>13</v>
      </c>
      <c r="D998" s="3" t="s">
        <v>7</v>
      </c>
      <c r="E998" s="6">
        <v>27160.000000000004</v>
      </c>
      <c r="F998" s="10">
        <f t="shared" si="15"/>
        <v>45425</v>
      </c>
    </row>
    <row r="999" spans="1:6" x14ac:dyDescent="0.3">
      <c r="A999" s="3" t="s">
        <v>3</v>
      </c>
      <c r="B999">
        <v>5</v>
      </c>
      <c r="C999" s="4">
        <v>13</v>
      </c>
      <c r="D999" s="3" t="s">
        <v>8</v>
      </c>
      <c r="E999" s="6">
        <v>42680.000000000007</v>
      </c>
      <c r="F999" s="10">
        <f t="shared" si="15"/>
        <v>45425</v>
      </c>
    </row>
    <row r="1000" spans="1:6" x14ac:dyDescent="0.3">
      <c r="A1000" s="3" t="s">
        <v>3</v>
      </c>
      <c r="B1000">
        <v>5</v>
      </c>
      <c r="C1000" s="4">
        <v>14</v>
      </c>
      <c r="D1000" s="3" t="s">
        <v>7</v>
      </c>
      <c r="E1000" s="6">
        <v>27160.000000000004</v>
      </c>
      <c r="F1000" s="10">
        <f t="shared" si="15"/>
        <v>45426</v>
      </c>
    </row>
    <row r="1001" spans="1:6" x14ac:dyDescent="0.3">
      <c r="A1001" s="3" t="s">
        <v>3</v>
      </c>
      <c r="B1001">
        <v>5</v>
      </c>
      <c r="C1001" s="4">
        <v>14</v>
      </c>
      <c r="D1001" s="3" t="s">
        <v>8</v>
      </c>
      <c r="E1001" s="6">
        <v>42680.000000000007</v>
      </c>
      <c r="F1001" s="10">
        <f t="shared" si="15"/>
        <v>45426</v>
      </c>
    </row>
    <row r="1002" spans="1:6" x14ac:dyDescent="0.3">
      <c r="A1002" s="3" t="s">
        <v>3</v>
      </c>
      <c r="B1002">
        <v>5</v>
      </c>
      <c r="C1002" s="4">
        <v>15</v>
      </c>
      <c r="D1002" s="3" t="s">
        <v>7</v>
      </c>
      <c r="E1002" s="6">
        <v>27160.000000000004</v>
      </c>
      <c r="F1002" s="10">
        <f t="shared" si="15"/>
        <v>45427</v>
      </c>
    </row>
    <row r="1003" spans="1:6" x14ac:dyDescent="0.3">
      <c r="A1003" s="3" t="s">
        <v>3</v>
      </c>
      <c r="B1003">
        <v>5</v>
      </c>
      <c r="C1003" s="4">
        <v>15</v>
      </c>
      <c r="D1003" s="3" t="s">
        <v>8</v>
      </c>
      <c r="E1003" s="6">
        <v>42680.000000000007</v>
      </c>
      <c r="F1003" s="10">
        <f t="shared" si="15"/>
        <v>45427</v>
      </c>
    </row>
    <row r="1004" spans="1:6" x14ac:dyDescent="0.3">
      <c r="A1004" s="3" t="s">
        <v>3</v>
      </c>
      <c r="B1004">
        <v>5</v>
      </c>
      <c r="C1004" s="4">
        <v>16</v>
      </c>
      <c r="D1004" s="3" t="s">
        <v>7</v>
      </c>
      <c r="E1004" s="6">
        <v>27160.000000000004</v>
      </c>
      <c r="F1004" s="10">
        <f t="shared" si="15"/>
        <v>45428</v>
      </c>
    </row>
    <row r="1005" spans="1:6" x14ac:dyDescent="0.3">
      <c r="A1005" s="3" t="s">
        <v>3</v>
      </c>
      <c r="B1005">
        <v>5</v>
      </c>
      <c r="C1005" s="4">
        <v>16</v>
      </c>
      <c r="D1005" s="3" t="s">
        <v>8</v>
      </c>
      <c r="E1005" s="6">
        <v>42680.000000000007</v>
      </c>
      <c r="F1005" s="10">
        <f t="shared" si="15"/>
        <v>45428</v>
      </c>
    </row>
    <row r="1006" spans="1:6" x14ac:dyDescent="0.3">
      <c r="A1006" s="3" t="s">
        <v>3</v>
      </c>
      <c r="B1006">
        <v>5</v>
      </c>
      <c r="C1006" s="4">
        <v>17</v>
      </c>
      <c r="D1006" s="3" t="s">
        <v>7</v>
      </c>
      <c r="E1006" s="6">
        <v>23280.000000000004</v>
      </c>
      <c r="F1006" s="10">
        <f t="shared" si="15"/>
        <v>45429</v>
      </c>
    </row>
    <row r="1007" spans="1:6" x14ac:dyDescent="0.3">
      <c r="A1007" s="3" t="s">
        <v>3</v>
      </c>
      <c r="B1007">
        <v>5</v>
      </c>
      <c r="C1007" s="4">
        <v>17</v>
      </c>
      <c r="D1007" s="3" t="s">
        <v>8</v>
      </c>
      <c r="E1007" s="6">
        <v>38800.000000000007</v>
      </c>
      <c r="F1007" s="10">
        <f t="shared" si="15"/>
        <v>45429</v>
      </c>
    </row>
    <row r="1008" spans="1:6" x14ac:dyDescent="0.3">
      <c r="A1008" s="3" t="s">
        <v>3</v>
      </c>
      <c r="B1008">
        <v>5</v>
      </c>
      <c r="C1008" s="4">
        <v>18</v>
      </c>
      <c r="D1008" s="3" t="s">
        <v>7</v>
      </c>
      <c r="E1008" s="6">
        <v>27160.000000000004</v>
      </c>
      <c r="F1008" s="10">
        <f t="shared" si="15"/>
        <v>45430</v>
      </c>
    </row>
    <row r="1009" spans="1:6" x14ac:dyDescent="0.3">
      <c r="A1009" s="3" t="s">
        <v>3</v>
      </c>
      <c r="B1009">
        <v>5</v>
      </c>
      <c r="C1009" s="4">
        <v>18</v>
      </c>
      <c r="D1009" s="3" t="s">
        <v>8</v>
      </c>
      <c r="E1009" s="6">
        <v>42680.000000000007</v>
      </c>
      <c r="F1009" s="10">
        <f t="shared" si="15"/>
        <v>45430</v>
      </c>
    </row>
    <row r="1010" spans="1:6" x14ac:dyDescent="0.3">
      <c r="A1010" s="3" t="s">
        <v>3</v>
      </c>
      <c r="B1010">
        <v>5</v>
      </c>
      <c r="C1010" s="4">
        <v>19</v>
      </c>
      <c r="D1010" s="3" t="s">
        <v>7</v>
      </c>
      <c r="E1010" s="6">
        <v>27160.000000000004</v>
      </c>
      <c r="F1010" s="10">
        <f t="shared" si="15"/>
        <v>45431</v>
      </c>
    </row>
    <row r="1011" spans="1:6" x14ac:dyDescent="0.3">
      <c r="A1011" s="3" t="s">
        <v>3</v>
      </c>
      <c r="B1011">
        <v>5</v>
      </c>
      <c r="C1011" s="4">
        <v>19</v>
      </c>
      <c r="D1011" s="3" t="s">
        <v>8</v>
      </c>
      <c r="E1011" s="6">
        <v>42680.000000000007</v>
      </c>
      <c r="F1011" s="10">
        <f t="shared" si="15"/>
        <v>45431</v>
      </c>
    </row>
    <row r="1012" spans="1:6" x14ac:dyDescent="0.3">
      <c r="A1012" s="3" t="s">
        <v>3</v>
      </c>
      <c r="B1012">
        <v>5</v>
      </c>
      <c r="C1012" s="4">
        <v>20</v>
      </c>
      <c r="D1012" s="3" t="s">
        <v>7</v>
      </c>
      <c r="E1012" s="6">
        <v>27160.000000000004</v>
      </c>
      <c r="F1012" s="10">
        <f t="shared" si="15"/>
        <v>45432</v>
      </c>
    </row>
    <row r="1013" spans="1:6" x14ac:dyDescent="0.3">
      <c r="A1013" s="3" t="s">
        <v>3</v>
      </c>
      <c r="B1013">
        <v>5</v>
      </c>
      <c r="C1013" s="4">
        <v>20</v>
      </c>
      <c r="D1013" s="3" t="s">
        <v>8</v>
      </c>
      <c r="E1013" s="6">
        <v>42680.000000000007</v>
      </c>
      <c r="F1013" s="10">
        <f t="shared" si="15"/>
        <v>45432</v>
      </c>
    </row>
    <row r="1014" spans="1:6" x14ac:dyDescent="0.3">
      <c r="A1014" s="3" t="s">
        <v>3</v>
      </c>
      <c r="B1014">
        <v>5</v>
      </c>
      <c r="C1014" s="4">
        <v>21</v>
      </c>
      <c r="D1014" s="3" t="s">
        <v>7</v>
      </c>
      <c r="E1014" s="6">
        <v>27160.000000000004</v>
      </c>
      <c r="F1014" s="10">
        <f t="shared" si="15"/>
        <v>45433</v>
      </c>
    </row>
    <row r="1015" spans="1:6" x14ac:dyDescent="0.3">
      <c r="A1015" s="3" t="s">
        <v>3</v>
      </c>
      <c r="B1015">
        <v>5</v>
      </c>
      <c r="C1015" s="4">
        <v>21</v>
      </c>
      <c r="D1015" s="3" t="s">
        <v>8</v>
      </c>
      <c r="E1015" s="6">
        <v>46560.000000000007</v>
      </c>
      <c r="F1015" s="10">
        <f t="shared" si="15"/>
        <v>45433</v>
      </c>
    </row>
    <row r="1016" spans="1:6" x14ac:dyDescent="0.3">
      <c r="A1016" s="3" t="s">
        <v>3</v>
      </c>
      <c r="B1016">
        <v>5</v>
      </c>
      <c r="C1016" s="4">
        <v>22</v>
      </c>
      <c r="D1016" s="3" t="s">
        <v>7</v>
      </c>
      <c r="E1016" s="6">
        <v>27160.000000000004</v>
      </c>
      <c r="F1016" s="10">
        <f t="shared" si="15"/>
        <v>45434</v>
      </c>
    </row>
    <row r="1017" spans="1:6" x14ac:dyDescent="0.3">
      <c r="A1017" s="3" t="s">
        <v>3</v>
      </c>
      <c r="B1017">
        <v>5</v>
      </c>
      <c r="C1017" s="4">
        <v>22</v>
      </c>
      <c r="D1017" s="3" t="s">
        <v>8</v>
      </c>
      <c r="E1017" s="6">
        <v>38800.000000000007</v>
      </c>
      <c r="F1017" s="10">
        <f t="shared" si="15"/>
        <v>45434</v>
      </c>
    </row>
    <row r="1018" spans="1:6" x14ac:dyDescent="0.3">
      <c r="A1018" s="3" t="s">
        <v>3</v>
      </c>
      <c r="B1018">
        <v>5</v>
      </c>
      <c r="C1018" s="4">
        <v>23</v>
      </c>
      <c r="D1018" s="3" t="s">
        <v>7</v>
      </c>
      <c r="E1018" s="6">
        <v>27160.000000000004</v>
      </c>
      <c r="F1018" s="10">
        <f t="shared" si="15"/>
        <v>45435</v>
      </c>
    </row>
    <row r="1019" spans="1:6" x14ac:dyDescent="0.3">
      <c r="A1019" s="3" t="s">
        <v>3</v>
      </c>
      <c r="B1019">
        <v>5</v>
      </c>
      <c r="C1019" s="4">
        <v>23</v>
      </c>
      <c r="D1019" s="3" t="s">
        <v>8</v>
      </c>
      <c r="E1019" s="6">
        <v>38800.000000000007</v>
      </c>
      <c r="F1019" s="10">
        <f t="shared" si="15"/>
        <v>45435</v>
      </c>
    </row>
    <row r="1020" spans="1:6" x14ac:dyDescent="0.3">
      <c r="A1020" s="3" t="s">
        <v>3</v>
      </c>
      <c r="B1020">
        <v>5</v>
      </c>
      <c r="C1020" s="4">
        <v>24</v>
      </c>
      <c r="D1020" s="3" t="s">
        <v>7</v>
      </c>
      <c r="E1020" s="6">
        <v>27160.000000000004</v>
      </c>
      <c r="F1020" s="10">
        <f t="shared" si="15"/>
        <v>45436</v>
      </c>
    </row>
    <row r="1021" spans="1:6" x14ac:dyDescent="0.3">
      <c r="A1021" s="3" t="s">
        <v>3</v>
      </c>
      <c r="B1021">
        <v>5</v>
      </c>
      <c r="C1021" s="4">
        <v>24</v>
      </c>
      <c r="D1021" s="3" t="s">
        <v>8</v>
      </c>
      <c r="E1021" s="6">
        <v>38800.000000000007</v>
      </c>
      <c r="F1021" s="10">
        <f t="shared" si="15"/>
        <v>45436</v>
      </c>
    </row>
    <row r="1022" spans="1:6" x14ac:dyDescent="0.3">
      <c r="A1022" s="3" t="s">
        <v>3</v>
      </c>
      <c r="B1022">
        <v>5</v>
      </c>
      <c r="C1022" s="4">
        <v>25</v>
      </c>
      <c r="D1022" s="3" t="s">
        <v>7</v>
      </c>
      <c r="E1022" s="6">
        <v>27160.000000000004</v>
      </c>
      <c r="F1022" s="10">
        <f t="shared" si="15"/>
        <v>45437</v>
      </c>
    </row>
    <row r="1023" spans="1:6" x14ac:dyDescent="0.3">
      <c r="A1023" s="3" t="s">
        <v>3</v>
      </c>
      <c r="B1023">
        <v>5</v>
      </c>
      <c r="C1023" s="4">
        <v>25</v>
      </c>
      <c r="D1023" s="3" t="s">
        <v>8</v>
      </c>
      <c r="E1023" s="6">
        <v>42680.000000000007</v>
      </c>
      <c r="F1023" s="10">
        <f t="shared" si="15"/>
        <v>45437</v>
      </c>
    </row>
    <row r="1024" spans="1:6" x14ac:dyDescent="0.3">
      <c r="A1024" s="3" t="s">
        <v>3</v>
      </c>
      <c r="B1024">
        <v>5</v>
      </c>
      <c r="C1024" s="4">
        <v>26</v>
      </c>
      <c r="D1024" s="3" t="s">
        <v>7</v>
      </c>
      <c r="E1024" s="6">
        <v>27160.000000000004</v>
      </c>
      <c r="F1024" s="10">
        <f t="shared" si="15"/>
        <v>45438</v>
      </c>
    </row>
    <row r="1025" spans="1:6" x14ac:dyDescent="0.3">
      <c r="A1025" s="3" t="s">
        <v>3</v>
      </c>
      <c r="B1025">
        <v>5</v>
      </c>
      <c r="C1025" s="4">
        <v>26</v>
      </c>
      <c r="D1025" s="3" t="s">
        <v>8</v>
      </c>
      <c r="E1025" s="6">
        <v>46560.000000000007</v>
      </c>
      <c r="F1025" s="10">
        <f t="shared" si="15"/>
        <v>45438</v>
      </c>
    </row>
    <row r="1026" spans="1:6" x14ac:dyDescent="0.3">
      <c r="A1026" s="3" t="s">
        <v>3</v>
      </c>
      <c r="B1026">
        <v>5</v>
      </c>
      <c r="C1026" s="4">
        <v>27</v>
      </c>
      <c r="D1026" s="3" t="s">
        <v>7</v>
      </c>
      <c r="E1026" s="6">
        <v>27160.000000000004</v>
      </c>
      <c r="F1026" s="10">
        <f t="shared" ref="F1026:F1089" si="16">DATE(A1026,B1026,C1026)</f>
        <v>45439</v>
      </c>
    </row>
    <row r="1027" spans="1:6" x14ac:dyDescent="0.3">
      <c r="A1027" s="3" t="s">
        <v>3</v>
      </c>
      <c r="B1027">
        <v>5</v>
      </c>
      <c r="C1027" s="4">
        <v>27</v>
      </c>
      <c r="D1027" s="3" t="s">
        <v>8</v>
      </c>
      <c r="E1027" s="6">
        <v>38800.000000000007</v>
      </c>
      <c r="F1027" s="10">
        <f t="shared" si="16"/>
        <v>45439</v>
      </c>
    </row>
    <row r="1028" spans="1:6" x14ac:dyDescent="0.3">
      <c r="A1028" s="3" t="s">
        <v>3</v>
      </c>
      <c r="B1028">
        <v>5</v>
      </c>
      <c r="C1028" s="4">
        <v>28</v>
      </c>
      <c r="D1028" s="3" t="s">
        <v>7</v>
      </c>
      <c r="E1028" s="6">
        <v>27160.000000000004</v>
      </c>
      <c r="F1028" s="10">
        <f t="shared" si="16"/>
        <v>45440</v>
      </c>
    </row>
    <row r="1029" spans="1:6" x14ac:dyDescent="0.3">
      <c r="A1029" s="3" t="s">
        <v>3</v>
      </c>
      <c r="B1029">
        <v>5</v>
      </c>
      <c r="C1029" s="4">
        <v>28</v>
      </c>
      <c r="D1029" s="3" t="s">
        <v>8</v>
      </c>
      <c r="E1029" s="6">
        <v>46560.000000000007</v>
      </c>
      <c r="F1029" s="10">
        <f t="shared" si="16"/>
        <v>45440</v>
      </c>
    </row>
    <row r="1030" spans="1:6" x14ac:dyDescent="0.3">
      <c r="A1030" s="3" t="s">
        <v>3</v>
      </c>
      <c r="B1030">
        <v>5</v>
      </c>
      <c r="C1030" s="4">
        <v>29</v>
      </c>
      <c r="D1030" s="3" t="s">
        <v>7</v>
      </c>
      <c r="E1030" s="6">
        <v>31040.000000000004</v>
      </c>
      <c r="F1030" s="10">
        <f t="shared" si="16"/>
        <v>45441</v>
      </c>
    </row>
    <row r="1031" spans="1:6" x14ac:dyDescent="0.3">
      <c r="A1031" s="3" t="s">
        <v>3</v>
      </c>
      <c r="B1031">
        <v>5</v>
      </c>
      <c r="C1031" s="4">
        <v>29</v>
      </c>
      <c r="D1031" s="3" t="s">
        <v>8</v>
      </c>
      <c r="E1031" s="6">
        <v>46560.000000000007</v>
      </c>
      <c r="F1031" s="10">
        <f t="shared" si="16"/>
        <v>45441</v>
      </c>
    </row>
    <row r="1032" spans="1:6" x14ac:dyDescent="0.3">
      <c r="A1032" s="3" t="s">
        <v>3</v>
      </c>
      <c r="B1032">
        <v>5</v>
      </c>
      <c r="C1032" s="4">
        <v>30</v>
      </c>
      <c r="D1032" s="3" t="s">
        <v>7</v>
      </c>
      <c r="E1032" s="6">
        <v>27160.000000000004</v>
      </c>
      <c r="F1032" s="10">
        <f t="shared" si="16"/>
        <v>45442</v>
      </c>
    </row>
    <row r="1033" spans="1:6" x14ac:dyDescent="0.3">
      <c r="A1033" s="3" t="s">
        <v>3</v>
      </c>
      <c r="B1033">
        <v>5</v>
      </c>
      <c r="C1033" s="4">
        <v>30</v>
      </c>
      <c r="D1033" s="3" t="s">
        <v>8</v>
      </c>
      <c r="E1033" s="6">
        <v>42680.000000000007</v>
      </c>
      <c r="F1033" s="10">
        <f t="shared" si="16"/>
        <v>45442</v>
      </c>
    </row>
    <row r="1034" spans="1:6" x14ac:dyDescent="0.3">
      <c r="A1034" s="3" t="s">
        <v>3</v>
      </c>
      <c r="B1034">
        <v>5</v>
      </c>
      <c r="C1034" s="4">
        <v>31</v>
      </c>
      <c r="D1034" s="3" t="s">
        <v>7</v>
      </c>
      <c r="E1034" s="6">
        <v>27160.000000000004</v>
      </c>
      <c r="F1034" s="10">
        <f t="shared" si="16"/>
        <v>45443</v>
      </c>
    </row>
    <row r="1035" spans="1:6" x14ac:dyDescent="0.3">
      <c r="A1035" s="3" t="s">
        <v>3</v>
      </c>
      <c r="B1035">
        <v>5</v>
      </c>
      <c r="C1035" s="4">
        <v>31</v>
      </c>
      <c r="D1035" s="3" t="s">
        <v>8</v>
      </c>
      <c r="E1035" s="6">
        <v>38800.000000000007</v>
      </c>
      <c r="F1035" s="10">
        <f t="shared" si="16"/>
        <v>45443</v>
      </c>
    </row>
    <row r="1036" spans="1:6" x14ac:dyDescent="0.3">
      <c r="A1036" s="3" t="s">
        <v>3</v>
      </c>
      <c r="B1036">
        <v>6</v>
      </c>
      <c r="C1036" s="4">
        <v>1</v>
      </c>
      <c r="D1036" s="3" t="s">
        <v>7</v>
      </c>
      <c r="E1036" s="6">
        <v>27333.333333333332</v>
      </c>
      <c r="F1036" s="10">
        <f t="shared" si="16"/>
        <v>45444</v>
      </c>
    </row>
    <row r="1037" spans="1:6" x14ac:dyDescent="0.3">
      <c r="A1037" s="3" t="s">
        <v>3</v>
      </c>
      <c r="B1037">
        <v>6</v>
      </c>
      <c r="C1037" s="4">
        <v>1</v>
      </c>
      <c r="D1037" s="3" t="s">
        <v>8</v>
      </c>
      <c r="E1037" s="6">
        <v>42952.380952380954</v>
      </c>
      <c r="F1037" s="10">
        <f t="shared" si="16"/>
        <v>45444</v>
      </c>
    </row>
    <row r="1038" spans="1:6" x14ac:dyDescent="0.3">
      <c r="A1038" s="3" t="s">
        <v>3</v>
      </c>
      <c r="B1038">
        <v>6</v>
      </c>
      <c r="C1038" s="4">
        <v>2</v>
      </c>
      <c r="D1038" s="3" t="s">
        <v>7</v>
      </c>
      <c r="E1038" s="6">
        <v>27333.333333333332</v>
      </c>
      <c r="F1038" s="10">
        <f t="shared" si="16"/>
        <v>45445</v>
      </c>
    </row>
    <row r="1039" spans="1:6" x14ac:dyDescent="0.3">
      <c r="A1039" s="3" t="s">
        <v>3</v>
      </c>
      <c r="B1039">
        <v>6</v>
      </c>
      <c r="C1039" s="4">
        <v>2</v>
      </c>
      <c r="D1039" s="3" t="s">
        <v>8</v>
      </c>
      <c r="E1039" s="6">
        <v>46857.142857142855</v>
      </c>
      <c r="F1039" s="10">
        <f t="shared" si="16"/>
        <v>45445</v>
      </c>
    </row>
    <row r="1040" spans="1:6" x14ac:dyDescent="0.3">
      <c r="A1040" s="3" t="s">
        <v>3</v>
      </c>
      <c r="B1040">
        <v>6</v>
      </c>
      <c r="C1040" s="4">
        <v>3</v>
      </c>
      <c r="D1040" s="3" t="s">
        <v>7</v>
      </c>
      <c r="E1040" s="6">
        <v>27333.333333333332</v>
      </c>
      <c r="F1040" s="10">
        <f t="shared" si="16"/>
        <v>45446</v>
      </c>
    </row>
    <row r="1041" spans="1:6" x14ac:dyDescent="0.3">
      <c r="A1041" s="3" t="s">
        <v>3</v>
      </c>
      <c r="B1041">
        <v>6</v>
      </c>
      <c r="C1041" s="4">
        <v>3</v>
      </c>
      <c r="D1041" s="3" t="s">
        <v>8</v>
      </c>
      <c r="E1041" s="6">
        <v>39047.619047619046</v>
      </c>
      <c r="F1041" s="10">
        <f t="shared" si="16"/>
        <v>45446</v>
      </c>
    </row>
    <row r="1042" spans="1:6" x14ac:dyDescent="0.3">
      <c r="A1042" s="3" t="s">
        <v>3</v>
      </c>
      <c r="B1042">
        <v>6</v>
      </c>
      <c r="C1042" s="4">
        <v>4</v>
      </c>
      <c r="D1042" s="3" t="s">
        <v>7</v>
      </c>
      <c r="E1042" s="6">
        <v>27333.333333333332</v>
      </c>
      <c r="F1042" s="10">
        <f t="shared" si="16"/>
        <v>45447</v>
      </c>
    </row>
    <row r="1043" spans="1:6" x14ac:dyDescent="0.3">
      <c r="A1043" s="3" t="s">
        <v>3</v>
      </c>
      <c r="B1043">
        <v>6</v>
      </c>
      <c r="C1043" s="4">
        <v>4</v>
      </c>
      <c r="D1043" s="3" t="s">
        <v>8</v>
      </c>
      <c r="E1043" s="6">
        <v>39047.619047619046</v>
      </c>
      <c r="F1043" s="10">
        <f t="shared" si="16"/>
        <v>45447</v>
      </c>
    </row>
    <row r="1044" spans="1:6" x14ac:dyDescent="0.3">
      <c r="A1044" s="3" t="s">
        <v>3</v>
      </c>
      <c r="B1044">
        <v>6</v>
      </c>
      <c r="C1044" s="4">
        <v>5</v>
      </c>
      <c r="D1044" s="3" t="s">
        <v>7</v>
      </c>
      <c r="E1044" s="6">
        <v>27333.333333333332</v>
      </c>
      <c r="F1044" s="10">
        <f t="shared" si="16"/>
        <v>45448</v>
      </c>
    </row>
    <row r="1045" spans="1:6" x14ac:dyDescent="0.3">
      <c r="A1045" s="3" t="s">
        <v>3</v>
      </c>
      <c r="B1045">
        <v>6</v>
      </c>
      <c r="C1045" s="4">
        <v>5</v>
      </c>
      <c r="D1045" s="3" t="s">
        <v>8</v>
      </c>
      <c r="E1045" s="6">
        <v>42952.380952380954</v>
      </c>
      <c r="F1045" s="10">
        <f t="shared" si="16"/>
        <v>45448</v>
      </c>
    </row>
    <row r="1046" spans="1:6" x14ac:dyDescent="0.3">
      <c r="A1046" s="3" t="s">
        <v>3</v>
      </c>
      <c r="B1046">
        <v>6</v>
      </c>
      <c r="C1046" s="4">
        <v>6</v>
      </c>
      <c r="D1046" s="3" t="s">
        <v>7</v>
      </c>
      <c r="E1046" s="6">
        <v>27333.333333333332</v>
      </c>
      <c r="F1046" s="10">
        <f t="shared" si="16"/>
        <v>45449</v>
      </c>
    </row>
    <row r="1047" spans="1:6" x14ac:dyDescent="0.3">
      <c r="A1047" s="3" t="s">
        <v>3</v>
      </c>
      <c r="B1047">
        <v>6</v>
      </c>
      <c r="C1047" s="4">
        <v>6</v>
      </c>
      <c r="D1047" s="3" t="s">
        <v>8</v>
      </c>
      <c r="E1047" s="6">
        <v>42952.380952380954</v>
      </c>
      <c r="F1047" s="10">
        <f t="shared" si="16"/>
        <v>45449</v>
      </c>
    </row>
    <row r="1048" spans="1:6" x14ac:dyDescent="0.3">
      <c r="A1048" s="3" t="s">
        <v>3</v>
      </c>
      <c r="B1048">
        <v>6</v>
      </c>
      <c r="C1048" s="4">
        <v>7</v>
      </c>
      <c r="D1048" s="3" t="s">
        <v>7</v>
      </c>
      <c r="E1048" s="6">
        <v>27333.333333333332</v>
      </c>
      <c r="F1048" s="10">
        <f t="shared" si="16"/>
        <v>45450</v>
      </c>
    </row>
    <row r="1049" spans="1:6" x14ac:dyDescent="0.3">
      <c r="A1049" s="3" t="s">
        <v>3</v>
      </c>
      <c r="B1049">
        <v>6</v>
      </c>
      <c r="C1049" s="4">
        <v>7</v>
      </c>
      <c r="D1049" s="3" t="s">
        <v>8</v>
      </c>
      <c r="E1049" s="6">
        <v>39047.619047619046</v>
      </c>
      <c r="F1049" s="10">
        <f t="shared" si="16"/>
        <v>45450</v>
      </c>
    </row>
    <row r="1050" spans="1:6" x14ac:dyDescent="0.3">
      <c r="A1050" s="3" t="s">
        <v>3</v>
      </c>
      <c r="B1050">
        <v>6</v>
      </c>
      <c r="C1050" s="4">
        <v>8</v>
      </c>
      <c r="D1050" s="3" t="s">
        <v>7</v>
      </c>
      <c r="E1050" s="6">
        <v>27333.333333333332</v>
      </c>
      <c r="F1050" s="10">
        <f t="shared" si="16"/>
        <v>45451</v>
      </c>
    </row>
    <row r="1051" spans="1:6" x14ac:dyDescent="0.3">
      <c r="A1051" s="3" t="s">
        <v>3</v>
      </c>
      <c r="B1051">
        <v>6</v>
      </c>
      <c r="C1051" s="4">
        <v>8</v>
      </c>
      <c r="D1051" s="3" t="s">
        <v>8</v>
      </c>
      <c r="E1051" s="6">
        <v>42952.380952380954</v>
      </c>
      <c r="F1051" s="10">
        <f t="shared" si="16"/>
        <v>45451</v>
      </c>
    </row>
    <row r="1052" spans="1:6" x14ac:dyDescent="0.3">
      <c r="A1052" s="3" t="s">
        <v>3</v>
      </c>
      <c r="B1052">
        <v>6</v>
      </c>
      <c r="C1052" s="4">
        <v>9</v>
      </c>
      <c r="D1052" s="3" t="s">
        <v>7</v>
      </c>
      <c r="E1052" s="6">
        <v>27333.333333333332</v>
      </c>
      <c r="F1052" s="10">
        <f t="shared" si="16"/>
        <v>45452</v>
      </c>
    </row>
    <row r="1053" spans="1:6" x14ac:dyDescent="0.3">
      <c r="A1053" s="3" t="s">
        <v>3</v>
      </c>
      <c r="B1053">
        <v>6</v>
      </c>
      <c r="C1053" s="4">
        <v>9</v>
      </c>
      <c r="D1053" s="3" t="s">
        <v>8</v>
      </c>
      <c r="E1053" s="6">
        <v>42952.380952380954</v>
      </c>
      <c r="F1053" s="10">
        <f t="shared" si="16"/>
        <v>45452</v>
      </c>
    </row>
    <row r="1054" spans="1:6" x14ac:dyDescent="0.3">
      <c r="A1054" s="3" t="s">
        <v>3</v>
      </c>
      <c r="B1054">
        <v>6</v>
      </c>
      <c r="C1054" s="4">
        <v>10</v>
      </c>
      <c r="D1054" s="3" t="s">
        <v>7</v>
      </c>
      <c r="E1054" s="6">
        <v>27333.333333333332</v>
      </c>
      <c r="F1054" s="10">
        <f t="shared" si="16"/>
        <v>45453</v>
      </c>
    </row>
    <row r="1055" spans="1:6" x14ac:dyDescent="0.3">
      <c r="A1055" s="3" t="s">
        <v>3</v>
      </c>
      <c r="B1055">
        <v>6</v>
      </c>
      <c r="C1055" s="4">
        <v>10</v>
      </c>
      <c r="D1055" s="3" t="s">
        <v>8</v>
      </c>
      <c r="E1055" s="6">
        <v>42952.380952380954</v>
      </c>
      <c r="F1055" s="10">
        <f t="shared" si="16"/>
        <v>45453</v>
      </c>
    </row>
    <row r="1056" spans="1:6" x14ac:dyDescent="0.3">
      <c r="A1056" s="3" t="s">
        <v>3</v>
      </c>
      <c r="B1056">
        <v>6</v>
      </c>
      <c r="C1056" s="4">
        <v>11</v>
      </c>
      <c r="D1056" s="3" t="s">
        <v>7</v>
      </c>
      <c r="E1056" s="6">
        <v>27333.333333333332</v>
      </c>
      <c r="F1056" s="10">
        <f t="shared" si="16"/>
        <v>45454</v>
      </c>
    </row>
    <row r="1057" spans="1:6" x14ac:dyDescent="0.3">
      <c r="A1057" s="3" t="s">
        <v>3</v>
      </c>
      <c r="B1057">
        <v>6</v>
      </c>
      <c r="C1057" s="4">
        <v>11</v>
      </c>
      <c r="D1057" s="3" t="s">
        <v>8</v>
      </c>
      <c r="E1057" s="6">
        <v>46857.142857142855</v>
      </c>
      <c r="F1057" s="10">
        <f t="shared" si="16"/>
        <v>45454</v>
      </c>
    </row>
    <row r="1058" spans="1:6" x14ac:dyDescent="0.3">
      <c r="A1058" s="3" t="s">
        <v>3</v>
      </c>
      <c r="B1058">
        <v>6</v>
      </c>
      <c r="C1058" s="4">
        <v>12</v>
      </c>
      <c r="D1058" s="3" t="s">
        <v>7</v>
      </c>
      <c r="E1058" s="6">
        <v>27333.333333333332</v>
      </c>
      <c r="F1058" s="10">
        <f t="shared" si="16"/>
        <v>45455</v>
      </c>
    </row>
    <row r="1059" spans="1:6" x14ac:dyDescent="0.3">
      <c r="A1059" s="3" t="s">
        <v>3</v>
      </c>
      <c r="B1059">
        <v>6</v>
      </c>
      <c r="C1059" s="4">
        <v>12</v>
      </c>
      <c r="D1059" s="3" t="s">
        <v>8</v>
      </c>
      <c r="E1059" s="6">
        <v>46857.142857142855</v>
      </c>
      <c r="F1059" s="10">
        <f t="shared" si="16"/>
        <v>45455</v>
      </c>
    </row>
    <row r="1060" spans="1:6" x14ac:dyDescent="0.3">
      <c r="A1060" s="3" t="s">
        <v>3</v>
      </c>
      <c r="B1060">
        <v>6</v>
      </c>
      <c r="C1060" s="4">
        <v>13</v>
      </c>
      <c r="D1060" s="3" t="s">
        <v>7</v>
      </c>
      <c r="E1060" s="6">
        <v>31238.095238095237</v>
      </c>
      <c r="F1060" s="10">
        <f t="shared" si="16"/>
        <v>45456</v>
      </c>
    </row>
    <row r="1061" spans="1:6" x14ac:dyDescent="0.3">
      <c r="A1061" s="3" t="s">
        <v>3</v>
      </c>
      <c r="B1061">
        <v>6</v>
      </c>
      <c r="C1061" s="4">
        <v>13</v>
      </c>
      <c r="D1061" s="3" t="s">
        <v>8</v>
      </c>
      <c r="E1061" s="6">
        <v>46857.142857142855</v>
      </c>
      <c r="F1061" s="10">
        <f t="shared" si="16"/>
        <v>45456</v>
      </c>
    </row>
    <row r="1062" spans="1:6" x14ac:dyDescent="0.3">
      <c r="A1062" s="3" t="s">
        <v>3</v>
      </c>
      <c r="B1062">
        <v>6</v>
      </c>
      <c r="C1062" s="4">
        <v>14</v>
      </c>
      <c r="D1062" s="3" t="s">
        <v>7</v>
      </c>
      <c r="E1062" s="6">
        <v>27333.333333333332</v>
      </c>
      <c r="F1062" s="10">
        <f t="shared" si="16"/>
        <v>45457</v>
      </c>
    </row>
    <row r="1063" spans="1:6" x14ac:dyDescent="0.3">
      <c r="A1063" s="3" t="s">
        <v>3</v>
      </c>
      <c r="B1063">
        <v>6</v>
      </c>
      <c r="C1063" s="4">
        <v>14</v>
      </c>
      <c r="D1063" s="3" t="s">
        <v>8</v>
      </c>
      <c r="E1063" s="6">
        <v>42952.380952380954</v>
      </c>
      <c r="F1063" s="10">
        <f t="shared" si="16"/>
        <v>45457</v>
      </c>
    </row>
    <row r="1064" spans="1:6" x14ac:dyDescent="0.3">
      <c r="A1064" s="3" t="s">
        <v>3</v>
      </c>
      <c r="B1064">
        <v>6</v>
      </c>
      <c r="C1064" s="4">
        <v>15</v>
      </c>
      <c r="D1064" s="3" t="s">
        <v>7</v>
      </c>
      <c r="E1064" s="6">
        <v>27333.333333333332</v>
      </c>
      <c r="F1064" s="10">
        <f t="shared" si="16"/>
        <v>45458</v>
      </c>
    </row>
    <row r="1065" spans="1:6" x14ac:dyDescent="0.3">
      <c r="A1065" s="3" t="s">
        <v>3</v>
      </c>
      <c r="B1065">
        <v>6</v>
      </c>
      <c r="C1065" s="4">
        <v>15</v>
      </c>
      <c r="D1065" s="3" t="s">
        <v>8</v>
      </c>
      <c r="E1065" s="6">
        <v>42952.380952380954</v>
      </c>
      <c r="F1065" s="10">
        <f t="shared" si="16"/>
        <v>45458</v>
      </c>
    </row>
    <row r="1066" spans="1:6" x14ac:dyDescent="0.3">
      <c r="A1066" s="3" t="s">
        <v>3</v>
      </c>
      <c r="B1066">
        <v>6</v>
      </c>
      <c r="C1066" s="4">
        <v>16</v>
      </c>
      <c r="D1066" s="3" t="s">
        <v>7</v>
      </c>
      <c r="E1066" s="6">
        <v>27333.333333333332</v>
      </c>
      <c r="F1066" s="10">
        <f t="shared" si="16"/>
        <v>45459</v>
      </c>
    </row>
    <row r="1067" spans="1:6" x14ac:dyDescent="0.3">
      <c r="A1067" s="3" t="s">
        <v>3</v>
      </c>
      <c r="B1067">
        <v>6</v>
      </c>
      <c r="C1067" s="4">
        <v>16</v>
      </c>
      <c r="D1067" s="3" t="s">
        <v>8</v>
      </c>
      <c r="E1067" s="6">
        <v>42952.380952380954</v>
      </c>
      <c r="F1067" s="10">
        <f t="shared" si="16"/>
        <v>45459</v>
      </c>
    </row>
    <row r="1068" spans="1:6" x14ac:dyDescent="0.3">
      <c r="A1068" s="3" t="s">
        <v>3</v>
      </c>
      <c r="B1068">
        <v>6</v>
      </c>
      <c r="C1068" s="4">
        <v>17</v>
      </c>
      <c r="D1068" s="3" t="s">
        <v>7</v>
      </c>
      <c r="E1068" s="6">
        <v>27333.333333333332</v>
      </c>
      <c r="F1068" s="10">
        <f t="shared" si="16"/>
        <v>45460</v>
      </c>
    </row>
    <row r="1069" spans="1:6" x14ac:dyDescent="0.3">
      <c r="A1069" s="3" t="s">
        <v>3</v>
      </c>
      <c r="B1069">
        <v>6</v>
      </c>
      <c r="C1069" s="4">
        <v>17</v>
      </c>
      <c r="D1069" s="3" t="s">
        <v>8</v>
      </c>
      <c r="E1069" s="6">
        <v>42952.380952380954</v>
      </c>
      <c r="F1069" s="10">
        <f t="shared" si="16"/>
        <v>45460</v>
      </c>
    </row>
    <row r="1070" spans="1:6" x14ac:dyDescent="0.3">
      <c r="A1070" s="3" t="s">
        <v>3</v>
      </c>
      <c r="B1070">
        <v>6</v>
      </c>
      <c r="C1070" s="4">
        <v>18</v>
      </c>
      <c r="D1070" s="3" t="s">
        <v>7</v>
      </c>
      <c r="E1070" s="6">
        <v>27333.333333333332</v>
      </c>
      <c r="F1070" s="10">
        <f t="shared" si="16"/>
        <v>45461</v>
      </c>
    </row>
    <row r="1071" spans="1:6" x14ac:dyDescent="0.3">
      <c r="A1071" s="3" t="s">
        <v>3</v>
      </c>
      <c r="B1071">
        <v>6</v>
      </c>
      <c r="C1071" s="4">
        <v>18</v>
      </c>
      <c r="D1071" s="3" t="s">
        <v>8</v>
      </c>
      <c r="E1071" s="6">
        <v>42952.380952380954</v>
      </c>
      <c r="F1071" s="10">
        <f t="shared" si="16"/>
        <v>45461</v>
      </c>
    </row>
    <row r="1072" spans="1:6" x14ac:dyDescent="0.3">
      <c r="A1072" s="3" t="s">
        <v>3</v>
      </c>
      <c r="B1072">
        <v>6</v>
      </c>
      <c r="C1072" s="4">
        <v>19</v>
      </c>
      <c r="D1072" s="3" t="s">
        <v>7</v>
      </c>
      <c r="E1072" s="6">
        <v>27333.333333333332</v>
      </c>
      <c r="F1072" s="10">
        <f t="shared" si="16"/>
        <v>45462</v>
      </c>
    </row>
    <row r="1073" spans="1:6" x14ac:dyDescent="0.3">
      <c r="A1073" s="3" t="s">
        <v>3</v>
      </c>
      <c r="B1073">
        <v>6</v>
      </c>
      <c r="C1073" s="4">
        <v>19</v>
      </c>
      <c r="D1073" s="3" t="s">
        <v>8</v>
      </c>
      <c r="E1073" s="6">
        <v>46857.142857142855</v>
      </c>
      <c r="F1073" s="10">
        <f t="shared" si="16"/>
        <v>45462</v>
      </c>
    </row>
    <row r="1074" spans="1:6" x14ac:dyDescent="0.3">
      <c r="A1074" s="3" t="s">
        <v>3</v>
      </c>
      <c r="B1074">
        <v>6</v>
      </c>
      <c r="C1074" s="4">
        <v>20</v>
      </c>
      <c r="D1074" s="3" t="s">
        <v>7</v>
      </c>
      <c r="E1074" s="6">
        <v>27333.333333333332</v>
      </c>
      <c r="F1074" s="10">
        <f t="shared" si="16"/>
        <v>45463</v>
      </c>
    </row>
    <row r="1075" spans="1:6" x14ac:dyDescent="0.3">
      <c r="A1075" s="3" t="s">
        <v>3</v>
      </c>
      <c r="B1075">
        <v>6</v>
      </c>
      <c r="C1075" s="4">
        <v>20</v>
      </c>
      <c r="D1075" s="3" t="s">
        <v>8</v>
      </c>
      <c r="E1075" s="6">
        <v>46857.142857142855</v>
      </c>
      <c r="F1075" s="10">
        <f t="shared" si="16"/>
        <v>45463</v>
      </c>
    </row>
    <row r="1076" spans="1:6" x14ac:dyDescent="0.3">
      <c r="A1076" s="3" t="s">
        <v>3</v>
      </c>
      <c r="B1076">
        <v>6</v>
      </c>
      <c r="C1076" s="4">
        <v>21</v>
      </c>
      <c r="D1076" s="3" t="s">
        <v>7</v>
      </c>
      <c r="E1076" s="6">
        <v>27333.333333333332</v>
      </c>
      <c r="F1076" s="10">
        <f t="shared" si="16"/>
        <v>45464</v>
      </c>
    </row>
    <row r="1077" spans="1:6" x14ac:dyDescent="0.3">
      <c r="A1077" s="3" t="s">
        <v>3</v>
      </c>
      <c r="B1077">
        <v>6</v>
      </c>
      <c r="C1077" s="4">
        <v>21</v>
      </c>
      <c r="D1077" s="3" t="s">
        <v>8</v>
      </c>
      <c r="E1077" s="6">
        <v>42952.380952380954</v>
      </c>
      <c r="F1077" s="10">
        <f t="shared" si="16"/>
        <v>45464</v>
      </c>
    </row>
    <row r="1078" spans="1:6" x14ac:dyDescent="0.3">
      <c r="A1078" s="3" t="s">
        <v>3</v>
      </c>
      <c r="B1078">
        <v>6</v>
      </c>
      <c r="C1078" s="4">
        <v>22</v>
      </c>
      <c r="D1078" s="3" t="s">
        <v>7</v>
      </c>
      <c r="E1078" s="6">
        <v>27333.333333333332</v>
      </c>
      <c r="F1078" s="10">
        <f t="shared" si="16"/>
        <v>45465</v>
      </c>
    </row>
    <row r="1079" spans="1:6" x14ac:dyDescent="0.3">
      <c r="A1079" s="3" t="s">
        <v>3</v>
      </c>
      <c r="B1079">
        <v>6</v>
      </c>
      <c r="C1079" s="4">
        <v>22</v>
      </c>
      <c r="D1079" s="3" t="s">
        <v>8</v>
      </c>
      <c r="E1079" s="6">
        <v>42952.380952380954</v>
      </c>
      <c r="F1079" s="10">
        <f t="shared" si="16"/>
        <v>45465</v>
      </c>
    </row>
    <row r="1080" spans="1:6" x14ac:dyDescent="0.3">
      <c r="A1080" s="3" t="s">
        <v>3</v>
      </c>
      <c r="B1080">
        <v>6</v>
      </c>
      <c r="C1080" s="4">
        <v>23</v>
      </c>
      <c r="D1080" s="3" t="s">
        <v>7</v>
      </c>
      <c r="E1080" s="6">
        <v>27333.333333333332</v>
      </c>
      <c r="F1080" s="10">
        <f t="shared" si="16"/>
        <v>45466</v>
      </c>
    </row>
    <row r="1081" spans="1:6" x14ac:dyDescent="0.3">
      <c r="A1081" s="3" t="s">
        <v>3</v>
      </c>
      <c r="B1081">
        <v>6</v>
      </c>
      <c r="C1081" s="4">
        <v>23</v>
      </c>
      <c r="D1081" s="3" t="s">
        <v>8</v>
      </c>
      <c r="E1081" s="6">
        <v>42952.380952380954</v>
      </c>
      <c r="F1081" s="10">
        <f t="shared" si="16"/>
        <v>45466</v>
      </c>
    </row>
    <row r="1082" spans="1:6" x14ac:dyDescent="0.3">
      <c r="A1082" s="3" t="s">
        <v>3</v>
      </c>
      <c r="B1082">
        <v>6</v>
      </c>
      <c r="C1082" s="4">
        <v>24</v>
      </c>
      <c r="D1082" s="3" t="s">
        <v>7</v>
      </c>
      <c r="E1082" s="6">
        <v>31238.095238095237</v>
      </c>
      <c r="F1082" s="10">
        <f t="shared" si="16"/>
        <v>45467</v>
      </c>
    </row>
    <row r="1083" spans="1:6" x14ac:dyDescent="0.3">
      <c r="A1083" s="3" t="s">
        <v>3</v>
      </c>
      <c r="B1083">
        <v>6</v>
      </c>
      <c r="C1083" s="4">
        <v>24</v>
      </c>
      <c r="D1083" s="3" t="s">
        <v>8</v>
      </c>
      <c r="E1083" s="6">
        <v>46857.142857142855</v>
      </c>
      <c r="F1083" s="10">
        <f t="shared" si="16"/>
        <v>45467</v>
      </c>
    </row>
    <row r="1084" spans="1:6" x14ac:dyDescent="0.3">
      <c r="A1084" s="3" t="s">
        <v>3</v>
      </c>
      <c r="B1084">
        <v>6</v>
      </c>
      <c r="C1084" s="4">
        <v>25</v>
      </c>
      <c r="D1084" s="3" t="s">
        <v>7</v>
      </c>
      <c r="E1084" s="6">
        <v>27333.333333333332</v>
      </c>
      <c r="F1084" s="10">
        <f t="shared" si="16"/>
        <v>45468</v>
      </c>
    </row>
    <row r="1085" spans="1:6" x14ac:dyDescent="0.3">
      <c r="A1085" s="3" t="s">
        <v>3</v>
      </c>
      <c r="B1085">
        <v>6</v>
      </c>
      <c r="C1085" s="4">
        <v>25</v>
      </c>
      <c r="D1085" s="3" t="s">
        <v>8</v>
      </c>
      <c r="E1085" s="6">
        <v>39047.619047619046</v>
      </c>
      <c r="F1085" s="10">
        <f t="shared" si="16"/>
        <v>45468</v>
      </c>
    </row>
    <row r="1086" spans="1:6" x14ac:dyDescent="0.3">
      <c r="A1086" s="3" t="s">
        <v>3</v>
      </c>
      <c r="B1086">
        <v>6</v>
      </c>
      <c r="C1086" s="4">
        <v>26</v>
      </c>
      <c r="D1086" s="3" t="s">
        <v>7</v>
      </c>
      <c r="E1086" s="6">
        <v>27333.333333333332</v>
      </c>
      <c r="F1086" s="10">
        <f t="shared" si="16"/>
        <v>45469</v>
      </c>
    </row>
    <row r="1087" spans="1:6" x14ac:dyDescent="0.3">
      <c r="A1087" s="3" t="s">
        <v>3</v>
      </c>
      <c r="B1087">
        <v>6</v>
      </c>
      <c r="C1087" s="4">
        <v>26</v>
      </c>
      <c r="D1087" s="3" t="s">
        <v>8</v>
      </c>
      <c r="E1087" s="6">
        <v>42952.380952380954</v>
      </c>
      <c r="F1087" s="10">
        <f t="shared" si="16"/>
        <v>45469</v>
      </c>
    </row>
    <row r="1088" spans="1:6" x14ac:dyDescent="0.3">
      <c r="A1088" s="3" t="s">
        <v>3</v>
      </c>
      <c r="B1088">
        <v>6</v>
      </c>
      <c r="C1088" s="4">
        <v>27</v>
      </c>
      <c r="D1088" s="3" t="s">
        <v>7</v>
      </c>
      <c r="E1088" s="6">
        <v>31238.095238095237</v>
      </c>
      <c r="F1088" s="10">
        <f t="shared" si="16"/>
        <v>45470</v>
      </c>
    </row>
    <row r="1089" spans="1:6" x14ac:dyDescent="0.3">
      <c r="A1089" s="3" t="s">
        <v>3</v>
      </c>
      <c r="B1089">
        <v>6</v>
      </c>
      <c r="C1089" s="4">
        <v>27</v>
      </c>
      <c r="D1089" s="3" t="s">
        <v>8</v>
      </c>
      <c r="E1089" s="6">
        <v>42952.380952380954</v>
      </c>
      <c r="F1089" s="10">
        <f t="shared" si="16"/>
        <v>45470</v>
      </c>
    </row>
    <row r="1090" spans="1:6" x14ac:dyDescent="0.3">
      <c r="A1090" s="3" t="s">
        <v>3</v>
      </c>
      <c r="B1090">
        <v>6</v>
      </c>
      <c r="C1090" s="4">
        <v>28</v>
      </c>
      <c r="D1090" s="3" t="s">
        <v>7</v>
      </c>
      <c r="E1090" s="6">
        <v>31238.095238095237</v>
      </c>
      <c r="F1090" s="10">
        <f t="shared" ref="F1090:F1095" si="17">DATE(A1090,B1090,C1090)</f>
        <v>45471</v>
      </c>
    </row>
    <row r="1091" spans="1:6" x14ac:dyDescent="0.3">
      <c r="A1091" s="3" t="s">
        <v>3</v>
      </c>
      <c r="B1091">
        <v>6</v>
      </c>
      <c r="C1091" s="4">
        <v>28</v>
      </c>
      <c r="D1091" s="3" t="s">
        <v>8</v>
      </c>
      <c r="E1091" s="6">
        <v>39047.619047619046</v>
      </c>
      <c r="F1091" s="10">
        <f t="shared" si="17"/>
        <v>45471</v>
      </c>
    </row>
    <row r="1092" spans="1:6" x14ac:dyDescent="0.3">
      <c r="A1092" s="3" t="s">
        <v>3</v>
      </c>
      <c r="B1092">
        <v>6</v>
      </c>
      <c r="C1092" s="4">
        <v>29</v>
      </c>
      <c r="D1092" s="3" t="s">
        <v>7</v>
      </c>
      <c r="E1092" s="6">
        <v>27333.333333333332</v>
      </c>
      <c r="F1092" s="10">
        <f t="shared" si="17"/>
        <v>45472</v>
      </c>
    </row>
    <row r="1093" spans="1:6" x14ac:dyDescent="0.3">
      <c r="A1093" s="3" t="s">
        <v>3</v>
      </c>
      <c r="B1093">
        <v>6</v>
      </c>
      <c r="C1093" s="4">
        <v>29</v>
      </c>
      <c r="D1093" s="3" t="s">
        <v>8</v>
      </c>
      <c r="E1093" s="6">
        <v>42952.380952380954</v>
      </c>
      <c r="F1093" s="10">
        <f t="shared" si="17"/>
        <v>45472</v>
      </c>
    </row>
    <row r="1094" spans="1:6" x14ac:dyDescent="0.3">
      <c r="A1094" s="3" t="s">
        <v>3</v>
      </c>
      <c r="B1094">
        <v>6</v>
      </c>
      <c r="C1094" s="4">
        <v>30</v>
      </c>
      <c r="D1094" s="3" t="s">
        <v>7</v>
      </c>
      <c r="E1094" s="6">
        <v>27333.333333333332</v>
      </c>
      <c r="F1094" s="10">
        <f t="shared" si="17"/>
        <v>45473</v>
      </c>
    </row>
    <row r="1095" spans="1:6" x14ac:dyDescent="0.3">
      <c r="A1095" s="3" t="s">
        <v>3</v>
      </c>
      <c r="B1095">
        <v>6</v>
      </c>
      <c r="C1095" s="4">
        <v>30</v>
      </c>
      <c r="D1095" s="3" t="s">
        <v>8</v>
      </c>
      <c r="E1095" s="6">
        <v>42952.380952380954</v>
      </c>
      <c r="F1095" s="10">
        <f t="shared" si="17"/>
        <v>45473</v>
      </c>
    </row>
    <row r="1096" spans="1:6" x14ac:dyDescent="0.3">
      <c r="D1096" s="3" t="s">
        <v>8</v>
      </c>
      <c r="E1096" s="19">
        <v>39758.48313855684</v>
      </c>
      <c r="F1096" s="18">
        <v>45474</v>
      </c>
    </row>
    <row r="1097" spans="1:6" x14ac:dyDescent="0.3">
      <c r="D1097" s="3" t="s">
        <v>7</v>
      </c>
      <c r="E1097" s="19">
        <v>24802.419921255736</v>
      </c>
      <c r="F1097" s="18">
        <v>45474</v>
      </c>
    </row>
    <row r="1098" spans="1:6" x14ac:dyDescent="0.3">
      <c r="D1098" s="3" t="s">
        <v>8</v>
      </c>
      <c r="E1098" s="17">
        <v>41185.770328115606</v>
      </c>
      <c r="F1098" s="16">
        <v>45475</v>
      </c>
    </row>
    <row r="1099" spans="1:6" x14ac:dyDescent="0.3">
      <c r="D1099" s="3" t="s">
        <v>7</v>
      </c>
      <c r="E1099" s="17">
        <v>26254.958704889108</v>
      </c>
      <c r="F1099" s="16">
        <v>45475</v>
      </c>
    </row>
    <row r="1100" spans="1:6" x14ac:dyDescent="0.3">
      <c r="D1100" s="3" t="s">
        <v>8</v>
      </c>
      <c r="E1100" s="19">
        <v>39642.332543035925</v>
      </c>
      <c r="F1100" s="18">
        <v>45476</v>
      </c>
    </row>
    <row r="1101" spans="1:6" x14ac:dyDescent="0.3">
      <c r="D1101" s="3" t="s">
        <v>7</v>
      </c>
      <c r="E1101" s="19">
        <v>27795.316381853241</v>
      </c>
      <c r="F1101" s="18">
        <v>45476</v>
      </c>
    </row>
    <row r="1102" spans="1:6" x14ac:dyDescent="0.3">
      <c r="D1102" s="3" t="s">
        <v>8</v>
      </c>
      <c r="E1102" s="17">
        <v>41146.630274835879</v>
      </c>
      <c r="F1102" s="16">
        <v>45477</v>
      </c>
    </row>
    <row r="1103" spans="1:6" x14ac:dyDescent="0.3">
      <c r="D1103" s="3" t="s">
        <v>7</v>
      </c>
      <c r="E1103" s="17">
        <v>26283.637388363783</v>
      </c>
      <c r="F1103" s="16">
        <v>45477</v>
      </c>
    </row>
    <row r="1104" spans="1:6" x14ac:dyDescent="0.3">
      <c r="D1104" s="3" t="s">
        <v>8</v>
      </c>
      <c r="E1104" s="19">
        <v>41256.517795435953</v>
      </c>
      <c r="F1104" s="18">
        <v>45478</v>
      </c>
    </row>
    <row r="1105" spans="4:6" x14ac:dyDescent="0.3">
      <c r="D1105" s="3" t="s">
        <v>7</v>
      </c>
      <c r="E1105" s="19">
        <v>26300.0948988813</v>
      </c>
      <c r="F1105" s="18">
        <v>45478</v>
      </c>
    </row>
    <row r="1106" spans="4:6" x14ac:dyDescent="0.3">
      <c r="D1106" s="3" t="s">
        <v>8</v>
      </c>
      <c r="E1106" s="17">
        <v>42714.3981756965</v>
      </c>
      <c r="F1106" s="16">
        <v>45479</v>
      </c>
    </row>
    <row r="1107" spans="4:6" x14ac:dyDescent="0.3">
      <c r="D1107" s="3" t="s">
        <v>7</v>
      </c>
      <c r="E1107" s="17">
        <v>26316.44086908087</v>
      </c>
      <c r="F1107" s="16">
        <v>45479</v>
      </c>
    </row>
    <row r="1108" spans="4:6" x14ac:dyDescent="0.3">
      <c r="D1108" s="3" t="s">
        <v>8</v>
      </c>
      <c r="E1108" s="19">
        <v>41251.48886038582</v>
      </c>
      <c r="F1108" s="18">
        <v>45480</v>
      </c>
    </row>
    <row r="1109" spans="4:6" x14ac:dyDescent="0.3">
      <c r="D1109" s="3" t="s">
        <v>7</v>
      </c>
      <c r="E1109" s="19">
        <v>26344.523701046259</v>
      </c>
      <c r="F1109" s="18">
        <v>45480</v>
      </c>
    </row>
    <row r="1110" spans="4:6" x14ac:dyDescent="0.3">
      <c r="D1110" s="3" t="s">
        <v>8</v>
      </c>
      <c r="E1110" s="17">
        <v>39732.353691829994</v>
      </c>
      <c r="F1110" s="16">
        <v>45481</v>
      </c>
    </row>
    <row r="1111" spans="4:6" x14ac:dyDescent="0.3">
      <c r="D1111" s="3" t="s">
        <v>7</v>
      </c>
      <c r="E1111" s="17">
        <v>27910.349100715783</v>
      </c>
      <c r="F1111" s="16">
        <v>45481</v>
      </c>
    </row>
    <row r="1112" spans="4:6" x14ac:dyDescent="0.3">
      <c r="D1112" s="3" t="s">
        <v>8</v>
      </c>
      <c r="E1112" s="19">
        <v>39737.661452123015</v>
      </c>
      <c r="F1112" s="18">
        <v>45482</v>
      </c>
    </row>
    <row r="1113" spans="4:6" x14ac:dyDescent="0.3">
      <c r="D1113" s="3" t="s">
        <v>7</v>
      </c>
      <c r="E1113" s="19">
        <v>26390.441571495663</v>
      </c>
      <c r="F1113" s="18">
        <v>45482</v>
      </c>
    </row>
    <row r="1114" spans="4:6" x14ac:dyDescent="0.3">
      <c r="D1114" s="3" t="s">
        <v>8</v>
      </c>
      <c r="E1114" s="17">
        <v>33870.640600398321</v>
      </c>
      <c r="F1114" s="16">
        <v>45483</v>
      </c>
    </row>
    <row r="1115" spans="4:6" x14ac:dyDescent="0.3">
      <c r="D1115" s="3" t="s">
        <v>7</v>
      </c>
      <c r="E1115" s="17">
        <v>24947.056213557036</v>
      </c>
      <c r="F1115" s="16">
        <v>45483</v>
      </c>
    </row>
    <row r="1116" spans="4:6" x14ac:dyDescent="0.3">
      <c r="D1116" s="3" t="s">
        <v>8</v>
      </c>
      <c r="E1116" s="19">
        <v>41268.635539002091</v>
      </c>
      <c r="F1116" s="18">
        <v>45484</v>
      </c>
    </row>
    <row r="1117" spans="4:6" x14ac:dyDescent="0.3">
      <c r="D1117" s="3" t="s">
        <v>7</v>
      </c>
      <c r="E1117" s="19">
        <v>26429.39866471654</v>
      </c>
      <c r="F1117" s="18">
        <v>45484</v>
      </c>
    </row>
    <row r="1118" spans="4:6" x14ac:dyDescent="0.3">
      <c r="D1118" s="3" t="s">
        <v>8</v>
      </c>
      <c r="E1118" s="17">
        <v>41279.34268271317</v>
      </c>
      <c r="F1118" s="16">
        <v>45485</v>
      </c>
    </row>
    <row r="1119" spans="4:6" x14ac:dyDescent="0.3">
      <c r="D1119" s="3" t="s">
        <v>7</v>
      </c>
      <c r="E1119" s="17">
        <v>26445.829681006617</v>
      </c>
      <c r="F1119" s="16">
        <v>45485</v>
      </c>
    </row>
    <row r="1120" spans="4:6" x14ac:dyDescent="0.3">
      <c r="D1120" s="3" t="s">
        <v>8</v>
      </c>
      <c r="E1120" s="19">
        <v>42732.582484357968</v>
      </c>
      <c r="F1120" s="18">
        <v>45486</v>
      </c>
    </row>
    <row r="1121" spans="4:6" x14ac:dyDescent="0.3">
      <c r="D1121" s="3" t="s">
        <v>7</v>
      </c>
      <c r="E1121" s="19">
        <v>26456.307317254996</v>
      </c>
      <c r="F1121" s="18">
        <v>45486</v>
      </c>
    </row>
    <row r="1122" spans="4:6" x14ac:dyDescent="0.3">
      <c r="D1122" s="3" t="s">
        <v>8</v>
      </c>
      <c r="E1122" s="17">
        <v>38166.15876731609</v>
      </c>
      <c r="F1122" s="16">
        <v>45487</v>
      </c>
    </row>
    <row r="1123" spans="4:6" x14ac:dyDescent="0.3">
      <c r="D1123" s="3" t="s">
        <v>7</v>
      </c>
      <c r="E1123" s="17">
        <v>27989.973666792426</v>
      </c>
      <c r="F1123" s="16">
        <v>45487</v>
      </c>
    </row>
    <row r="1124" spans="4:6" x14ac:dyDescent="0.3">
      <c r="D1124" s="3" t="s">
        <v>8</v>
      </c>
      <c r="E1124" s="19">
        <v>42774.1797100658</v>
      </c>
      <c r="F1124" s="18">
        <v>45488</v>
      </c>
    </row>
    <row r="1125" spans="4:6" x14ac:dyDescent="0.3">
      <c r="D1125" s="3" t="s">
        <v>7</v>
      </c>
      <c r="E1125" s="19">
        <v>26474.287058790731</v>
      </c>
      <c r="F1125" s="18">
        <v>45488</v>
      </c>
    </row>
    <row r="1126" spans="4:6" x14ac:dyDescent="0.3">
      <c r="D1126" s="3" t="s">
        <v>8</v>
      </c>
      <c r="E1126" s="17">
        <v>42729.967649968574</v>
      </c>
      <c r="F1126" s="16">
        <v>45489</v>
      </c>
    </row>
    <row r="1127" spans="4:6" x14ac:dyDescent="0.3">
      <c r="D1127" s="3" t="s">
        <v>7</v>
      </c>
      <c r="E1127" s="17">
        <v>26501.830630102511</v>
      </c>
      <c r="F1127" s="16">
        <v>45489</v>
      </c>
    </row>
    <row r="1128" spans="4:6" x14ac:dyDescent="0.3">
      <c r="D1128" s="3" t="s">
        <v>8</v>
      </c>
      <c r="E1128" s="19">
        <v>41196.594861751451</v>
      </c>
      <c r="F1128" s="18">
        <v>45490</v>
      </c>
    </row>
    <row r="1129" spans="4:6" x14ac:dyDescent="0.3">
      <c r="D1129" s="3" t="s">
        <v>7</v>
      </c>
      <c r="E1129" s="19">
        <v>26489.561220303411</v>
      </c>
      <c r="F1129" s="18">
        <v>45490</v>
      </c>
    </row>
    <row r="1130" spans="4:6" x14ac:dyDescent="0.3">
      <c r="D1130" s="3" t="s">
        <v>8</v>
      </c>
      <c r="E1130" s="17">
        <v>41226.071722984547</v>
      </c>
      <c r="F1130" s="16">
        <v>45491</v>
      </c>
    </row>
    <row r="1131" spans="4:6" x14ac:dyDescent="0.3">
      <c r="D1131" s="3" t="s">
        <v>7</v>
      </c>
      <c r="E1131" s="17">
        <v>26524.383764154994</v>
      </c>
      <c r="F1131" s="16">
        <v>45491</v>
      </c>
    </row>
    <row r="1132" spans="4:6" x14ac:dyDescent="0.3">
      <c r="D1132" s="3" t="s">
        <v>8</v>
      </c>
      <c r="E1132" s="19">
        <v>38339.813869001024</v>
      </c>
      <c r="F1132" s="18">
        <v>45492</v>
      </c>
    </row>
    <row r="1133" spans="4:6" x14ac:dyDescent="0.3">
      <c r="D1133" s="3" t="s">
        <v>7</v>
      </c>
      <c r="E1133" s="19">
        <v>26540.406043991112</v>
      </c>
      <c r="F1133" s="18">
        <v>45492</v>
      </c>
    </row>
    <row r="1134" spans="4:6" x14ac:dyDescent="0.3">
      <c r="D1134" s="3" t="s">
        <v>8</v>
      </c>
      <c r="E1134" s="17">
        <v>38153.091512637162</v>
      </c>
      <c r="F1134" s="16">
        <v>45493</v>
      </c>
    </row>
    <row r="1135" spans="4:6" x14ac:dyDescent="0.3">
      <c r="D1135" s="3" t="s">
        <v>7</v>
      </c>
      <c r="E1135" s="17">
        <v>26480.120164802247</v>
      </c>
      <c r="F1135" s="16">
        <v>45493</v>
      </c>
    </row>
    <row r="1136" spans="4:6" x14ac:dyDescent="0.3">
      <c r="D1136" s="3" t="s">
        <v>8</v>
      </c>
      <c r="E1136" s="19">
        <v>35174.184379961698</v>
      </c>
      <c r="F1136" s="18">
        <v>45494</v>
      </c>
    </row>
    <row r="1137" spans="4:6" x14ac:dyDescent="0.3">
      <c r="D1137" s="3" t="s">
        <v>7</v>
      </c>
      <c r="E1137" s="19">
        <v>24956.654004023712</v>
      </c>
      <c r="F1137" s="18">
        <v>45494</v>
      </c>
    </row>
    <row r="1138" spans="4:6" x14ac:dyDescent="0.3">
      <c r="D1138" s="3" t="s">
        <v>8</v>
      </c>
      <c r="E1138" s="17">
        <v>36591.460087333246</v>
      </c>
      <c r="F1138" s="16">
        <v>45495</v>
      </c>
    </row>
    <row r="1139" spans="4:6" x14ac:dyDescent="0.3">
      <c r="D1139" s="3" t="s">
        <v>7</v>
      </c>
      <c r="E1139" s="17">
        <v>23503.11157268754</v>
      </c>
      <c r="F1139" s="16">
        <v>45495</v>
      </c>
    </row>
    <row r="1140" spans="4:6" x14ac:dyDescent="0.3">
      <c r="D1140" s="3" t="s">
        <v>8</v>
      </c>
      <c r="E1140" s="19">
        <v>38028.753984647272</v>
      </c>
      <c r="F1140" s="18">
        <v>45496</v>
      </c>
    </row>
    <row r="1141" spans="4:6" x14ac:dyDescent="0.3">
      <c r="D1141" s="3" t="s">
        <v>7</v>
      </c>
      <c r="E1141" s="19">
        <v>25052.756615849878</v>
      </c>
      <c r="F1141" s="18">
        <v>45496</v>
      </c>
    </row>
    <row r="1142" spans="4:6" x14ac:dyDescent="0.3">
      <c r="D1142" s="3" t="s">
        <v>8</v>
      </c>
      <c r="E1142" s="17">
        <v>38068.464754962282</v>
      </c>
      <c r="F1142" s="16">
        <v>45497</v>
      </c>
    </row>
    <row r="1143" spans="4:6" x14ac:dyDescent="0.3">
      <c r="D1143" s="3" t="s">
        <v>7</v>
      </c>
      <c r="E1143" s="17">
        <v>25049.644028189679</v>
      </c>
      <c r="F1143" s="16">
        <v>45497</v>
      </c>
    </row>
    <row r="1144" spans="4:6" x14ac:dyDescent="0.3">
      <c r="D1144" s="3" t="s">
        <v>8</v>
      </c>
      <c r="E1144" s="19">
        <v>39618.630082251453</v>
      </c>
      <c r="F1144" s="18">
        <v>45498</v>
      </c>
    </row>
    <row r="1145" spans="4:6" x14ac:dyDescent="0.3">
      <c r="D1145" s="3" t="s">
        <v>7</v>
      </c>
      <c r="E1145" s="19">
        <v>26505.028590875416</v>
      </c>
      <c r="F1145" s="18">
        <v>45498</v>
      </c>
    </row>
    <row r="1146" spans="4:6" x14ac:dyDescent="0.3">
      <c r="D1146" s="3" t="s">
        <v>8</v>
      </c>
      <c r="E1146" s="17">
        <v>36728.649240908722</v>
      </c>
      <c r="F1146" s="16">
        <v>45499</v>
      </c>
    </row>
    <row r="1147" spans="4:6" x14ac:dyDescent="0.3">
      <c r="D1147" s="3" t="s">
        <v>7</v>
      </c>
      <c r="E1147" s="17">
        <v>26536.628684445084</v>
      </c>
      <c r="F1147" s="16">
        <v>45499</v>
      </c>
    </row>
    <row r="1148" spans="4:6" x14ac:dyDescent="0.3">
      <c r="D1148" s="3" t="s">
        <v>8</v>
      </c>
      <c r="E1148" s="19">
        <v>33812.866058130327</v>
      </c>
      <c r="F1148" s="18">
        <v>45500</v>
      </c>
    </row>
    <row r="1149" spans="4:6" x14ac:dyDescent="0.3">
      <c r="D1149" s="3" t="s">
        <v>7</v>
      </c>
      <c r="E1149" s="19">
        <v>23611.16456140923</v>
      </c>
      <c r="F1149" s="18">
        <v>45500</v>
      </c>
    </row>
    <row r="1150" spans="4:6" x14ac:dyDescent="0.3">
      <c r="D1150" s="3" t="s">
        <v>8</v>
      </c>
      <c r="E1150" s="17">
        <v>33790.018551349989</v>
      </c>
      <c r="F1150" s="16">
        <v>45501</v>
      </c>
    </row>
    <row r="1151" spans="4:6" x14ac:dyDescent="0.3">
      <c r="D1151" s="3" t="s">
        <v>7</v>
      </c>
      <c r="E1151" s="17">
        <v>22155.554085730968</v>
      </c>
      <c r="F1151" s="16">
        <v>45501</v>
      </c>
    </row>
    <row r="1152" spans="4:6" x14ac:dyDescent="0.3">
      <c r="D1152" s="3" t="s">
        <v>8</v>
      </c>
      <c r="E1152" s="19">
        <v>38191.687349986365</v>
      </c>
      <c r="F1152" s="18">
        <v>45502</v>
      </c>
    </row>
    <row r="1153" spans="4:6" x14ac:dyDescent="0.3">
      <c r="D1153" s="3" t="s">
        <v>7</v>
      </c>
      <c r="E1153" s="19">
        <v>25093.87623346251</v>
      </c>
      <c r="F1153" s="18">
        <v>45502</v>
      </c>
    </row>
    <row r="1154" spans="4:6" x14ac:dyDescent="0.3">
      <c r="D1154" s="3" t="s">
        <v>8</v>
      </c>
      <c r="E1154" s="17">
        <v>36746.563738515979</v>
      </c>
      <c r="F1154" s="16">
        <v>45503</v>
      </c>
    </row>
    <row r="1155" spans="4:6" x14ac:dyDescent="0.3">
      <c r="D1155" s="3" t="s">
        <v>7</v>
      </c>
      <c r="E1155" s="17">
        <v>25088.063862901847</v>
      </c>
      <c r="F1155" s="16">
        <v>45503</v>
      </c>
    </row>
    <row r="1156" spans="4:6" x14ac:dyDescent="0.3">
      <c r="D1156" s="3" t="s">
        <v>8</v>
      </c>
      <c r="E1156" s="19">
        <v>39675.190868771293</v>
      </c>
      <c r="F1156" s="18">
        <v>45504</v>
      </c>
    </row>
    <row r="1157" spans="4:6" x14ac:dyDescent="0.3">
      <c r="D1157" s="3" t="s">
        <v>7</v>
      </c>
      <c r="E1157" s="19">
        <v>25077.015228308421</v>
      </c>
      <c r="F1157" s="18">
        <v>45504</v>
      </c>
    </row>
    <row r="1158" spans="4:6" x14ac:dyDescent="0.3">
      <c r="D1158" s="3" t="s">
        <v>8</v>
      </c>
      <c r="E1158" s="17">
        <v>37385.180292694342</v>
      </c>
      <c r="F1158" s="16">
        <v>45505</v>
      </c>
    </row>
    <row r="1159" spans="4:6" x14ac:dyDescent="0.3">
      <c r="D1159" s="3" t="s">
        <v>7</v>
      </c>
      <c r="E1159" s="17">
        <v>26623.212138927291</v>
      </c>
      <c r="F1159" s="16">
        <v>45505</v>
      </c>
    </row>
    <row r="1160" spans="4:6" x14ac:dyDescent="0.3">
      <c r="D1160" s="3" t="s">
        <v>8</v>
      </c>
      <c r="E1160" s="19">
        <v>34471.549610832328</v>
      </c>
      <c r="F1160" s="18">
        <v>45506</v>
      </c>
    </row>
    <row r="1161" spans="4:6" x14ac:dyDescent="0.3">
      <c r="D1161" s="3" t="s">
        <v>7</v>
      </c>
      <c r="E1161" s="19">
        <v>25122.413213365631</v>
      </c>
      <c r="F1161" s="18">
        <v>45506</v>
      </c>
    </row>
    <row r="1162" spans="4:6" x14ac:dyDescent="0.3">
      <c r="D1162" s="3" t="s">
        <v>8</v>
      </c>
      <c r="E1162" s="17">
        <v>40148.92078708973</v>
      </c>
      <c r="F1162" s="16">
        <v>45507</v>
      </c>
    </row>
    <row r="1163" spans="4:6" x14ac:dyDescent="0.3">
      <c r="D1163" s="3" t="s">
        <v>7</v>
      </c>
      <c r="E1163" s="17">
        <v>27478.43813250689</v>
      </c>
      <c r="F1163" s="16">
        <v>45507</v>
      </c>
    </row>
    <row r="1164" spans="4:6" x14ac:dyDescent="0.3">
      <c r="D1164" s="3" t="s">
        <v>8</v>
      </c>
      <c r="E1164" s="19">
        <v>38690.001216277691</v>
      </c>
      <c r="F1164" s="18">
        <v>45508</v>
      </c>
    </row>
    <row r="1165" spans="4:6" x14ac:dyDescent="0.3">
      <c r="D1165" s="3" t="s">
        <v>7</v>
      </c>
      <c r="E1165" s="19">
        <v>27486.38471447552</v>
      </c>
      <c r="F1165" s="18">
        <v>45508</v>
      </c>
    </row>
    <row r="1166" spans="4:6" x14ac:dyDescent="0.3">
      <c r="D1166" s="3" t="s">
        <v>8</v>
      </c>
      <c r="E1166" s="17">
        <v>40099.58347283434</v>
      </c>
      <c r="F1166" s="16">
        <v>45509</v>
      </c>
    </row>
    <row r="1167" spans="4:6" x14ac:dyDescent="0.3">
      <c r="D1167" s="3" t="s">
        <v>7</v>
      </c>
      <c r="E1167" s="17">
        <v>29111.457545670331</v>
      </c>
      <c r="F1167" s="16">
        <v>45509</v>
      </c>
    </row>
    <row r="1168" spans="4:6" x14ac:dyDescent="0.3">
      <c r="D1168" s="3" t="s">
        <v>8</v>
      </c>
      <c r="E1168" s="19">
        <v>40078.260622622482</v>
      </c>
      <c r="F1168" s="18">
        <v>45510</v>
      </c>
    </row>
    <row r="1169" spans="4:6" x14ac:dyDescent="0.3">
      <c r="D1169" s="3" t="s">
        <v>7</v>
      </c>
      <c r="E1169" s="19">
        <v>29034.070204148244</v>
      </c>
      <c r="F1169" s="18">
        <v>45510</v>
      </c>
    </row>
    <row r="1170" spans="4:6" x14ac:dyDescent="0.3">
      <c r="D1170" s="3" t="s">
        <v>8</v>
      </c>
      <c r="E1170" s="17">
        <v>38600.262768568704</v>
      </c>
      <c r="F1170" s="16">
        <v>45511</v>
      </c>
    </row>
    <row r="1171" spans="4:6" x14ac:dyDescent="0.3">
      <c r="D1171" s="3" t="s">
        <v>7</v>
      </c>
      <c r="E1171" s="17">
        <v>27522.823629206367</v>
      </c>
      <c r="F1171" s="16">
        <v>45511</v>
      </c>
    </row>
    <row r="1172" spans="4:6" x14ac:dyDescent="0.3">
      <c r="D1172" s="3" t="s">
        <v>8</v>
      </c>
      <c r="E1172" s="19">
        <v>40231.999609689687</v>
      </c>
      <c r="F1172" s="18">
        <v>45512</v>
      </c>
    </row>
    <row r="1173" spans="4:6" x14ac:dyDescent="0.3">
      <c r="D1173" s="3" t="s">
        <v>7</v>
      </c>
      <c r="E1173" s="19">
        <v>27525.841103373332</v>
      </c>
      <c r="F1173" s="18">
        <v>45512</v>
      </c>
    </row>
    <row r="1174" spans="4:6" x14ac:dyDescent="0.3">
      <c r="D1174" s="3" t="s">
        <v>8</v>
      </c>
      <c r="E1174" s="17">
        <v>41833.902125358625</v>
      </c>
      <c r="F1174" s="16">
        <v>45513</v>
      </c>
    </row>
    <row r="1175" spans="4:6" x14ac:dyDescent="0.3">
      <c r="D1175" s="3" t="s">
        <v>7</v>
      </c>
      <c r="E1175" s="17">
        <v>27553.627988853994</v>
      </c>
      <c r="F1175" s="16">
        <v>45513</v>
      </c>
    </row>
    <row r="1176" spans="4:6" x14ac:dyDescent="0.3">
      <c r="D1176" s="3" t="s">
        <v>8</v>
      </c>
      <c r="E1176" s="19">
        <v>41850.017583128647</v>
      </c>
      <c r="F1176" s="18">
        <v>45514</v>
      </c>
    </row>
    <row r="1177" spans="4:6" x14ac:dyDescent="0.3">
      <c r="D1177" s="3" t="s">
        <v>7</v>
      </c>
      <c r="E1177" s="19">
        <v>27551.789962836658</v>
      </c>
      <c r="F1177" s="18">
        <v>45514</v>
      </c>
    </row>
    <row r="1178" spans="4:6" x14ac:dyDescent="0.3">
      <c r="D1178" s="3" t="s">
        <v>8</v>
      </c>
      <c r="E1178" s="17">
        <v>41717.180838799999</v>
      </c>
      <c r="F1178" s="16">
        <v>45515</v>
      </c>
    </row>
    <row r="1179" spans="4:6" x14ac:dyDescent="0.3">
      <c r="D1179" s="3" t="s">
        <v>7</v>
      </c>
      <c r="E1179" s="17">
        <v>29091.002522143597</v>
      </c>
      <c r="F1179" s="16">
        <v>45515</v>
      </c>
    </row>
    <row r="1180" spans="4:6" x14ac:dyDescent="0.3">
      <c r="D1180" s="3" t="s">
        <v>8</v>
      </c>
      <c r="E1180" s="19">
        <v>38657.685182608497</v>
      </c>
      <c r="F1180" s="18">
        <v>45516</v>
      </c>
    </row>
    <row r="1181" spans="4:6" x14ac:dyDescent="0.3">
      <c r="D1181" s="3" t="s">
        <v>7</v>
      </c>
      <c r="E1181" s="19">
        <v>27571.348385331774</v>
      </c>
      <c r="F1181" s="18">
        <v>45516</v>
      </c>
    </row>
    <row r="1182" spans="4:6" x14ac:dyDescent="0.3">
      <c r="D1182" s="3" t="s">
        <v>8</v>
      </c>
      <c r="E1182" s="17">
        <v>38701.893350447324</v>
      </c>
      <c r="F1182" s="16">
        <v>45517</v>
      </c>
    </row>
    <row r="1183" spans="4:6" x14ac:dyDescent="0.3">
      <c r="D1183" s="3" t="s">
        <v>7</v>
      </c>
      <c r="E1183" s="17">
        <v>27578.357381480313</v>
      </c>
      <c r="F1183" s="16">
        <v>45517</v>
      </c>
    </row>
    <row r="1184" spans="4:6" x14ac:dyDescent="0.3">
      <c r="D1184" s="3" t="s">
        <v>8</v>
      </c>
      <c r="E1184" s="19">
        <v>35457.295488369244</v>
      </c>
      <c r="F1184" s="18">
        <v>45518</v>
      </c>
    </row>
    <row r="1185" spans="4:6" x14ac:dyDescent="0.3">
      <c r="D1185" s="3" t="s">
        <v>7</v>
      </c>
      <c r="E1185" s="19">
        <v>24358.68192428023</v>
      </c>
      <c r="F1185" s="18">
        <v>45518</v>
      </c>
    </row>
    <row r="1186" spans="4:6" x14ac:dyDescent="0.3">
      <c r="D1186" s="3" t="s">
        <v>8</v>
      </c>
      <c r="E1186" s="17">
        <v>41898.852215352155</v>
      </c>
      <c r="F1186" s="16">
        <v>45519</v>
      </c>
    </row>
    <row r="1187" spans="4:6" x14ac:dyDescent="0.3">
      <c r="D1187" s="3" t="s">
        <v>7</v>
      </c>
      <c r="E1187" s="17">
        <v>27589.306572227222</v>
      </c>
      <c r="F1187" s="16">
        <v>45519</v>
      </c>
    </row>
    <row r="1188" spans="4:6" x14ac:dyDescent="0.3">
      <c r="D1188" s="3" t="s">
        <v>8</v>
      </c>
      <c r="E1188" s="20">
        <v>40410.48845948543</v>
      </c>
      <c r="F1188" s="18">
        <v>45520</v>
      </c>
    </row>
    <row r="1189" spans="4:6" x14ac:dyDescent="0.3">
      <c r="D1189" s="3" t="s">
        <v>7</v>
      </c>
      <c r="E1189" s="20">
        <v>29099.876681168993</v>
      </c>
      <c r="F1189" s="18">
        <v>45520</v>
      </c>
    </row>
    <row r="1190" spans="4:6" x14ac:dyDescent="0.3">
      <c r="D1190" s="3" t="s">
        <v>8</v>
      </c>
      <c r="E1190" s="21">
        <v>40374.937954340872</v>
      </c>
      <c r="F1190" s="16">
        <v>45521</v>
      </c>
    </row>
    <row r="1191" spans="4:6" x14ac:dyDescent="0.3">
      <c r="D1191" s="3" t="s">
        <v>7</v>
      </c>
      <c r="E1191" s="21">
        <v>26028.189918248114</v>
      </c>
      <c r="F1191" s="16">
        <v>45521</v>
      </c>
    </row>
    <row r="1192" spans="4:6" x14ac:dyDescent="0.3">
      <c r="D1192" s="3" t="s">
        <v>8</v>
      </c>
      <c r="E1192" s="20">
        <v>41848.161573609344</v>
      </c>
      <c r="F1192" s="18">
        <v>45522</v>
      </c>
    </row>
    <row r="1193" spans="4:6" x14ac:dyDescent="0.3">
      <c r="D1193" s="3" t="s">
        <v>7</v>
      </c>
      <c r="E1193" s="20">
        <v>29116.019801117181</v>
      </c>
      <c r="F1193" s="18">
        <v>45522</v>
      </c>
    </row>
    <row r="1194" spans="4:6" x14ac:dyDescent="0.3">
      <c r="D1194" s="3" t="s">
        <v>8</v>
      </c>
      <c r="E1194" s="21">
        <v>43172.376584421276</v>
      </c>
      <c r="F1194" s="16">
        <v>45523</v>
      </c>
    </row>
    <row r="1195" spans="4:6" x14ac:dyDescent="0.3">
      <c r="D1195" s="3" t="s">
        <v>7</v>
      </c>
      <c r="E1195" s="21">
        <v>29098.989147907283</v>
      </c>
      <c r="F1195" s="16">
        <v>45523</v>
      </c>
    </row>
    <row r="1196" spans="4:6" x14ac:dyDescent="0.3">
      <c r="D1196" s="3" t="s">
        <v>8</v>
      </c>
      <c r="E1196" s="20">
        <v>41627.059464277183</v>
      </c>
      <c r="F1196" s="18">
        <v>45524</v>
      </c>
    </row>
    <row r="1197" spans="4:6" x14ac:dyDescent="0.3">
      <c r="D1197" s="3" t="s">
        <v>7</v>
      </c>
      <c r="E1197" s="20">
        <v>29053.064907958065</v>
      </c>
      <c r="F1197" s="18">
        <v>45524</v>
      </c>
    </row>
    <row r="1198" spans="4:6" x14ac:dyDescent="0.3">
      <c r="D1198" s="3" t="s">
        <v>8</v>
      </c>
      <c r="E1198" s="21">
        <v>41642.214860637454</v>
      </c>
      <c r="F1198" s="16">
        <v>45525</v>
      </c>
    </row>
    <row r="1199" spans="4:6" x14ac:dyDescent="0.3">
      <c r="D1199" s="3" t="s">
        <v>7</v>
      </c>
      <c r="E1199" s="21">
        <v>27487.983377718556</v>
      </c>
      <c r="F1199" s="16">
        <v>45525</v>
      </c>
    </row>
    <row r="1200" spans="4:6" x14ac:dyDescent="0.3">
      <c r="D1200" s="3" t="s">
        <v>8</v>
      </c>
      <c r="E1200" s="20">
        <v>41617.07081351844</v>
      </c>
      <c r="F1200" s="18">
        <v>45526</v>
      </c>
    </row>
    <row r="1201" spans="4:6" x14ac:dyDescent="0.3">
      <c r="D1201" s="3" t="s">
        <v>7</v>
      </c>
      <c r="E1201" s="20">
        <v>27428.312161380039</v>
      </c>
      <c r="F1201" s="18">
        <v>45526</v>
      </c>
    </row>
    <row r="1202" spans="4:6" x14ac:dyDescent="0.3">
      <c r="D1202" s="3" t="s">
        <v>8</v>
      </c>
      <c r="E1202" s="21">
        <v>40097.328498913579</v>
      </c>
      <c r="F1202" s="16">
        <v>45527</v>
      </c>
    </row>
    <row r="1203" spans="4:6" x14ac:dyDescent="0.3">
      <c r="D1203" s="3" t="s">
        <v>7</v>
      </c>
      <c r="E1203" s="21">
        <v>28949.151292767914</v>
      </c>
      <c r="F1203" s="16">
        <v>45527</v>
      </c>
    </row>
    <row r="1204" spans="4:6" x14ac:dyDescent="0.3">
      <c r="D1204" s="3" t="s">
        <v>8</v>
      </c>
      <c r="E1204" s="20">
        <v>44675.234090775273</v>
      </c>
      <c r="F1204" s="18">
        <v>45528</v>
      </c>
    </row>
    <row r="1205" spans="4:6" x14ac:dyDescent="0.3">
      <c r="D1205" s="3" t="s">
        <v>7</v>
      </c>
      <c r="E1205" s="20">
        <v>27473.226935499773</v>
      </c>
      <c r="F1205" s="18">
        <v>45528</v>
      </c>
    </row>
    <row r="1206" spans="4:6" x14ac:dyDescent="0.3">
      <c r="D1206" s="3" t="s">
        <v>8</v>
      </c>
      <c r="E1206" s="21">
        <v>44660.01088528429</v>
      </c>
      <c r="F1206" s="16">
        <v>45529</v>
      </c>
    </row>
    <row r="1207" spans="4:6" x14ac:dyDescent="0.3">
      <c r="D1207" s="3" t="s">
        <v>7</v>
      </c>
      <c r="E1207" s="21">
        <v>29067.342150577417</v>
      </c>
      <c r="F1207" s="16">
        <v>45529</v>
      </c>
    </row>
    <row r="1208" spans="4:6" x14ac:dyDescent="0.3">
      <c r="D1208" s="3" t="s">
        <v>8</v>
      </c>
      <c r="E1208" s="20">
        <v>41584.328790506101</v>
      </c>
      <c r="F1208" s="18">
        <v>45530</v>
      </c>
    </row>
    <row r="1209" spans="4:6" x14ac:dyDescent="0.3">
      <c r="D1209" s="3" t="s">
        <v>7</v>
      </c>
      <c r="E1209" s="20">
        <v>29069.052953467159</v>
      </c>
      <c r="F1209" s="18">
        <v>45530</v>
      </c>
    </row>
    <row r="1210" spans="4:6" x14ac:dyDescent="0.3">
      <c r="D1210" s="3" t="s">
        <v>8</v>
      </c>
      <c r="E1210" s="21">
        <v>43061.60090400694</v>
      </c>
      <c r="F1210" s="16">
        <v>45531</v>
      </c>
    </row>
    <row r="1211" spans="4:6" x14ac:dyDescent="0.3">
      <c r="D1211" s="3" t="s">
        <v>7</v>
      </c>
      <c r="E1211" s="21">
        <v>25865.129435180108</v>
      </c>
      <c r="F1211" s="16">
        <v>45531</v>
      </c>
    </row>
    <row r="1212" spans="4:6" x14ac:dyDescent="0.3">
      <c r="D1212" s="3" t="s">
        <v>8</v>
      </c>
      <c r="E1212" s="20">
        <v>43040.630039224721</v>
      </c>
      <c r="F1212" s="18">
        <v>45532</v>
      </c>
    </row>
    <row r="1213" spans="4:6" x14ac:dyDescent="0.3">
      <c r="D1213" s="3" t="s">
        <v>7</v>
      </c>
      <c r="E1213" s="20">
        <v>28944.509172830876</v>
      </c>
      <c r="F1213" s="18">
        <v>45532</v>
      </c>
    </row>
    <row r="1214" spans="4:6" x14ac:dyDescent="0.3">
      <c r="D1214" s="3" t="s">
        <v>8</v>
      </c>
      <c r="E1214" s="21">
        <v>43180.490040433579</v>
      </c>
      <c r="F1214" s="16">
        <v>45533</v>
      </c>
    </row>
    <row r="1215" spans="4:6" x14ac:dyDescent="0.3">
      <c r="D1215" s="3" t="s">
        <v>7</v>
      </c>
      <c r="E1215" s="21">
        <v>27460.399192970708</v>
      </c>
      <c r="F1215" s="16">
        <v>45533</v>
      </c>
    </row>
    <row r="1216" spans="4:6" x14ac:dyDescent="0.3">
      <c r="D1216" s="3" t="s">
        <v>8</v>
      </c>
      <c r="E1216" s="20">
        <v>43152.592157270243</v>
      </c>
      <c r="F1216" s="18">
        <v>45534</v>
      </c>
    </row>
    <row r="1217" spans="4:6" x14ac:dyDescent="0.3">
      <c r="D1217" s="3" t="s">
        <v>7</v>
      </c>
      <c r="E1217" s="20">
        <v>27457.969594576447</v>
      </c>
      <c r="F1217" s="18">
        <v>45534</v>
      </c>
    </row>
    <row r="1218" spans="4:6" x14ac:dyDescent="0.3">
      <c r="D1218" s="3" t="s">
        <v>8</v>
      </c>
      <c r="E1218" s="21">
        <v>39958.694343446128</v>
      </c>
      <c r="F1218" s="16">
        <v>45535</v>
      </c>
    </row>
    <row r="1219" spans="4:6" x14ac:dyDescent="0.3">
      <c r="D1219" s="3" t="s">
        <v>7</v>
      </c>
      <c r="E1219" s="21">
        <v>24927.056182498851</v>
      </c>
      <c r="F1219" s="16">
        <v>45535</v>
      </c>
    </row>
    <row r="1220" spans="4:6" x14ac:dyDescent="0.3">
      <c r="D1220" s="3" t="s">
        <v>8</v>
      </c>
      <c r="E1220" s="20">
        <v>41385.981533004895</v>
      </c>
      <c r="F1220" s="18">
        <v>45536</v>
      </c>
    </row>
    <row r="1221" spans="4:6" x14ac:dyDescent="0.3">
      <c r="D1221" s="3" t="s">
        <v>7</v>
      </c>
      <c r="E1221" s="20">
        <v>26379.594966132223</v>
      </c>
      <c r="F1221" s="18">
        <v>45536</v>
      </c>
    </row>
    <row r="1222" spans="4:6" x14ac:dyDescent="0.3">
      <c r="D1222" s="3" t="s">
        <v>8</v>
      </c>
      <c r="E1222" s="21">
        <v>39842.543747925214</v>
      </c>
      <c r="F1222" s="16">
        <v>45537</v>
      </c>
    </row>
    <row r="1223" spans="4:6" x14ac:dyDescent="0.3">
      <c r="D1223" s="3" t="s">
        <v>7</v>
      </c>
      <c r="E1223" s="21">
        <v>27919.952643096356</v>
      </c>
      <c r="F1223" s="16">
        <v>45537</v>
      </c>
    </row>
    <row r="1224" spans="4:6" x14ac:dyDescent="0.3">
      <c r="D1224" s="3" t="s">
        <v>8</v>
      </c>
      <c r="E1224" s="20">
        <v>41346.841479725168</v>
      </c>
      <c r="F1224" s="18">
        <v>45538</v>
      </c>
    </row>
    <row r="1225" spans="4:6" x14ac:dyDescent="0.3">
      <c r="D1225" s="3" t="s">
        <v>7</v>
      </c>
      <c r="E1225" s="20">
        <v>26408.273649606897</v>
      </c>
      <c r="F1225" s="18">
        <v>45538</v>
      </c>
    </row>
    <row r="1226" spans="4:6" x14ac:dyDescent="0.3">
      <c r="D1226" s="3" t="s">
        <v>8</v>
      </c>
      <c r="E1226" s="21">
        <v>41456.729000325242</v>
      </c>
      <c r="F1226" s="16">
        <v>45539</v>
      </c>
    </row>
    <row r="1227" spans="4:6" x14ac:dyDescent="0.3">
      <c r="D1227" s="3" t="s">
        <v>7</v>
      </c>
      <c r="E1227" s="21">
        <v>26424.731160124415</v>
      </c>
      <c r="F1227" s="16">
        <v>45539</v>
      </c>
    </row>
    <row r="1228" spans="4:6" x14ac:dyDescent="0.3">
      <c r="D1228" s="3" t="s">
        <v>8</v>
      </c>
      <c r="E1228" s="20">
        <v>42914.609380585789</v>
      </c>
      <c r="F1228" s="18">
        <v>45540</v>
      </c>
    </row>
    <row r="1229" spans="4:6" x14ac:dyDescent="0.3">
      <c r="D1229" s="3" t="s">
        <v>7</v>
      </c>
      <c r="E1229" s="20">
        <v>26441.077130323985</v>
      </c>
      <c r="F1229" s="18">
        <v>45540</v>
      </c>
    </row>
    <row r="1230" spans="4:6" x14ac:dyDescent="0.3">
      <c r="D1230" s="3" t="s">
        <v>8</v>
      </c>
      <c r="E1230" s="21">
        <v>41451.700065275108</v>
      </c>
      <c r="F1230" s="16">
        <v>45541</v>
      </c>
    </row>
    <row r="1231" spans="4:6" x14ac:dyDescent="0.3">
      <c r="D1231" s="3" t="s">
        <v>7</v>
      </c>
      <c r="E1231" s="21">
        <v>26469.159962289374</v>
      </c>
      <c r="F1231" s="16">
        <v>45541</v>
      </c>
    </row>
    <row r="1232" spans="4:6" x14ac:dyDescent="0.3">
      <c r="D1232" s="3" t="s">
        <v>8</v>
      </c>
      <c r="E1232" s="20">
        <v>39932.564896719283</v>
      </c>
      <c r="F1232" s="18">
        <v>45542</v>
      </c>
    </row>
    <row r="1233" spans="4:6" x14ac:dyDescent="0.3">
      <c r="D1233" s="3" t="s">
        <v>7</v>
      </c>
      <c r="E1233" s="20">
        <v>28034.985361958898</v>
      </c>
      <c r="F1233" s="18">
        <v>45542</v>
      </c>
    </row>
    <row r="1234" spans="4:6" x14ac:dyDescent="0.3">
      <c r="D1234" s="3" t="s">
        <v>8</v>
      </c>
      <c r="E1234" s="21">
        <v>39937.872657012304</v>
      </c>
      <c r="F1234" s="16">
        <v>45543</v>
      </c>
    </row>
    <row r="1235" spans="4:6" x14ac:dyDescent="0.3">
      <c r="D1235" s="3" t="s">
        <v>7</v>
      </c>
      <c r="E1235" s="21">
        <v>26515.077832738778</v>
      </c>
      <c r="F1235" s="16">
        <v>45543</v>
      </c>
    </row>
    <row r="1236" spans="4:6" x14ac:dyDescent="0.3">
      <c r="D1236" s="3" t="s">
        <v>8</v>
      </c>
      <c r="E1236" s="20">
        <v>34070.85180528761</v>
      </c>
      <c r="F1236" s="18">
        <v>45544</v>
      </c>
    </row>
    <row r="1237" spans="4:6" x14ac:dyDescent="0.3">
      <c r="D1237" s="3" t="s">
        <v>7</v>
      </c>
      <c r="E1237" s="20">
        <v>25071.692474800151</v>
      </c>
      <c r="F1237" s="18">
        <v>45544</v>
      </c>
    </row>
    <row r="1238" spans="4:6" x14ac:dyDescent="0.3">
      <c r="D1238" s="3" t="s">
        <v>8</v>
      </c>
      <c r="E1238" s="21">
        <v>41468.846743891379</v>
      </c>
      <c r="F1238" s="16">
        <v>45545</v>
      </c>
    </row>
    <row r="1239" spans="4:6" x14ac:dyDescent="0.3">
      <c r="D1239" s="3" t="s">
        <v>7</v>
      </c>
      <c r="E1239" s="21">
        <v>26554.034925959655</v>
      </c>
      <c r="F1239" s="16">
        <v>45545</v>
      </c>
    </row>
    <row r="1240" spans="4:6" x14ac:dyDescent="0.3">
      <c r="D1240" s="3" t="s">
        <v>8</v>
      </c>
      <c r="E1240" s="20">
        <v>41479.553887602451</v>
      </c>
      <c r="F1240" s="18">
        <v>45546</v>
      </c>
    </row>
    <row r="1241" spans="4:6" x14ac:dyDescent="0.3">
      <c r="D1241" s="3" t="s">
        <v>7</v>
      </c>
      <c r="E1241" s="20">
        <v>26570.465942249732</v>
      </c>
      <c r="F1241" s="18">
        <v>45546</v>
      </c>
    </row>
    <row r="1242" spans="4:6" x14ac:dyDescent="0.3">
      <c r="D1242" s="3" t="s">
        <v>8</v>
      </c>
      <c r="E1242" s="21">
        <v>42932.79368924725</v>
      </c>
      <c r="F1242" s="16">
        <v>45547</v>
      </c>
    </row>
    <row r="1243" spans="4:6" x14ac:dyDescent="0.3">
      <c r="D1243" s="3" t="s">
        <v>7</v>
      </c>
      <c r="E1243" s="21">
        <v>26580.943578498111</v>
      </c>
      <c r="F1243" s="16">
        <v>45547</v>
      </c>
    </row>
    <row r="1244" spans="4:6" x14ac:dyDescent="0.3">
      <c r="D1244" s="3" t="s">
        <v>8</v>
      </c>
      <c r="E1244" s="20">
        <v>38366.369972205372</v>
      </c>
      <c r="F1244" s="18">
        <v>45548</v>
      </c>
    </row>
    <row r="1245" spans="4:6" x14ac:dyDescent="0.3">
      <c r="D1245" s="3" t="s">
        <v>7</v>
      </c>
      <c r="E1245" s="20">
        <v>28114.609928035541</v>
      </c>
      <c r="F1245" s="18">
        <v>45548</v>
      </c>
    </row>
    <row r="1246" spans="4:6" x14ac:dyDescent="0.3">
      <c r="D1246" s="3" t="s">
        <v>8</v>
      </c>
      <c r="E1246" s="21">
        <v>42974.390914955082</v>
      </c>
      <c r="F1246" s="16">
        <v>45549</v>
      </c>
    </row>
    <row r="1247" spans="4:6" x14ac:dyDescent="0.3">
      <c r="D1247" s="3" t="s">
        <v>7</v>
      </c>
      <c r="E1247" s="21">
        <v>26598.923320033846</v>
      </c>
      <c r="F1247" s="16">
        <v>45549</v>
      </c>
    </row>
    <row r="1248" spans="4:6" x14ac:dyDescent="0.3">
      <c r="D1248" s="3" t="s">
        <v>8</v>
      </c>
      <c r="E1248" s="20">
        <v>42930.178854857855</v>
      </c>
      <c r="F1248" s="18">
        <v>45550</v>
      </c>
    </row>
    <row r="1249" spans="4:6" x14ac:dyDescent="0.3">
      <c r="D1249" s="3" t="s">
        <v>7</v>
      </c>
      <c r="E1249" s="20">
        <v>26626.466891345626</v>
      </c>
      <c r="F1249" s="18">
        <v>45550</v>
      </c>
    </row>
    <row r="1250" spans="4:6" x14ac:dyDescent="0.3">
      <c r="D1250" s="3" t="s">
        <v>8</v>
      </c>
      <c r="E1250" s="21">
        <v>41396.806066640733</v>
      </c>
      <c r="F1250" s="16">
        <v>45551</v>
      </c>
    </row>
    <row r="1251" spans="4:6" x14ac:dyDescent="0.3">
      <c r="D1251" s="3" t="s">
        <v>7</v>
      </c>
      <c r="E1251" s="21">
        <v>26614.197481546526</v>
      </c>
      <c r="F1251" s="16">
        <v>45551</v>
      </c>
    </row>
    <row r="1252" spans="4:6" x14ac:dyDescent="0.3">
      <c r="D1252" s="3" t="s">
        <v>8</v>
      </c>
      <c r="E1252" s="20">
        <v>41426.282927873828</v>
      </c>
      <c r="F1252" s="18">
        <v>45552</v>
      </c>
    </row>
    <row r="1253" spans="4:6" x14ac:dyDescent="0.3">
      <c r="D1253" s="3" t="s">
        <v>7</v>
      </c>
      <c r="E1253" s="20">
        <v>26649.020025398109</v>
      </c>
      <c r="F1253" s="18">
        <v>45552</v>
      </c>
    </row>
    <row r="1254" spans="4:6" x14ac:dyDescent="0.3">
      <c r="D1254" s="3" t="s">
        <v>8</v>
      </c>
      <c r="E1254" s="21">
        <v>38540.025073890305</v>
      </c>
      <c r="F1254" s="16">
        <v>45553</v>
      </c>
    </row>
    <row r="1255" spans="4:6" x14ac:dyDescent="0.3">
      <c r="D1255" s="3" t="s">
        <v>7</v>
      </c>
      <c r="E1255" s="21">
        <v>26665.042305234223</v>
      </c>
      <c r="F1255" s="16">
        <v>45553</v>
      </c>
    </row>
    <row r="1256" spans="4:6" x14ac:dyDescent="0.3">
      <c r="D1256" s="3" t="s">
        <v>8</v>
      </c>
      <c r="E1256" s="20">
        <v>38353.302717526443</v>
      </c>
      <c r="F1256" s="18">
        <v>45554</v>
      </c>
    </row>
    <row r="1257" spans="4:6" x14ac:dyDescent="0.3">
      <c r="D1257" s="3" t="s">
        <v>7</v>
      </c>
      <c r="E1257" s="20">
        <v>26604.756426045362</v>
      </c>
      <c r="F1257" s="18">
        <v>45554</v>
      </c>
    </row>
    <row r="1258" spans="4:6" x14ac:dyDescent="0.3">
      <c r="D1258" s="3" t="s">
        <v>8</v>
      </c>
      <c r="E1258" s="21">
        <v>35374.39558485098</v>
      </c>
      <c r="F1258" s="16">
        <v>45555</v>
      </c>
    </row>
    <row r="1259" spans="4:6" x14ac:dyDescent="0.3">
      <c r="D1259" s="3" t="s">
        <v>7</v>
      </c>
      <c r="E1259" s="21">
        <v>25081.290265266827</v>
      </c>
      <c r="F1259" s="16">
        <v>45555</v>
      </c>
    </row>
    <row r="1260" spans="4:6" x14ac:dyDescent="0.3">
      <c r="D1260" s="3" t="s">
        <v>8</v>
      </c>
      <c r="E1260" s="20">
        <v>36791.671292222534</v>
      </c>
      <c r="F1260" s="18">
        <v>45556</v>
      </c>
    </row>
    <row r="1261" spans="4:6" x14ac:dyDescent="0.3">
      <c r="D1261" s="3" t="s">
        <v>7</v>
      </c>
      <c r="E1261" s="20">
        <v>23627.747833930654</v>
      </c>
      <c r="F1261" s="18">
        <v>45556</v>
      </c>
    </row>
    <row r="1262" spans="4:6" x14ac:dyDescent="0.3">
      <c r="D1262" s="3" t="s">
        <v>8</v>
      </c>
      <c r="E1262" s="21">
        <v>38228.965189536561</v>
      </c>
      <c r="F1262" s="16">
        <v>45557</v>
      </c>
    </row>
    <row r="1263" spans="4:6" x14ac:dyDescent="0.3">
      <c r="D1263" s="3" t="s">
        <v>7</v>
      </c>
      <c r="E1263" s="21">
        <v>25177.392877092992</v>
      </c>
      <c r="F1263" s="16">
        <v>45557</v>
      </c>
    </row>
    <row r="1264" spans="4:6" x14ac:dyDescent="0.3">
      <c r="D1264" s="3" t="s">
        <v>8</v>
      </c>
      <c r="E1264" s="20">
        <v>38268.675959851571</v>
      </c>
      <c r="F1264" s="18">
        <v>45558</v>
      </c>
    </row>
    <row r="1265" spans="4:6" x14ac:dyDescent="0.3">
      <c r="D1265" s="3" t="s">
        <v>7</v>
      </c>
      <c r="E1265" s="20">
        <v>25174.280289432791</v>
      </c>
      <c r="F1265" s="18">
        <v>45558</v>
      </c>
    </row>
    <row r="1266" spans="4:6" x14ac:dyDescent="0.3">
      <c r="D1266" s="3" t="s">
        <v>8</v>
      </c>
      <c r="E1266" s="21">
        <v>39818.841287140742</v>
      </c>
      <c r="F1266" s="16">
        <v>45559</v>
      </c>
    </row>
    <row r="1267" spans="4:6" x14ac:dyDescent="0.3">
      <c r="D1267" s="3" t="s">
        <v>7</v>
      </c>
      <c r="E1267" s="21">
        <v>26629.664852118531</v>
      </c>
      <c r="F1267" s="16">
        <v>45559</v>
      </c>
    </row>
    <row r="1268" spans="4:6" x14ac:dyDescent="0.3">
      <c r="D1268" s="3" t="s">
        <v>8</v>
      </c>
      <c r="E1268" s="20">
        <v>36928.860445798011</v>
      </c>
      <c r="F1268" s="18">
        <v>45560</v>
      </c>
    </row>
    <row r="1269" spans="4:6" x14ac:dyDescent="0.3">
      <c r="D1269" s="3" t="s">
        <v>7</v>
      </c>
      <c r="E1269" s="20">
        <v>26661.264945688199</v>
      </c>
      <c r="F1269" s="18">
        <v>45560</v>
      </c>
    </row>
    <row r="1270" spans="4:6" x14ac:dyDescent="0.3">
      <c r="D1270" s="3" t="s">
        <v>8</v>
      </c>
      <c r="E1270" s="21">
        <v>34013.077263019615</v>
      </c>
      <c r="F1270" s="16">
        <v>45561</v>
      </c>
    </row>
    <row r="1271" spans="4:6" x14ac:dyDescent="0.3">
      <c r="D1271" s="3" t="s">
        <v>7</v>
      </c>
      <c r="E1271" s="21">
        <v>23735.800822652345</v>
      </c>
      <c r="F1271" s="16">
        <v>45561</v>
      </c>
    </row>
    <row r="1272" spans="4:6" x14ac:dyDescent="0.3">
      <c r="D1272" s="3" t="s">
        <v>8</v>
      </c>
      <c r="E1272" s="20">
        <v>33990.229756239278</v>
      </c>
      <c r="F1272" s="18">
        <v>45562</v>
      </c>
    </row>
    <row r="1273" spans="4:6" x14ac:dyDescent="0.3">
      <c r="D1273" s="3" t="s">
        <v>7</v>
      </c>
      <c r="E1273" s="20">
        <v>22280.190346974079</v>
      </c>
      <c r="F1273" s="18">
        <v>45562</v>
      </c>
    </row>
    <row r="1274" spans="4:6" x14ac:dyDescent="0.3">
      <c r="D1274" s="3" t="s">
        <v>8</v>
      </c>
      <c r="E1274" s="21">
        <v>38391.898554875654</v>
      </c>
      <c r="F1274" s="16">
        <v>45563</v>
      </c>
    </row>
    <row r="1275" spans="4:6" x14ac:dyDescent="0.3">
      <c r="D1275" s="3" t="s">
        <v>7</v>
      </c>
      <c r="E1275" s="21">
        <v>25218.512494705621</v>
      </c>
      <c r="F1275" s="16">
        <v>45563</v>
      </c>
    </row>
    <row r="1276" spans="4:6" x14ac:dyDescent="0.3">
      <c r="D1276" s="3" t="s">
        <v>8</v>
      </c>
      <c r="E1276" s="20">
        <v>36946.774943405268</v>
      </c>
      <c r="F1276" s="18">
        <v>45564</v>
      </c>
    </row>
    <row r="1277" spans="4:6" x14ac:dyDescent="0.3">
      <c r="D1277" s="3" t="s">
        <v>7</v>
      </c>
      <c r="E1277" s="20">
        <v>25212.700124144962</v>
      </c>
      <c r="F1277" s="18">
        <v>45564</v>
      </c>
    </row>
    <row r="1278" spans="4:6" x14ac:dyDescent="0.3">
      <c r="D1278" s="3" t="s">
        <v>8</v>
      </c>
      <c r="E1278" s="21">
        <v>39875.402073660582</v>
      </c>
      <c r="F1278" s="16">
        <v>45565</v>
      </c>
    </row>
    <row r="1279" spans="4:6" x14ac:dyDescent="0.3">
      <c r="D1279" s="3" t="s">
        <v>7</v>
      </c>
      <c r="E1279" s="21">
        <v>25201.651489551536</v>
      </c>
      <c r="F1279" s="16">
        <v>45565</v>
      </c>
    </row>
  </sheetData>
  <mergeCells count="23">
    <mergeCell ref="Q17:R17"/>
    <mergeCell ref="S6:T6"/>
    <mergeCell ref="S7:T7"/>
    <mergeCell ref="Q14:AC14"/>
    <mergeCell ref="Q15:R15"/>
    <mergeCell ref="Q16:R16"/>
    <mergeCell ref="K50:L50"/>
    <mergeCell ref="K51:L51"/>
    <mergeCell ref="Q39:AD39"/>
    <mergeCell ref="Q41:R41"/>
    <mergeCell ref="Q19:R19"/>
    <mergeCell ref="Q20:R20"/>
    <mergeCell ref="Q22:R22"/>
    <mergeCell ref="Q24:R24"/>
    <mergeCell ref="Q26:R26"/>
    <mergeCell ref="Q28:R28"/>
    <mergeCell ref="Q72:R72"/>
    <mergeCell ref="Q76:R77"/>
    <mergeCell ref="Q79:X79"/>
    <mergeCell ref="S76:S77"/>
    <mergeCell ref="Q30:R30"/>
    <mergeCell ref="Q32:R32"/>
    <mergeCell ref="Q34:R34"/>
  </mergeCells>
  <conditionalFormatting sqref="D1:D1095">
    <cfRule type="cellIs" dxfId="12" priority="3" operator="equal">
      <formula>$D$1067</formula>
    </cfRule>
  </conditionalFormatting>
  <conditionalFormatting sqref="D1188:D1279">
    <cfRule type="cellIs" dxfId="11" priority="1" operator="equal">
      <formula>$D$1067</formula>
    </cfRule>
  </conditionalFormatting>
  <conditionalFormatting sqref="D1096:D1187">
    <cfRule type="cellIs" dxfId="10" priority="2" operator="equal">
      <formula>$D$1067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2"/>
  <sheetViews>
    <sheetView workbookViewId="0">
      <selection activeCell="A594" sqref="A594"/>
    </sheetView>
  </sheetViews>
  <sheetFormatPr defaultRowHeight="14.4" x14ac:dyDescent="0.3"/>
  <cols>
    <col min="1" max="1" width="10.5546875" bestFit="1" customWidth="1"/>
    <col min="2" max="2" width="13.109375" customWidth="1"/>
    <col min="3" max="3" width="21.44140625" customWidth="1"/>
    <col min="4" max="4" width="35.5546875" customWidth="1"/>
    <col min="5" max="5" width="35.6640625" customWidth="1"/>
    <col min="6" max="6" width="15.109375" customWidth="1"/>
    <col min="7" max="7" width="9.44140625" customWidth="1"/>
    <col min="8" max="8" width="8" bestFit="1" customWidth="1"/>
  </cols>
  <sheetData>
    <row r="1" spans="1:6" x14ac:dyDescent="0.3">
      <c r="A1" t="s">
        <v>33</v>
      </c>
      <c r="B1" t="s">
        <v>52</v>
      </c>
      <c r="C1" t="s">
        <v>53</v>
      </c>
      <c r="D1" t="s">
        <v>54</v>
      </c>
      <c r="E1" t="s">
        <v>55</v>
      </c>
      <c r="F1" t="s">
        <v>56</v>
      </c>
    </row>
    <row r="2" spans="1:6" x14ac:dyDescent="0.3">
      <c r="A2" s="11">
        <v>44927</v>
      </c>
      <c r="B2" s="12">
        <v>40096.280087527353</v>
      </c>
      <c r="F2" s="12">
        <v>40096.280087527353</v>
      </c>
    </row>
    <row r="3" spans="1:6" x14ac:dyDescent="0.3">
      <c r="A3" s="11">
        <v>44928</v>
      </c>
      <c r="B3" s="12">
        <v>40096.280087527353</v>
      </c>
      <c r="F3" s="12">
        <v>40096.280087527353</v>
      </c>
    </row>
    <row r="4" spans="1:6" x14ac:dyDescent="0.3">
      <c r="A4" s="11">
        <v>44929</v>
      </c>
      <c r="B4" s="12">
        <v>40096.280087527353</v>
      </c>
      <c r="F4" s="12">
        <v>40096.280087527353</v>
      </c>
    </row>
    <row r="5" spans="1:6" x14ac:dyDescent="0.3">
      <c r="A5" s="11">
        <v>44930</v>
      </c>
      <c r="B5" s="12">
        <v>44551.422319474834</v>
      </c>
      <c r="F5" s="12">
        <v>44551.422319474834</v>
      </c>
    </row>
    <row r="6" spans="1:6" x14ac:dyDescent="0.3">
      <c r="A6" s="11">
        <v>44931</v>
      </c>
      <c r="B6" s="12">
        <v>40096.280087527353</v>
      </c>
      <c r="F6" s="12">
        <v>40096.280087527353</v>
      </c>
    </row>
    <row r="7" spans="1:6" x14ac:dyDescent="0.3">
      <c r="A7" s="11">
        <v>44932</v>
      </c>
      <c r="B7" s="12">
        <v>35641.137855579866</v>
      </c>
      <c r="F7" s="12">
        <v>35641.137855579866</v>
      </c>
    </row>
    <row r="8" spans="1:6" x14ac:dyDescent="0.3">
      <c r="A8" s="11">
        <v>44933</v>
      </c>
      <c r="B8" s="12">
        <v>40096.280087527353</v>
      </c>
      <c r="F8" s="12">
        <v>40096.280087527353</v>
      </c>
    </row>
    <row r="9" spans="1:6" x14ac:dyDescent="0.3">
      <c r="A9" s="11">
        <v>44934</v>
      </c>
      <c r="B9" s="12">
        <v>40096.280087527353</v>
      </c>
      <c r="F9" s="12">
        <v>40096.280087527353</v>
      </c>
    </row>
    <row r="10" spans="1:6" x14ac:dyDescent="0.3">
      <c r="A10" s="11">
        <v>44935</v>
      </c>
      <c r="B10" s="12">
        <v>40096.280087527353</v>
      </c>
      <c r="F10" s="12">
        <v>40096.280087527353</v>
      </c>
    </row>
    <row r="11" spans="1:6" x14ac:dyDescent="0.3">
      <c r="A11" s="11">
        <v>44936</v>
      </c>
      <c r="B11" s="12">
        <v>40096.280087527353</v>
      </c>
      <c r="F11" s="12">
        <v>40096.280087527353</v>
      </c>
    </row>
    <row r="12" spans="1:6" x14ac:dyDescent="0.3">
      <c r="A12" s="11">
        <v>44937</v>
      </c>
      <c r="B12" s="12">
        <v>40096.280087527353</v>
      </c>
      <c r="F12" s="12">
        <v>40096.280087527353</v>
      </c>
    </row>
    <row r="13" spans="1:6" x14ac:dyDescent="0.3">
      <c r="A13" s="11">
        <v>44938</v>
      </c>
      <c r="B13" s="12">
        <v>40096.280087527353</v>
      </c>
      <c r="F13" s="12">
        <v>40096.280087527353</v>
      </c>
    </row>
    <row r="14" spans="1:6" x14ac:dyDescent="0.3">
      <c r="A14" s="11">
        <v>44939</v>
      </c>
      <c r="B14" s="12">
        <v>40096.280087527353</v>
      </c>
      <c r="F14" s="12">
        <v>40096.280087527353</v>
      </c>
    </row>
    <row r="15" spans="1:6" x14ac:dyDescent="0.3">
      <c r="A15" s="11">
        <v>44940</v>
      </c>
      <c r="B15" s="12">
        <v>40096.280087527353</v>
      </c>
      <c r="F15" s="12">
        <v>40096.280087527353</v>
      </c>
    </row>
    <row r="16" spans="1:6" x14ac:dyDescent="0.3">
      <c r="A16" s="11">
        <v>44941</v>
      </c>
      <c r="B16" s="12">
        <v>31185.995623632385</v>
      </c>
      <c r="F16" s="12">
        <v>31185.995623632385</v>
      </c>
    </row>
    <row r="17" spans="1:6" x14ac:dyDescent="0.3">
      <c r="A17" s="11">
        <v>44942</v>
      </c>
      <c r="B17" s="12">
        <v>35641.137855579866</v>
      </c>
      <c r="F17" s="12">
        <v>35641.137855579866</v>
      </c>
    </row>
    <row r="18" spans="1:6" x14ac:dyDescent="0.3">
      <c r="A18" s="11">
        <v>44943</v>
      </c>
      <c r="B18" s="12">
        <v>40096.280087527353</v>
      </c>
      <c r="F18" s="12">
        <v>40096.280087527353</v>
      </c>
    </row>
    <row r="19" spans="1:6" x14ac:dyDescent="0.3">
      <c r="A19" s="11">
        <v>44944</v>
      </c>
      <c r="B19" s="12">
        <v>31185.995623632385</v>
      </c>
      <c r="F19" s="12">
        <v>31185.995623632385</v>
      </c>
    </row>
    <row r="20" spans="1:6" x14ac:dyDescent="0.3">
      <c r="A20" s="11">
        <v>44945</v>
      </c>
      <c r="B20" s="12">
        <v>40096.280087527353</v>
      </c>
      <c r="F20" s="12">
        <v>40096.280087527353</v>
      </c>
    </row>
    <row r="21" spans="1:6" x14ac:dyDescent="0.3">
      <c r="A21" s="11">
        <v>44946</v>
      </c>
      <c r="B21" s="12">
        <v>35641.137855579866</v>
      </c>
      <c r="F21" s="12">
        <v>35641.137855579866</v>
      </c>
    </row>
    <row r="22" spans="1:6" x14ac:dyDescent="0.3">
      <c r="A22" s="11">
        <v>44947</v>
      </c>
      <c r="B22" s="12">
        <v>40096.280087527353</v>
      </c>
      <c r="F22" s="12">
        <v>40096.280087527353</v>
      </c>
    </row>
    <row r="23" spans="1:6" x14ac:dyDescent="0.3">
      <c r="A23" s="11">
        <v>44948</v>
      </c>
      <c r="B23" s="12">
        <v>40096.280087527353</v>
      </c>
      <c r="F23" s="12">
        <v>40096.280087527353</v>
      </c>
    </row>
    <row r="24" spans="1:6" x14ac:dyDescent="0.3">
      <c r="A24" s="11">
        <v>44949</v>
      </c>
      <c r="B24" s="12">
        <v>40096.280087527353</v>
      </c>
      <c r="F24" s="12">
        <v>40096.280087527353</v>
      </c>
    </row>
    <row r="25" spans="1:6" x14ac:dyDescent="0.3">
      <c r="A25" s="11">
        <v>44950</v>
      </c>
      <c r="B25" s="12">
        <v>40096.280087527353</v>
      </c>
      <c r="F25" s="12">
        <v>40096.280087527353</v>
      </c>
    </row>
    <row r="26" spans="1:6" x14ac:dyDescent="0.3">
      <c r="A26" s="11">
        <v>44951</v>
      </c>
      <c r="B26" s="12">
        <v>44551.422319474834</v>
      </c>
      <c r="F26" s="12">
        <v>44551.422319474834</v>
      </c>
    </row>
    <row r="27" spans="1:6" x14ac:dyDescent="0.3">
      <c r="A27" s="11">
        <v>44952</v>
      </c>
      <c r="B27" s="12">
        <v>40096.280087527353</v>
      </c>
      <c r="F27" s="12">
        <v>40096.280087527353</v>
      </c>
    </row>
    <row r="28" spans="1:6" x14ac:dyDescent="0.3">
      <c r="A28" s="11">
        <v>44953</v>
      </c>
      <c r="B28" s="12">
        <v>40096.280087527353</v>
      </c>
      <c r="F28" s="12">
        <v>40096.280087527353</v>
      </c>
    </row>
    <row r="29" spans="1:6" x14ac:dyDescent="0.3">
      <c r="A29" s="11">
        <v>44954</v>
      </c>
      <c r="B29" s="12">
        <v>40096.280087527353</v>
      </c>
      <c r="F29" s="12">
        <v>40096.280087527353</v>
      </c>
    </row>
    <row r="30" spans="1:6" x14ac:dyDescent="0.3">
      <c r="A30" s="11">
        <v>44955</v>
      </c>
      <c r="B30" s="12">
        <v>40096.280087527353</v>
      </c>
      <c r="F30" s="12">
        <v>40096.280087527353</v>
      </c>
    </row>
    <row r="31" spans="1:6" x14ac:dyDescent="0.3">
      <c r="A31" s="11">
        <v>44956</v>
      </c>
      <c r="B31" s="12">
        <v>40096.280087527353</v>
      </c>
      <c r="F31" s="12">
        <v>40096.280087527353</v>
      </c>
    </row>
    <row r="32" spans="1:6" x14ac:dyDescent="0.3">
      <c r="A32" s="11">
        <v>44957</v>
      </c>
      <c r="B32" s="12">
        <v>35641.137855579866</v>
      </c>
      <c r="F32" s="12">
        <v>35641.137855579866</v>
      </c>
    </row>
    <row r="33" spans="1:6" x14ac:dyDescent="0.3">
      <c r="A33" s="11">
        <v>44958</v>
      </c>
      <c r="B33" s="12">
        <v>43820.388349514564</v>
      </c>
      <c r="F33" s="12">
        <v>43820.388349514564</v>
      </c>
    </row>
    <row r="34" spans="1:6" x14ac:dyDescent="0.3">
      <c r="A34" s="11">
        <v>44959</v>
      </c>
      <c r="B34" s="12">
        <v>43820.388349514564</v>
      </c>
      <c r="F34" s="12">
        <v>43820.388349514564</v>
      </c>
    </row>
    <row r="35" spans="1:6" x14ac:dyDescent="0.3">
      <c r="A35" s="11">
        <v>44960</v>
      </c>
      <c r="B35" s="12">
        <v>38951.456310679612</v>
      </c>
      <c r="F35" s="12">
        <v>38951.456310679612</v>
      </c>
    </row>
    <row r="36" spans="1:6" x14ac:dyDescent="0.3">
      <c r="A36" s="11">
        <v>44961</v>
      </c>
      <c r="B36" s="12">
        <v>38951.456310679612</v>
      </c>
      <c r="F36" s="12">
        <v>38951.456310679612</v>
      </c>
    </row>
    <row r="37" spans="1:6" x14ac:dyDescent="0.3">
      <c r="A37" s="11">
        <v>44962</v>
      </c>
      <c r="B37" s="12">
        <v>38951.456310679612</v>
      </c>
      <c r="F37" s="12">
        <v>38951.456310679612</v>
      </c>
    </row>
    <row r="38" spans="1:6" x14ac:dyDescent="0.3">
      <c r="A38" s="11">
        <v>44963</v>
      </c>
      <c r="B38" s="12">
        <v>43820.388349514564</v>
      </c>
      <c r="F38" s="12">
        <v>43820.388349514564</v>
      </c>
    </row>
    <row r="39" spans="1:6" x14ac:dyDescent="0.3">
      <c r="A39" s="11">
        <v>44964</v>
      </c>
      <c r="B39" s="12">
        <v>43820.388349514564</v>
      </c>
      <c r="F39" s="12">
        <v>43820.388349514564</v>
      </c>
    </row>
    <row r="40" spans="1:6" x14ac:dyDescent="0.3">
      <c r="A40" s="11">
        <v>44965</v>
      </c>
      <c r="B40" s="12">
        <v>43820.388349514564</v>
      </c>
      <c r="F40" s="12">
        <v>43820.388349514564</v>
      </c>
    </row>
    <row r="41" spans="1:6" x14ac:dyDescent="0.3">
      <c r="A41" s="11">
        <v>44966</v>
      </c>
      <c r="B41" s="12">
        <v>38951.456310679612</v>
      </c>
      <c r="F41" s="12">
        <v>38951.456310679612</v>
      </c>
    </row>
    <row r="42" spans="1:6" x14ac:dyDescent="0.3">
      <c r="A42" s="11">
        <v>44967</v>
      </c>
      <c r="B42" s="12">
        <v>38951.456310679612</v>
      </c>
      <c r="F42" s="12">
        <v>38951.456310679612</v>
      </c>
    </row>
    <row r="43" spans="1:6" x14ac:dyDescent="0.3">
      <c r="A43" s="11">
        <v>44968</v>
      </c>
      <c r="B43" s="12">
        <v>38951.456310679612</v>
      </c>
      <c r="F43" s="12">
        <v>38951.456310679612</v>
      </c>
    </row>
    <row r="44" spans="1:6" x14ac:dyDescent="0.3">
      <c r="A44" s="11">
        <v>44969</v>
      </c>
      <c r="B44" s="12">
        <v>29213.592233009709</v>
      </c>
      <c r="F44" s="12">
        <v>29213.592233009709</v>
      </c>
    </row>
    <row r="45" spans="1:6" x14ac:dyDescent="0.3">
      <c r="A45" s="11">
        <v>44970</v>
      </c>
      <c r="B45" s="12">
        <v>43820.388349514564</v>
      </c>
      <c r="F45" s="12">
        <v>43820.388349514564</v>
      </c>
    </row>
    <row r="46" spans="1:6" x14ac:dyDescent="0.3">
      <c r="A46" s="11">
        <v>44971</v>
      </c>
      <c r="B46" s="12">
        <v>43820.388349514564</v>
      </c>
      <c r="F46" s="12">
        <v>43820.388349514564</v>
      </c>
    </row>
    <row r="47" spans="1:6" x14ac:dyDescent="0.3">
      <c r="A47" s="11">
        <v>44972</v>
      </c>
      <c r="B47" s="12">
        <v>43820.388349514564</v>
      </c>
      <c r="F47" s="12">
        <v>43820.388349514564</v>
      </c>
    </row>
    <row r="48" spans="1:6" x14ac:dyDescent="0.3">
      <c r="A48" s="11">
        <v>44973</v>
      </c>
      <c r="B48" s="12">
        <v>43820.388349514564</v>
      </c>
      <c r="F48" s="12">
        <v>43820.388349514564</v>
      </c>
    </row>
    <row r="49" spans="1:6" x14ac:dyDescent="0.3">
      <c r="A49" s="11">
        <v>44974</v>
      </c>
      <c r="B49" s="12">
        <v>38951.456310679612</v>
      </c>
      <c r="F49" s="12">
        <v>38951.456310679612</v>
      </c>
    </row>
    <row r="50" spans="1:6" x14ac:dyDescent="0.3">
      <c r="A50" s="11">
        <v>44975</v>
      </c>
      <c r="B50" s="12">
        <v>38951.456310679612</v>
      </c>
      <c r="F50" s="12">
        <v>38951.456310679612</v>
      </c>
    </row>
    <row r="51" spans="1:6" x14ac:dyDescent="0.3">
      <c r="A51" s="11">
        <v>44976</v>
      </c>
      <c r="B51" s="12">
        <v>43820.388349514564</v>
      </c>
      <c r="F51" s="12">
        <v>43820.388349514564</v>
      </c>
    </row>
    <row r="52" spans="1:6" x14ac:dyDescent="0.3">
      <c r="A52" s="11">
        <v>44977</v>
      </c>
      <c r="B52" s="12">
        <v>43820.388349514564</v>
      </c>
      <c r="F52" s="12">
        <v>43820.388349514564</v>
      </c>
    </row>
    <row r="53" spans="1:6" x14ac:dyDescent="0.3">
      <c r="A53" s="11">
        <v>44978</v>
      </c>
      <c r="B53" s="12">
        <v>43820.388349514564</v>
      </c>
      <c r="F53" s="12">
        <v>43820.388349514564</v>
      </c>
    </row>
    <row r="54" spans="1:6" x14ac:dyDescent="0.3">
      <c r="A54" s="11">
        <v>44979</v>
      </c>
      <c r="B54" s="12">
        <v>48689.320388349515</v>
      </c>
      <c r="F54" s="12">
        <v>48689.320388349515</v>
      </c>
    </row>
    <row r="55" spans="1:6" x14ac:dyDescent="0.3">
      <c r="A55" s="11">
        <v>44980</v>
      </c>
      <c r="B55" s="12">
        <v>48689.320388349515</v>
      </c>
      <c r="F55" s="12">
        <v>48689.320388349515</v>
      </c>
    </row>
    <row r="56" spans="1:6" x14ac:dyDescent="0.3">
      <c r="A56" s="11">
        <v>44981</v>
      </c>
      <c r="B56" s="12">
        <v>43820.388349514564</v>
      </c>
      <c r="F56" s="12">
        <v>43820.388349514564</v>
      </c>
    </row>
    <row r="57" spans="1:6" x14ac:dyDescent="0.3">
      <c r="A57" s="11">
        <v>44982</v>
      </c>
      <c r="B57" s="12">
        <v>43820.388349514564</v>
      </c>
      <c r="F57" s="12">
        <v>43820.388349514564</v>
      </c>
    </row>
    <row r="58" spans="1:6" x14ac:dyDescent="0.3">
      <c r="A58" s="11">
        <v>44983</v>
      </c>
      <c r="B58" s="12">
        <v>43820.388349514564</v>
      </c>
      <c r="F58" s="12">
        <v>43820.388349514564</v>
      </c>
    </row>
    <row r="59" spans="1:6" x14ac:dyDescent="0.3">
      <c r="A59" s="11">
        <v>44984</v>
      </c>
      <c r="B59" s="12">
        <v>48689.320388349515</v>
      </c>
      <c r="F59" s="12">
        <v>48689.320388349515</v>
      </c>
    </row>
    <row r="60" spans="1:6" x14ac:dyDescent="0.3">
      <c r="A60" s="11">
        <v>44985</v>
      </c>
      <c r="B60" s="12">
        <v>48689.320388349515</v>
      </c>
      <c r="F60" s="12">
        <v>48689.320388349515</v>
      </c>
    </row>
    <row r="61" spans="1:6" x14ac:dyDescent="0.3">
      <c r="A61" s="11">
        <v>44986</v>
      </c>
      <c r="B61" s="12">
        <v>46353.211009174316</v>
      </c>
      <c r="F61" s="12">
        <v>46353.211009174316</v>
      </c>
    </row>
    <row r="62" spans="1:6" x14ac:dyDescent="0.3">
      <c r="A62" s="11">
        <v>44987</v>
      </c>
      <c r="B62" s="12">
        <v>46353.211009174316</v>
      </c>
      <c r="F62" s="12">
        <v>46353.211009174316</v>
      </c>
    </row>
    <row r="63" spans="1:6" x14ac:dyDescent="0.3">
      <c r="A63" s="11">
        <v>44988</v>
      </c>
      <c r="B63" s="12">
        <v>41717.889908256882</v>
      </c>
      <c r="F63" s="12">
        <v>41717.889908256882</v>
      </c>
    </row>
    <row r="64" spans="1:6" x14ac:dyDescent="0.3">
      <c r="A64" s="11">
        <v>44989</v>
      </c>
      <c r="B64" s="12">
        <v>41717.889908256882</v>
      </c>
      <c r="F64" s="12">
        <v>41717.889908256882</v>
      </c>
    </row>
    <row r="65" spans="1:6" x14ac:dyDescent="0.3">
      <c r="A65" s="11">
        <v>44990</v>
      </c>
      <c r="B65" s="12">
        <v>46353.211009174316</v>
      </c>
      <c r="F65" s="12">
        <v>46353.211009174316</v>
      </c>
    </row>
    <row r="66" spans="1:6" x14ac:dyDescent="0.3">
      <c r="A66" s="11">
        <v>44991</v>
      </c>
      <c r="B66" s="12">
        <v>46353.211009174316</v>
      </c>
      <c r="F66" s="12">
        <v>46353.211009174316</v>
      </c>
    </row>
    <row r="67" spans="1:6" x14ac:dyDescent="0.3">
      <c r="A67" s="11">
        <v>44992</v>
      </c>
      <c r="B67" s="12">
        <v>46353.211009174316</v>
      </c>
      <c r="F67" s="12">
        <v>46353.211009174316</v>
      </c>
    </row>
    <row r="68" spans="1:6" x14ac:dyDescent="0.3">
      <c r="A68" s="11">
        <v>44993</v>
      </c>
      <c r="B68" s="12">
        <v>41717.889908256882</v>
      </c>
      <c r="F68" s="12">
        <v>41717.889908256882</v>
      </c>
    </row>
    <row r="69" spans="1:6" x14ac:dyDescent="0.3">
      <c r="A69" s="11">
        <v>44994</v>
      </c>
      <c r="B69" s="12">
        <v>41717.889908256882</v>
      </c>
      <c r="F69" s="12">
        <v>41717.889908256882</v>
      </c>
    </row>
    <row r="70" spans="1:6" x14ac:dyDescent="0.3">
      <c r="A70" s="11">
        <v>44995</v>
      </c>
      <c r="B70" s="12">
        <v>41717.889908256882</v>
      </c>
      <c r="F70" s="12">
        <v>41717.889908256882</v>
      </c>
    </row>
    <row r="71" spans="1:6" x14ac:dyDescent="0.3">
      <c r="A71" s="11">
        <v>44996</v>
      </c>
      <c r="B71" s="12">
        <v>46353.211009174316</v>
      </c>
      <c r="F71" s="12">
        <v>46353.211009174316</v>
      </c>
    </row>
    <row r="72" spans="1:6" x14ac:dyDescent="0.3">
      <c r="A72" s="11">
        <v>44997</v>
      </c>
      <c r="B72" s="12">
        <v>46353.211009174316</v>
      </c>
      <c r="F72" s="12">
        <v>46353.211009174316</v>
      </c>
    </row>
    <row r="73" spans="1:6" x14ac:dyDescent="0.3">
      <c r="A73" s="11">
        <v>44998</v>
      </c>
      <c r="B73" s="12">
        <v>46353.211009174316</v>
      </c>
      <c r="F73" s="12">
        <v>46353.211009174316</v>
      </c>
    </row>
    <row r="74" spans="1:6" x14ac:dyDescent="0.3">
      <c r="A74" s="11">
        <v>44999</v>
      </c>
      <c r="B74" s="12">
        <v>37082.568807339449</v>
      </c>
      <c r="F74" s="12">
        <v>37082.568807339449</v>
      </c>
    </row>
    <row r="75" spans="1:6" x14ac:dyDescent="0.3">
      <c r="A75" s="11">
        <v>45000</v>
      </c>
      <c r="B75" s="12">
        <v>50988.532110091743</v>
      </c>
      <c r="F75" s="12">
        <v>50988.532110091743</v>
      </c>
    </row>
    <row r="76" spans="1:6" x14ac:dyDescent="0.3">
      <c r="A76" s="11">
        <v>45001</v>
      </c>
      <c r="B76" s="12">
        <v>46353.211009174316</v>
      </c>
      <c r="F76" s="12">
        <v>46353.211009174316</v>
      </c>
    </row>
    <row r="77" spans="1:6" x14ac:dyDescent="0.3">
      <c r="A77" s="11">
        <v>45002</v>
      </c>
      <c r="B77" s="12">
        <v>41717.889908256882</v>
      </c>
      <c r="F77" s="12">
        <v>41717.889908256882</v>
      </c>
    </row>
    <row r="78" spans="1:6" x14ac:dyDescent="0.3">
      <c r="A78" s="11">
        <v>45003</v>
      </c>
      <c r="B78" s="12">
        <v>41717.889908256882</v>
      </c>
      <c r="F78" s="12">
        <v>41717.889908256882</v>
      </c>
    </row>
    <row r="79" spans="1:6" x14ac:dyDescent="0.3">
      <c r="A79" s="11">
        <v>45004</v>
      </c>
      <c r="B79" s="12">
        <v>41717.889908256882</v>
      </c>
      <c r="F79" s="12">
        <v>41717.889908256882</v>
      </c>
    </row>
    <row r="80" spans="1:6" x14ac:dyDescent="0.3">
      <c r="A80" s="11">
        <v>45005</v>
      </c>
      <c r="B80" s="12">
        <v>32447.247706422018</v>
      </c>
      <c r="F80" s="12">
        <v>32447.247706422018</v>
      </c>
    </row>
    <row r="81" spans="1:6" x14ac:dyDescent="0.3">
      <c r="A81" s="11">
        <v>45006</v>
      </c>
      <c r="B81" s="12">
        <v>27811.926605504588</v>
      </c>
      <c r="F81" s="12">
        <v>27811.926605504588</v>
      </c>
    </row>
    <row r="82" spans="1:6" x14ac:dyDescent="0.3">
      <c r="A82" s="11">
        <v>45007</v>
      </c>
      <c r="B82" s="12">
        <v>27811.926605504588</v>
      </c>
      <c r="F82" s="12">
        <v>27811.926605504588</v>
      </c>
    </row>
    <row r="83" spans="1:6" x14ac:dyDescent="0.3">
      <c r="A83" s="11">
        <v>45008</v>
      </c>
      <c r="B83" s="12">
        <v>27811.926605504588</v>
      </c>
      <c r="F83" s="12">
        <v>27811.926605504588</v>
      </c>
    </row>
    <row r="84" spans="1:6" x14ac:dyDescent="0.3">
      <c r="A84" s="11">
        <v>45009</v>
      </c>
      <c r="B84" s="12">
        <v>27811.926605504588</v>
      </c>
      <c r="F84" s="12">
        <v>27811.926605504588</v>
      </c>
    </row>
    <row r="85" spans="1:6" x14ac:dyDescent="0.3">
      <c r="A85" s="11">
        <v>45010</v>
      </c>
      <c r="B85" s="12">
        <v>32447.247706422018</v>
      </c>
      <c r="F85" s="12">
        <v>32447.247706422018</v>
      </c>
    </row>
    <row r="86" spans="1:6" x14ac:dyDescent="0.3">
      <c r="A86" s="11">
        <v>45011</v>
      </c>
      <c r="B86" s="12">
        <v>32447.247706422018</v>
      </c>
      <c r="F86" s="12">
        <v>32447.247706422018</v>
      </c>
    </row>
    <row r="87" spans="1:6" x14ac:dyDescent="0.3">
      <c r="A87" s="11">
        <v>45012</v>
      </c>
      <c r="B87" s="12">
        <v>32447.247706422018</v>
      </c>
      <c r="F87" s="12">
        <v>32447.247706422018</v>
      </c>
    </row>
    <row r="88" spans="1:6" x14ac:dyDescent="0.3">
      <c r="A88" s="11">
        <v>45013</v>
      </c>
      <c r="B88" s="12">
        <v>32447.247706422018</v>
      </c>
      <c r="F88" s="12">
        <v>32447.247706422018</v>
      </c>
    </row>
    <row r="89" spans="1:6" x14ac:dyDescent="0.3">
      <c r="A89" s="11">
        <v>45014</v>
      </c>
      <c r="B89" s="12">
        <v>32447.247706422018</v>
      </c>
      <c r="F89" s="12">
        <v>32447.247706422018</v>
      </c>
    </row>
    <row r="90" spans="1:6" x14ac:dyDescent="0.3">
      <c r="A90" s="11">
        <v>45015</v>
      </c>
      <c r="B90" s="12">
        <v>32447.247706422018</v>
      </c>
      <c r="F90" s="12">
        <v>32447.247706422018</v>
      </c>
    </row>
    <row r="91" spans="1:6" x14ac:dyDescent="0.3">
      <c r="A91" s="11">
        <v>45016</v>
      </c>
      <c r="B91" s="12">
        <v>32447.247706422018</v>
      </c>
      <c r="F91" s="12">
        <v>32447.247706422018</v>
      </c>
    </row>
    <row r="92" spans="1:6" x14ac:dyDescent="0.3">
      <c r="A92" s="11">
        <v>45017</v>
      </c>
      <c r="B92" s="12">
        <v>32273.348519362185</v>
      </c>
      <c r="F92" s="12">
        <v>32273.348519362185</v>
      </c>
    </row>
    <row r="93" spans="1:6" x14ac:dyDescent="0.3">
      <c r="A93" s="11">
        <v>45018</v>
      </c>
      <c r="B93" s="12">
        <v>32273.348519362185</v>
      </c>
      <c r="F93" s="12">
        <v>32273.348519362185</v>
      </c>
    </row>
    <row r="94" spans="1:6" x14ac:dyDescent="0.3">
      <c r="A94" s="11">
        <v>45019</v>
      </c>
      <c r="B94" s="12">
        <v>36883.826879271073</v>
      </c>
      <c r="F94" s="12">
        <v>36883.826879271073</v>
      </c>
    </row>
    <row r="95" spans="1:6" x14ac:dyDescent="0.3">
      <c r="A95" s="11">
        <v>45020</v>
      </c>
      <c r="B95" s="12">
        <v>36883.826879271073</v>
      </c>
      <c r="F95" s="12">
        <v>36883.826879271073</v>
      </c>
    </row>
    <row r="96" spans="1:6" x14ac:dyDescent="0.3">
      <c r="A96" s="11">
        <v>45021</v>
      </c>
      <c r="B96" s="12">
        <v>41494.305239179957</v>
      </c>
      <c r="F96" s="12">
        <v>41494.305239179957</v>
      </c>
    </row>
    <row r="97" spans="1:6" x14ac:dyDescent="0.3">
      <c r="A97" s="11">
        <v>45022</v>
      </c>
      <c r="B97" s="12">
        <v>36883.826879271073</v>
      </c>
      <c r="F97" s="12">
        <v>36883.826879271073</v>
      </c>
    </row>
    <row r="98" spans="1:6" x14ac:dyDescent="0.3">
      <c r="A98" s="11">
        <v>45023</v>
      </c>
      <c r="B98" s="12">
        <v>36883.826879271073</v>
      </c>
      <c r="F98" s="12">
        <v>36883.826879271073</v>
      </c>
    </row>
    <row r="99" spans="1:6" x14ac:dyDescent="0.3">
      <c r="A99" s="11">
        <v>45024</v>
      </c>
      <c r="B99" s="12">
        <v>36883.826879271073</v>
      </c>
      <c r="F99" s="12">
        <v>36883.826879271073</v>
      </c>
    </row>
    <row r="100" spans="1:6" x14ac:dyDescent="0.3">
      <c r="A100" s="11">
        <v>45025</v>
      </c>
      <c r="B100" s="12">
        <v>41494.305239179957</v>
      </c>
      <c r="F100" s="12">
        <v>41494.305239179957</v>
      </c>
    </row>
    <row r="101" spans="1:6" x14ac:dyDescent="0.3">
      <c r="A101" s="11">
        <v>45026</v>
      </c>
      <c r="B101" s="12">
        <v>41494.305239179957</v>
      </c>
      <c r="F101" s="12">
        <v>41494.305239179957</v>
      </c>
    </row>
    <row r="102" spans="1:6" x14ac:dyDescent="0.3">
      <c r="A102" s="11">
        <v>45027</v>
      </c>
      <c r="B102" s="12">
        <v>41494.305239179957</v>
      </c>
      <c r="F102" s="12">
        <v>41494.305239179957</v>
      </c>
    </row>
    <row r="103" spans="1:6" x14ac:dyDescent="0.3">
      <c r="A103" s="11">
        <v>45028</v>
      </c>
      <c r="B103" s="12">
        <v>32273.348519362185</v>
      </c>
      <c r="F103" s="12">
        <v>32273.348519362185</v>
      </c>
    </row>
    <row r="104" spans="1:6" x14ac:dyDescent="0.3">
      <c r="A104" s="11">
        <v>45029</v>
      </c>
      <c r="B104" s="12">
        <v>36883.826879271073</v>
      </c>
      <c r="F104" s="12">
        <v>36883.826879271073</v>
      </c>
    </row>
    <row r="105" spans="1:6" x14ac:dyDescent="0.3">
      <c r="A105" s="11">
        <v>45030</v>
      </c>
      <c r="B105" s="12">
        <v>32273.348519362185</v>
      </c>
      <c r="F105" s="12">
        <v>32273.348519362185</v>
      </c>
    </row>
    <row r="106" spans="1:6" x14ac:dyDescent="0.3">
      <c r="A106" s="11">
        <v>45031</v>
      </c>
      <c r="B106" s="12">
        <v>41494.305239179957</v>
      </c>
      <c r="F106" s="12">
        <v>41494.305239179957</v>
      </c>
    </row>
    <row r="107" spans="1:6" x14ac:dyDescent="0.3">
      <c r="A107" s="11">
        <v>45032</v>
      </c>
      <c r="B107" s="12">
        <v>41494.305239179957</v>
      </c>
      <c r="F107" s="12">
        <v>41494.305239179957</v>
      </c>
    </row>
    <row r="108" spans="1:6" x14ac:dyDescent="0.3">
      <c r="A108" s="11">
        <v>45033</v>
      </c>
      <c r="B108" s="12">
        <v>41494.305239179957</v>
      </c>
      <c r="F108" s="12">
        <v>41494.305239179957</v>
      </c>
    </row>
    <row r="109" spans="1:6" x14ac:dyDescent="0.3">
      <c r="A109" s="11">
        <v>45034</v>
      </c>
      <c r="B109" s="12">
        <v>41494.305239179957</v>
      </c>
      <c r="F109" s="12">
        <v>41494.305239179957</v>
      </c>
    </row>
    <row r="110" spans="1:6" x14ac:dyDescent="0.3">
      <c r="A110" s="11">
        <v>45035</v>
      </c>
      <c r="B110" s="12">
        <v>46104.783599088842</v>
      </c>
      <c r="F110" s="12">
        <v>46104.783599088842</v>
      </c>
    </row>
    <row r="111" spans="1:6" x14ac:dyDescent="0.3">
      <c r="A111" s="11">
        <v>45036</v>
      </c>
      <c r="B111" s="12">
        <v>41494.305239179957</v>
      </c>
      <c r="F111" s="12">
        <v>41494.305239179957</v>
      </c>
    </row>
    <row r="112" spans="1:6" x14ac:dyDescent="0.3">
      <c r="A112" s="11">
        <v>45037</v>
      </c>
      <c r="B112" s="12">
        <v>36883.826879271073</v>
      </c>
      <c r="F112" s="12">
        <v>36883.826879271073</v>
      </c>
    </row>
    <row r="113" spans="1:6" x14ac:dyDescent="0.3">
      <c r="A113" s="11">
        <v>45038</v>
      </c>
      <c r="B113" s="12">
        <v>36883.826879271073</v>
      </c>
      <c r="F113" s="12">
        <v>36883.826879271073</v>
      </c>
    </row>
    <row r="114" spans="1:6" x14ac:dyDescent="0.3">
      <c r="A114" s="11">
        <v>45039</v>
      </c>
      <c r="B114" s="12">
        <v>36883.826879271073</v>
      </c>
      <c r="F114" s="12">
        <v>36883.826879271073</v>
      </c>
    </row>
    <row r="115" spans="1:6" x14ac:dyDescent="0.3">
      <c r="A115" s="11">
        <v>45040</v>
      </c>
      <c r="B115" s="12">
        <v>41494.305239179957</v>
      </c>
      <c r="F115" s="12">
        <v>41494.305239179957</v>
      </c>
    </row>
    <row r="116" spans="1:6" x14ac:dyDescent="0.3">
      <c r="A116" s="11">
        <v>45041</v>
      </c>
      <c r="B116" s="12">
        <v>41494.305239179957</v>
      </c>
      <c r="F116" s="12">
        <v>41494.305239179957</v>
      </c>
    </row>
    <row r="117" spans="1:6" x14ac:dyDescent="0.3">
      <c r="A117" s="11">
        <v>45042</v>
      </c>
      <c r="B117" s="12">
        <v>41494.305239179957</v>
      </c>
      <c r="F117" s="12">
        <v>41494.305239179957</v>
      </c>
    </row>
    <row r="118" spans="1:6" x14ac:dyDescent="0.3">
      <c r="A118" s="11">
        <v>45043</v>
      </c>
      <c r="B118" s="12">
        <v>41494.305239179957</v>
      </c>
      <c r="F118" s="12">
        <v>41494.305239179957</v>
      </c>
    </row>
    <row r="119" spans="1:6" x14ac:dyDescent="0.3">
      <c r="A119" s="11">
        <v>45044</v>
      </c>
      <c r="B119" s="12">
        <v>41494.305239179957</v>
      </c>
      <c r="F119" s="12">
        <v>41494.305239179957</v>
      </c>
    </row>
    <row r="120" spans="1:6" x14ac:dyDescent="0.3">
      <c r="A120" s="11">
        <v>45045</v>
      </c>
      <c r="B120" s="12">
        <v>41494.305239179957</v>
      </c>
      <c r="F120" s="12">
        <v>41494.305239179957</v>
      </c>
    </row>
    <row r="121" spans="1:6" x14ac:dyDescent="0.3">
      <c r="A121" s="11">
        <v>45046</v>
      </c>
      <c r="B121" s="12">
        <v>41494.305239179957</v>
      </c>
      <c r="F121" s="12">
        <v>41494.305239179957</v>
      </c>
    </row>
    <row r="122" spans="1:6" x14ac:dyDescent="0.3">
      <c r="A122" s="11">
        <v>45047</v>
      </c>
      <c r="B122" s="12">
        <v>39044.397463002111</v>
      </c>
      <c r="F122" s="12">
        <v>39044.397463002111</v>
      </c>
    </row>
    <row r="123" spans="1:6" x14ac:dyDescent="0.3">
      <c r="A123" s="11">
        <v>45048</v>
      </c>
      <c r="B123" s="12">
        <v>39044.397463002111</v>
      </c>
      <c r="F123" s="12">
        <v>39044.397463002111</v>
      </c>
    </row>
    <row r="124" spans="1:6" x14ac:dyDescent="0.3">
      <c r="A124" s="11">
        <v>45049</v>
      </c>
      <c r="B124" s="12">
        <v>43382.663847780124</v>
      </c>
      <c r="F124" s="12">
        <v>43382.663847780124</v>
      </c>
    </row>
    <row r="125" spans="1:6" x14ac:dyDescent="0.3">
      <c r="A125" s="11">
        <v>45050</v>
      </c>
      <c r="B125" s="12">
        <v>39044.397463002111</v>
      </c>
      <c r="F125" s="12">
        <v>39044.397463002111</v>
      </c>
    </row>
    <row r="126" spans="1:6" x14ac:dyDescent="0.3">
      <c r="A126" s="11">
        <v>45051</v>
      </c>
      <c r="B126" s="12">
        <v>34706.131078224098</v>
      </c>
      <c r="F126" s="12">
        <v>34706.131078224098</v>
      </c>
    </row>
    <row r="127" spans="1:6" x14ac:dyDescent="0.3">
      <c r="A127" s="11">
        <v>45052</v>
      </c>
      <c r="B127" s="12">
        <v>39044.397463002111</v>
      </c>
      <c r="F127" s="12">
        <v>39044.397463002111</v>
      </c>
    </row>
    <row r="128" spans="1:6" x14ac:dyDescent="0.3">
      <c r="A128" s="11">
        <v>45053</v>
      </c>
      <c r="B128" s="12">
        <v>39044.397463002111</v>
      </c>
      <c r="F128" s="12">
        <v>39044.397463002111</v>
      </c>
    </row>
    <row r="129" spans="1:6" x14ac:dyDescent="0.3">
      <c r="A129" s="11">
        <v>45054</v>
      </c>
      <c r="B129" s="12">
        <v>39044.397463002111</v>
      </c>
      <c r="F129" s="12">
        <v>39044.397463002111</v>
      </c>
    </row>
    <row r="130" spans="1:6" x14ac:dyDescent="0.3">
      <c r="A130" s="11">
        <v>45055</v>
      </c>
      <c r="B130" s="12">
        <v>39044.397463002111</v>
      </c>
      <c r="F130" s="12">
        <v>39044.397463002111</v>
      </c>
    </row>
    <row r="131" spans="1:6" x14ac:dyDescent="0.3">
      <c r="A131" s="11">
        <v>45056</v>
      </c>
      <c r="B131" s="12">
        <v>43382.663847780124</v>
      </c>
      <c r="F131" s="12">
        <v>43382.663847780124</v>
      </c>
    </row>
    <row r="132" spans="1:6" x14ac:dyDescent="0.3">
      <c r="A132" s="11">
        <v>45057</v>
      </c>
      <c r="B132" s="12">
        <v>39044.397463002111</v>
      </c>
      <c r="F132" s="12">
        <v>39044.397463002111</v>
      </c>
    </row>
    <row r="133" spans="1:6" x14ac:dyDescent="0.3">
      <c r="A133" s="11">
        <v>45058</v>
      </c>
      <c r="B133" s="12">
        <v>34706.131078224098</v>
      </c>
      <c r="F133" s="12">
        <v>34706.131078224098</v>
      </c>
    </row>
    <row r="134" spans="1:6" x14ac:dyDescent="0.3">
      <c r="A134" s="11">
        <v>45059</v>
      </c>
      <c r="B134" s="12">
        <v>39044.397463002111</v>
      </c>
      <c r="F134" s="12">
        <v>39044.397463002111</v>
      </c>
    </row>
    <row r="135" spans="1:6" x14ac:dyDescent="0.3">
      <c r="A135" s="11">
        <v>45060</v>
      </c>
      <c r="B135" s="12">
        <v>39044.397463002111</v>
      </c>
      <c r="F135" s="12">
        <v>39044.397463002111</v>
      </c>
    </row>
    <row r="136" spans="1:6" x14ac:dyDescent="0.3">
      <c r="A136" s="11">
        <v>45061</v>
      </c>
      <c r="B136" s="12">
        <v>39044.397463002111</v>
      </c>
      <c r="F136" s="12">
        <v>39044.397463002111</v>
      </c>
    </row>
    <row r="137" spans="1:6" x14ac:dyDescent="0.3">
      <c r="A137" s="11">
        <v>45062</v>
      </c>
      <c r="B137" s="12">
        <v>39044.397463002111</v>
      </c>
      <c r="F137" s="12">
        <v>39044.397463002111</v>
      </c>
    </row>
    <row r="138" spans="1:6" x14ac:dyDescent="0.3">
      <c r="A138" s="11">
        <v>45063</v>
      </c>
      <c r="B138" s="12">
        <v>39044.397463002111</v>
      </c>
      <c r="F138" s="12">
        <v>39044.397463002111</v>
      </c>
    </row>
    <row r="139" spans="1:6" x14ac:dyDescent="0.3">
      <c r="A139" s="11">
        <v>45064</v>
      </c>
      <c r="B139" s="12">
        <v>39044.397463002111</v>
      </c>
      <c r="F139" s="12">
        <v>39044.397463002111</v>
      </c>
    </row>
    <row r="140" spans="1:6" x14ac:dyDescent="0.3">
      <c r="A140" s="11">
        <v>45065</v>
      </c>
      <c r="B140" s="12">
        <v>34706.131078224098</v>
      </c>
      <c r="F140" s="12">
        <v>34706.131078224098</v>
      </c>
    </row>
    <row r="141" spans="1:6" x14ac:dyDescent="0.3">
      <c r="A141" s="11">
        <v>45066</v>
      </c>
      <c r="B141" s="12">
        <v>39044.397463002111</v>
      </c>
      <c r="F141" s="12">
        <v>39044.397463002111</v>
      </c>
    </row>
    <row r="142" spans="1:6" x14ac:dyDescent="0.3">
      <c r="A142" s="11">
        <v>45067</v>
      </c>
      <c r="B142" s="12">
        <v>39044.397463002111</v>
      </c>
      <c r="F142" s="12">
        <v>39044.397463002111</v>
      </c>
    </row>
    <row r="143" spans="1:6" x14ac:dyDescent="0.3">
      <c r="A143" s="11">
        <v>45068</v>
      </c>
      <c r="B143" s="12">
        <v>43382.663847780124</v>
      </c>
      <c r="F143" s="12">
        <v>43382.663847780124</v>
      </c>
    </row>
    <row r="144" spans="1:6" x14ac:dyDescent="0.3">
      <c r="A144" s="11">
        <v>45069</v>
      </c>
      <c r="B144" s="12">
        <v>43382.663847780124</v>
      </c>
      <c r="F144" s="12">
        <v>43382.663847780124</v>
      </c>
    </row>
    <row r="145" spans="1:6" x14ac:dyDescent="0.3">
      <c r="A145" s="11">
        <v>45070</v>
      </c>
      <c r="B145" s="12">
        <v>43382.663847780124</v>
      </c>
      <c r="F145" s="12">
        <v>43382.663847780124</v>
      </c>
    </row>
    <row r="146" spans="1:6" x14ac:dyDescent="0.3">
      <c r="A146" s="11">
        <v>45071</v>
      </c>
      <c r="B146" s="12">
        <v>43382.663847780124</v>
      </c>
      <c r="F146" s="12">
        <v>43382.663847780124</v>
      </c>
    </row>
    <row r="147" spans="1:6" x14ac:dyDescent="0.3">
      <c r="A147" s="11">
        <v>45072</v>
      </c>
      <c r="B147" s="12">
        <v>39044.397463002111</v>
      </c>
      <c r="F147" s="12">
        <v>39044.397463002111</v>
      </c>
    </row>
    <row r="148" spans="1:6" x14ac:dyDescent="0.3">
      <c r="A148" s="11">
        <v>45073</v>
      </c>
      <c r="B148" s="12">
        <v>39044.397463002111</v>
      </c>
      <c r="F148" s="12">
        <v>39044.397463002111</v>
      </c>
    </row>
    <row r="149" spans="1:6" x14ac:dyDescent="0.3">
      <c r="A149" s="11">
        <v>45074</v>
      </c>
      <c r="B149" s="12">
        <v>43382.663847780124</v>
      </c>
      <c r="F149" s="12">
        <v>43382.663847780124</v>
      </c>
    </row>
    <row r="150" spans="1:6" x14ac:dyDescent="0.3">
      <c r="A150" s="11">
        <v>45075</v>
      </c>
      <c r="B150" s="12">
        <v>43382.663847780124</v>
      </c>
      <c r="F150" s="12">
        <v>43382.663847780124</v>
      </c>
    </row>
    <row r="151" spans="1:6" x14ac:dyDescent="0.3">
      <c r="A151" s="11">
        <v>45076</v>
      </c>
      <c r="B151" s="12">
        <v>43382.663847780124</v>
      </c>
      <c r="F151" s="12">
        <v>43382.663847780124</v>
      </c>
    </row>
    <row r="152" spans="1:6" x14ac:dyDescent="0.3">
      <c r="A152" s="11">
        <v>45077</v>
      </c>
      <c r="B152" s="12">
        <v>43382.663847780124</v>
      </c>
      <c r="F152" s="12">
        <v>43382.663847780124</v>
      </c>
    </row>
    <row r="153" spans="1:6" x14ac:dyDescent="0.3">
      <c r="A153" s="11">
        <v>45078</v>
      </c>
      <c r="B153" s="12">
        <v>40050</v>
      </c>
      <c r="F153" s="12">
        <v>40050</v>
      </c>
    </row>
    <row r="154" spans="1:6" x14ac:dyDescent="0.3">
      <c r="A154" s="11">
        <v>45079</v>
      </c>
      <c r="B154" s="12">
        <v>35600</v>
      </c>
      <c r="F154" s="12">
        <v>35600</v>
      </c>
    </row>
    <row r="155" spans="1:6" x14ac:dyDescent="0.3">
      <c r="A155" s="11">
        <v>45080</v>
      </c>
      <c r="B155" s="12">
        <v>40050</v>
      </c>
      <c r="F155" s="12">
        <v>40050</v>
      </c>
    </row>
    <row r="156" spans="1:6" x14ac:dyDescent="0.3">
      <c r="A156" s="11">
        <v>45081</v>
      </c>
      <c r="B156" s="12">
        <v>35600</v>
      </c>
      <c r="F156" s="12">
        <v>35600</v>
      </c>
    </row>
    <row r="157" spans="1:6" x14ac:dyDescent="0.3">
      <c r="A157" s="11">
        <v>45082</v>
      </c>
      <c r="B157" s="12">
        <v>40050</v>
      </c>
      <c r="F157" s="12">
        <v>40050</v>
      </c>
    </row>
    <row r="158" spans="1:6" x14ac:dyDescent="0.3">
      <c r="A158" s="11">
        <v>45083</v>
      </c>
      <c r="B158" s="12">
        <v>44500</v>
      </c>
      <c r="F158" s="12">
        <v>44500</v>
      </c>
    </row>
    <row r="159" spans="1:6" x14ac:dyDescent="0.3">
      <c r="A159" s="11">
        <v>45084</v>
      </c>
      <c r="B159" s="12">
        <v>40050</v>
      </c>
      <c r="F159" s="12">
        <v>40050</v>
      </c>
    </row>
    <row r="160" spans="1:6" x14ac:dyDescent="0.3">
      <c r="A160" s="11">
        <v>45085</v>
      </c>
      <c r="B160" s="12">
        <v>40050</v>
      </c>
      <c r="F160" s="12">
        <v>40050</v>
      </c>
    </row>
    <row r="161" spans="1:6" x14ac:dyDescent="0.3">
      <c r="A161" s="11">
        <v>45086</v>
      </c>
      <c r="B161" s="12">
        <v>40050</v>
      </c>
      <c r="F161" s="12">
        <v>40050</v>
      </c>
    </row>
    <row r="162" spans="1:6" x14ac:dyDescent="0.3">
      <c r="A162" s="11">
        <v>45087</v>
      </c>
      <c r="B162" s="12">
        <v>40050</v>
      </c>
      <c r="F162" s="12">
        <v>40050</v>
      </c>
    </row>
    <row r="163" spans="1:6" x14ac:dyDescent="0.3">
      <c r="A163" s="11">
        <v>45088</v>
      </c>
      <c r="B163" s="12">
        <v>44500</v>
      </c>
      <c r="F163" s="12">
        <v>44500</v>
      </c>
    </row>
    <row r="164" spans="1:6" x14ac:dyDescent="0.3">
      <c r="A164" s="11">
        <v>45089</v>
      </c>
      <c r="B164" s="12">
        <v>44500</v>
      </c>
      <c r="F164" s="12">
        <v>44500</v>
      </c>
    </row>
    <row r="165" spans="1:6" x14ac:dyDescent="0.3">
      <c r="A165" s="11">
        <v>45090</v>
      </c>
      <c r="B165" s="12">
        <v>40050</v>
      </c>
      <c r="F165" s="12">
        <v>40050</v>
      </c>
    </row>
    <row r="166" spans="1:6" x14ac:dyDescent="0.3">
      <c r="A166" s="11">
        <v>45091</v>
      </c>
      <c r="B166" s="12">
        <v>44500</v>
      </c>
      <c r="F166" s="12">
        <v>44500</v>
      </c>
    </row>
    <row r="167" spans="1:6" x14ac:dyDescent="0.3">
      <c r="A167" s="11">
        <v>45092</v>
      </c>
      <c r="B167" s="12">
        <v>40050</v>
      </c>
      <c r="F167" s="12">
        <v>40050</v>
      </c>
    </row>
    <row r="168" spans="1:6" x14ac:dyDescent="0.3">
      <c r="A168" s="11">
        <v>45093</v>
      </c>
      <c r="B168" s="12">
        <v>35600</v>
      </c>
      <c r="F168" s="12">
        <v>35600</v>
      </c>
    </row>
    <row r="169" spans="1:6" x14ac:dyDescent="0.3">
      <c r="A169" s="11">
        <v>45094</v>
      </c>
      <c r="B169" s="12">
        <v>35600</v>
      </c>
      <c r="F169" s="12">
        <v>35600</v>
      </c>
    </row>
    <row r="170" spans="1:6" x14ac:dyDescent="0.3">
      <c r="A170" s="11">
        <v>45095</v>
      </c>
      <c r="B170" s="12">
        <v>40050</v>
      </c>
      <c r="F170" s="12">
        <v>40050</v>
      </c>
    </row>
    <row r="171" spans="1:6" x14ac:dyDescent="0.3">
      <c r="A171" s="11">
        <v>45096</v>
      </c>
      <c r="B171" s="12">
        <v>44500</v>
      </c>
      <c r="F171" s="12">
        <v>44500</v>
      </c>
    </row>
    <row r="172" spans="1:6" x14ac:dyDescent="0.3">
      <c r="A172" s="11">
        <v>45097</v>
      </c>
      <c r="B172" s="12">
        <v>44500</v>
      </c>
      <c r="F172" s="12">
        <v>44500</v>
      </c>
    </row>
    <row r="173" spans="1:6" x14ac:dyDescent="0.3">
      <c r="A173" s="11">
        <v>45098</v>
      </c>
      <c r="B173" s="12">
        <v>44500</v>
      </c>
      <c r="F173" s="12">
        <v>44500</v>
      </c>
    </row>
    <row r="174" spans="1:6" x14ac:dyDescent="0.3">
      <c r="A174" s="11">
        <v>45099</v>
      </c>
      <c r="B174" s="12">
        <v>44500</v>
      </c>
      <c r="F174" s="12">
        <v>44500</v>
      </c>
    </row>
    <row r="175" spans="1:6" x14ac:dyDescent="0.3">
      <c r="A175" s="11">
        <v>45100</v>
      </c>
      <c r="B175" s="12">
        <v>40050</v>
      </c>
      <c r="F175" s="12">
        <v>40050</v>
      </c>
    </row>
    <row r="176" spans="1:6" x14ac:dyDescent="0.3">
      <c r="A176" s="11">
        <v>45101</v>
      </c>
      <c r="B176" s="12">
        <v>44500</v>
      </c>
      <c r="F176" s="12">
        <v>44500</v>
      </c>
    </row>
    <row r="177" spans="1:6" x14ac:dyDescent="0.3">
      <c r="A177" s="11">
        <v>45102</v>
      </c>
      <c r="B177" s="12">
        <v>44500</v>
      </c>
      <c r="F177" s="12">
        <v>44500</v>
      </c>
    </row>
    <row r="178" spans="1:6" x14ac:dyDescent="0.3">
      <c r="A178" s="11">
        <v>45103</v>
      </c>
      <c r="B178" s="12">
        <v>40050</v>
      </c>
      <c r="F178" s="12">
        <v>40050</v>
      </c>
    </row>
    <row r="179" spans="1:6" x14ac:dyDescent="0.3">
      <c r="A179" s="11">
        <v>45104</v>
      </c>
      <c r="B179" s="12">
        <v>44500</v>
      </c>
      <c r="F179" s="12">
        <v>44500</v>
      </c>
    </row>
    <row r="180" spans="1:6" x14ac:dyDescent="0.3">
      <c r="A180" s="11">
        <v>45105</v>
      </c>
      <c r="B180" s="12">
        <v>44500</v>
      </c>
      <c r="F180" s="12">
        <v>44500</v>
      </c>
    </row>
    <row r="181" spans="1:6" x14ac:dyDescent="0.3">
      <c r="A181" s="11">
        <v>45106</v>
      </c>
      <c r="B181" s="12">
        <v>40050</v>
      </c>
      <c r="F181" s="12">
        <v>40050</v>
      </c>
    </row>
    <row r="182" spans="1:6" x14ac:dyDescent="0.3">
      <c r="A182" s="11">
        <v>45107</v>
      </c>
      <c r="B182" s="12">
        <v>40050</v>
      </c>
      <c r="F182" s="12">
        <v>40050</v>
      </c>
    </row>
    <row r="183" spans="1:6" x14ac:dyDescent="0.3">
      <c r="A183" s="11">
        <v>45108</v>
      </c>
      <c r="B183" s="12">
        <v>35317.494600431964</v>
      </c>
      <c r="F183" s="12">
        <v>35317.494600431964</v>
      </c>
    </row>
    <row r="184" spans="1:6" x14ac:dyDescent="0.3">
      <c r="A184" s="11">
        <v>45109</v>
      </c>
      <c r="B184" s="12">
        <v>39732.181425485964</v>
      </c>
      <c r="F184" s="12">
        <v>39732.181425485964</v>
      </c>
    </row>
    <row r="185" spans="1:6" x14ac:dyDescent="0.3">
      <c r="A185" s="11">
        <v>45110</v>
      </c>
      <c r="B185" s="12">
        <v>35317.494600431964</v>
      </c>
      <c r="F185" s="12">
        <v>35317.494600431964</v>
      </c>
    </row>
    <row r="186" spans="1:6" x14ac:dyDescent="0.3">
      <c r="A186" s="11">
        <v>45111</v>
      </c>
      <c r="B186" s="12">
        <v>44146.868250539956</v>
      </c>
      <c r="F186" s="12">
        <v>44146.868250539956</v>
      </c>
    </row>
    <row r="187" spans="1:6" x14ac:dyDescent="0.3">
      <c r="A187" s="11">
        <v>45112</v>
      </c>
      <c r="B187" s="12">
        <v>44146.868250539956</v>
      </c>
      <c r="F187" s="12">
        <v>44146.868250539956</v>
      </c>
    </row>
    <row r="188" spans="1:6" x14ac:dyDescent="0.3">
      <c r="A188" s="11">
        <v>45113</v>
      </c>
      <c r="B188" s="12">
        <v>44146.868250539956</v>
      </c>
      <c r="F188" s="12">
        <v>44146.868250539956</v>
      </c>
    </row>
    <row r="189" spans="1:6" x14ac:dyDescent="0.3">
      <c r="A189" s="11">
        <v>45114</v>
      </c>
      <c r="B189" s="12">
        <v>39732.181425485964</v>
      </c>
      <c r="F189" s="12">
        <v>39732.181425485964</v>
      </c>
    </row>
    <row r="190" spans="1:6" x14ac:dyDescent="0.3">
      <c r="A190" s="11">
        <v>45115</v>
      </c>
      <c r="B190" s="12">
        <v>39732.181425485964</v>
      </c>
      <c r="F190" s="12">
        <v>39732.181425485964</v>
      </c>
    </row>
    <row r="191" spans="1:6" x14ac:dyDescent="0.3">
      <c r="A191" s="11">
        <v>45116</v>
      </c>
      <c r="B191" s="12">
        <v>39732.181425485964</v>
      </c>
      <c r="F191" s="12">
        <v>39732.181425485964</v>
      </c>
    </row>
    <row r="192" spans="1:6" x14ac:dyDescent="0.3">
      <c r="A192" s="11">
        <v>45117</v>
      </c>
      <c r="B192" s="12">
        <v>17658.747300215982</v>
      </c>
      <c r="F192" s="12">
        <v>17658.747300215982</v>
      </c>
    </row>
    <row r="193" spans="1:6" x14ac:dyDescent="0.3">
      <c r="A193" s="11">
        <v>45118</v>
      </c>
      <c r="B193" s="12">
        <v>39732.181425485964</v>
      </c>
      <c r="F193" s="12">
        <v>39732.181425485964</v>
      </c>
    </row>
    <row r="194" spans="1:6" x14ac:dyDescent="0.3">
      <c r="A194" s="11">
        <v>45119</v>
      </c>
      <c r="B194" s="12">
        <v>44146.868250539956</v>
      </c>
      <c r="F194" s="12">
        <v>44146.868250539956</v>
      </c>
    </row>
    <row r="195" spans="1:6" x14ac:dyDescent="0.3">
      <c r="A195" s="11">
        <v>45120</v>
      </c>
      <c r="B195" s="12">
        <v>44146.868250539956</v>
      </c>
      <c r="F195" s="12">
        <v>44146.868250539956</v>
      </c>
    </row>
    <row r="196" spans="1:6" x14ac:dyDescent="0.3">
      <c r="A196" s="11">
        <v>45121</v>
      </c>
      <c r="B196" s="12">
        <v>39732.181425485964</v>
      </c>
      <c r="F196" s="12">
        <v>39732.181425485964</v>
      </c>
    </row>
    <row r="197" spans="1:6" x14ac:dyDescent="0.3">
      <c r="A197" s="11">
        <v>45122</v>
      </c>
      <c r="B197" s="12">
        <v>39732.181425485964</v>
      </c>
      <c r="F197" s="12">
        <v>39732.181425485964</v>
      </c>
    </row>
    <row r="198" spans="1:6" x14ac:dyDescent="0.3">
      <c r="A198" s="11">
        <v>45123</v>
      </c>
      <c r="B198" s="12">
        <v>44146.868250539956</v>
      </c>
      <c r="F198" s="12">
        <v>44146.868250539956</v>
      </c>
    </row>
    <row r="199" spans="1:6" x14ac:dyDescent="0.3">
      <c r="A199" s="11">
        <v>45124</v>
      </c>
      <c r="B199" s="12">
        <v>44146.868250539956</v>
      </c>
      <c r="F199" s="12">
        <v>44146.868250539956</v>
      </c>
    </row>
    <row r="200" spans="1:6" x14ac:dyDescent="0.3">
      <c r="A200" s="11">
        <v>45125</v>
      </c>
      <c r="B200" s="12">
        <v>44146.868250539956</v>
      </c>
      <c r="F200" s="12">
        <v>44146.868250539956</v>
      </c>
    </row>
    <row r="201" spans="1:6" x14ac:dyDescent="0.3">
      <c r="A201" s="11">
        <v>45126</v>
      </c>
      <c r="B201" s="12">
        <v>39732.181425485964</v>
      </c>
      <c r="F201" s="12">
        <v>39732.181425485964</v>
      </c>
    </row>
    <row r="202" spans="1:6" x14ac:dyDescent="0.3">
      <c r="A202" s="11">
        <v>45127</v>
      </c>
      <c r="B202" s="12">
        <v>44146.868250539956</v>
      </c>
      <c r="F202" s="12">
        <v>44146.868250539956</v>
      </c>
    </row>
    <row r="203" spans="1:6" x14ac:dyDescent="0.3">
      <c r="A203" s="11">
        <v>45128</v>
      </c>
      <c r="B203" s="12">
        <v>39732.181425485964</v>
      </c>
      <c r="F203" s="12">
        <v>39732.181425485964</v>
      </c>
    </row>
    <row r="204" spans="1:6" x14ac:dyDescent="0.3">
      <c r="A204" s="11">
        <v>45129</v>
      </c>
      <c r="B204" s="12">
        <v>39732.181425485964</v>
      </c>
      <c r="F204" s="12">
        <v>39732.181425485964</v>
      </c>
    </row>
    <row r="205" spans="1:6" x14ac:dyDescent="0.3">
      <c r="A205" s="11">
        <v>45130</v>
      </c>
      <c r="B205" s="12">
        <v>44146.868250539956</v>
      </c>
      <c r="F205" s="12">
        <v>44146.868250539956</v>
      </c>
    </row>
    <row r="206" spans="1:6" x14ac:dyDescent="0.3">
      <c r="A206" s="11">
        <v>45131</v>
      </c>
      <c r="B206" s="12">
        <v>44146.868250539956</v>
      </c>
      <c r="F206" s="12">
        <v>44146.868250539956</v>
      </c>
    </row>
    <row r="207" spans="1:6" x14ac:dyDescent="0.3">
      <c r="A207" s="11">
        <v>45132</v>
      </c>
      <c r="B207" s="12">
        <v>44146.868250539956</v>
      </c>
      <c r="F207" s="12">
        <v>44146.868250539956</v>
      </c>
    </row>
    <row r="208" spans="1:6" x14ac:dyDescent="0.3">
      <c r="A208" s="11">
        <v>45133</v>
      </c>
      <c r="B208" s="12">
        <v>39732.181425485964</v>
      </c>
      <c r="F208" s="12">
        <v>39732.181425485964</v>
      </c>
    </row>
    <row r="209" spans="1:6" x14ac:dyDescent="0.3">
      <c r="A209" s="11">
        <v>45134</v>
      </c>
      <c r="B209" s="12">
        <v>30902.807775377969</v>
      </c>
      <c r="F209" s="12">
        <v>30902.807775377969</v>
      </c>
    </row>
    <row r="210" spans="1:6" x14ac:dyDescent="0.3">
      <c r="A210" s="11">
        <v>45135</v>
      </c>
      <c r="B210" s="12">
        <v>26488.120950323973</v>
      </c>
      <c r="F210" s="12">
        <v>26488.120950323973</v>
      </c>
    </row>
    <row r="211" spans="1:6" x14ac:dyDescent="0.3">
      <c r="A211" s="11">
        <v>45136</v>
      </c>
      <c r="B211" s="12">
        <v>39732.181425485964</v>
      </c>
      <c r="F211" s="12">
        <v>39732.181425485964</v>
      </c>
    </row>
    <row r="212" spans="1:6" x14ac:dyDescent="0.3">
      <c r="A212" s="11">
        <v>45137</v>
      </c>
      <c r="B212" s="12">
        <v>35317.494600431964</v>
      </c>
      <c r="F212" s="12">
        <v>35317.494600431964</v>
      </c>
    </row>
    <row r="213" spans="1:6" x14ac:dyDescent="0.3">
      <c r="A213" s="11">
        <v>45138</v>
      </c>
      <c r="B213" s="12">
        <v>44146.868250539956</v>
      </c>
      <c r="F213" s="12">
        <v>44146.868250539956</v>
      </c>
    </row>
    <row r="214" spans="1:6" x14ac:dyDescent="0.3">
      <c r="A214" s="11">
        <v>45139</v>
      </c>
      <c r="B214" s="12">
        <v>42500</v>
      </c>
      <c r="F214" s="12">
        <v>42500</v>
      </c>
    </row>
    <row r="215" spans="1:6" x14ac:dyDescent="0.3">
      <c r="A215" s="11">
        <v>45140</v>
      </c>
      <c r="B215" s="12">
        <v>42500</v>
      </c>
      <c r="F215" s="12">
        <v>42500</v>
      </c>
    </row>
    <row r="216" spans="1:6" x14ac:dyDescent="0.3">
      <c r="A216" s="11">
        <v>45141</v>
      </c>
      <c r="B216" s="12">
        <v>34000</v>
      </c>
      <c r="F216" s="12">
        <v>34000</v>
      </c>
    </row>
    <row r="217" spans="1:6" x14ac:dyDescent="0.3">
      <c r="A217" s="11">
        <v>45142</v>
      </c>
      <c r="B217" s="12">
        <v>34000</v>
      </c>
      <c r="F217" s="12">
        <v>34000</v>
      </c>
    </row>
    <row r="218" spans="1:6" x14ac:dyDescent="0.3">
      <c r="A218" s="11">
        <v>45143</v>
      </c>
      <c r="B218" s="12">
        <v>38250</v>
      </c>
      <c r="F218" s="12">
        <v>38250</v>
      </c>
    </row>
    <row r="219" spans="1:6" x14ac:dyDescent="0.3">
      <c r="A219" s="11">
        <v>45144</v>
      </c>
      <c r="B219" s="12">
        <v>34000</v>
      </c>
      <c r="F219" s="12">
        <v>34000</v>
      </c>
    </row>
    <row r="220" spans="1:6" x14ac:dyDescent="0.3">
      <c r="A220" s="11">
        <v>45145</v>
      </c>
      <c r="B220" s="12">
        <v>38250</v>
      </c>
      <c r="F220" s="12">
        <v>38250</v>
      </c>
    </row>
    <row r="221" spans="1:6" x14ac:dyDescent="0.3">
      <c r="A221" s="11">
        <v>45146</v>
      </c>
      <c r="B221" s="12">
        <v>42500</v>
      </c>
      <c r="F221" s="12">
        <v>42500</v>
      </c>
    </row>
    <row r="222" spans="1:6" x14ac:dyDescent="0.3">
      <c r="A222" s="11">
        <v>45147</v>
      </c>
      <c r="B222" s="12">
        <v>42500</v>
      </c>
      <c r="F222" s="12">
        <v>42500</v>
      </c>
    </row>
    <row r="223" spans="1:6" x14ac:dyDescent="0.3">
      <c r="A223" s="11">
        <v>45148</v>
      </c>
      <c r="B223" s="12">
        <v>42500</v>
      </c>
      <c r="F223" s="12">
        <v>42500</v>
      </c>
    </row>
    <row r="224" spans="1:6" x14ac:dyDescent="0.3">
      <c r="A224" s="11">
        <v>45149</v>
      </c>
      <c r="B224" s="12">
        <v>38250</v>
      </c>
      <c r="F224" s="12">
        <v>38250</v>
      </c>
    </row>
    <row r="225" spans="1:6" x14ac:dyDescent="0.3">
      <c r="A225" s="11">
        <v>45150</v>
      </c>
      <c r="B225" s="12">
        <v>38250</v>
      </c>
      <c r="F225" s="12">
        <v>38250</v>
      </c>
    </row>
    <row r="226" spans="1:6" x14ac:dyDescent="0.3">
      <c r="A226" s="11">
        <v>45151</v>
      </c>
      <c r="B226" s="12">
        <v>38250</v>
      </c>
      <c r="F226" s="12">
        <v>38250</v>
      </c>
    </row>
    <row r="227" spans="1:6" x14ac:dyDescent="0.3">
      <c r="A227" s="11">
        <v>45152</v>
      </c>
      <c r="B227" s="12">
        <v>38250</v>
      </c>
      <c r="F227" s="12">
        <v>38250</v>
      </c>
    </row>
    <row r="228" spans="1:6" x14ac:dyDescent="0.3">
      <c r="A228" s="11">
        <v>45153</v>
      </c>
      <c r="B228" s="12">
        <v>42500</v>
      </c>
      <c r="F228" s="12">
        <v>42500</v>
      </c>
    </row>
    <row r="229" spans="1:6" x14ac:dyDescent="0.3">
      <c r="A229" s="11">
        <v>45154</v>
      </c>
      <c r="B229" s="12">
        <v>42500</v>
      </c>
      <c r="F229" s="12">
        <v>42500</v>
      </c>
    </row>
    <row r="230" spans="1:6" x14ac:dyDescent="0.3">
      <c r="A230" s="11">
        <v>45155</v>
      </c>
      <c r="B230" s="12">
        <v>42500</v>
      </c>
      <c r="F230" s="12">
        <v>42500</v>
      </c>
    </row>
    <row r="231" spans="1:6" x14ac:dyDescent="0.3">
      <c r="A231" s="11">
        <v>45156</v>
      </c>
      <c r="B231" s="12">
        <v>38250</v>
      </c>
      <c r="F231" s="12">
        <v>38250</v>
      </c>
    </row>
    <row r="232" spans="1:6" x14ac:dyDescent="0.3">
      <c r="A232" s="11">
        <v>45157</v>
      </c>
      <c r="B232" s="12">
        <v>38250</v>
      </c>
      <c r="F232" s="12">
        <v>38250</v>
      </c>
    </row>
    <row r="233" spans="1:6" x14ac:dyDescent="0.3">
      <c r="A233" s="11">
        <v>45158</v>
      </c>
      <c r="B233" s="12">
        <v>42500</v>
      </c>
      <c r="F233" s="12">
        <v>42500</v>
      </c>
    </row>
    <row r="234" spans="1:6" x14ac:dyDescent="0.3">
      <c r="A234" s="11">
        <v>45159</v>
      </c>
      <c r="B234" s="12">
        <v>42500</v>
      </c>
      <c r="F234" s="12">
        <v>42500</v>
      </c>
    </row>
    <row r="235" spans="1:6" x14ac:dyDescent="0.3">
      <c r="A235" s="11">
        <v>45160</v>
      </c>
      <c r="B235" s="12">
        <v>42500</v>
      </c>
      <c r="F235" s="12">
        <v>42500</v>
      </c>
    </row>
    <row r="236" spans="1:6" x14ac:dyDescent="0.3">
      <c r="A236" s="11">
        <v>45161</v>
      </c>
      <c r="B236" s="12">
        <v>46750</v>
      </c>
      <c r="F236" s="12">
        <v>46750</v>
      </c>
    </row>
    <row r="237" spans="1:6" x14ac:dyDescent="0.3">
      <c r="A237" s="11">
        <v>45162</v>
      </c>
      <c r="B237" s="12">
        <v>42500</v>
      </c>
      <c r="F237" s="12">
        <v>42500</v>
      </c>
    </row>
    <row r="238" spans="1:6" x14ac:dyDescent="0.3">
      <c r="A238" s="11">
        <v>45163</v>
      </c>
      <c r="B238" s="12">
        <v>38250</v>
      </c>
      <c r="F238" s="12">
        <v>38250</v>
      </c>
    </row>
    <row r="239" spans="1:6" x14ac:dyDescent="0.3">
      <c r="A239" s="11">
        <v>45164</v>
      </c>
      <c r="B239" s="12">
        <v>42500</v>
      </c>
      <c r="F239" s="12">
        <v>42500</v>
      </c>
    </row>
    <row r="240" spans="1:6" x14ac:dyDescent="0.3">
      <c r="A240" s="11">
        <v>45165</v>
      </c>
      <c r="B240" s="12">
        <v>42500</v>
      </c>
      <c r="F240" s="12">
        <v>42500</v>
      </c>
    </row>
    <row r="241" spans="1:6" x14ac:dyDescent="0.3">
      <c r="A241" s="11">
        <v>45166</v>
      </c>
      <c r="B241" s="12">
        <v>42500</v>
      </c>
      <c r="F241" s="12">
        <v>42500</v>
      </c>
    </row>
    <row r="242" spans="1:6" x14ac:dyDescent="0.3">
      <c r="A242" s="11">
        <v>45167</v>
      </c>
      <c r="B242" s="12">
        <v>42500</v>
      </c>
      <c r="F242" s="12">
        <v>42500</v>
      </c>
    </row>
    <row r="243" spans="1:6" x14ac:dyDescent="0.3">
      <c r="A243" s="11">
        <v>45168</v>
      </c>
      <c r="B243" s="12">
        <v>42500</v>
      </c>
      <c r="F243" s="12">
        <v>42500</v>
      </c>
    </row>
    <row r="244" spans="1:6" x14ac:dyDescent="0.3">
      <c r="A244" s="11">
        <v>45169</v>
      </c>
      <c r="B244" s="12">
        <v>42500</v>
      </c>
      <c r="F244" s="12">
        <v>42500</v>
      </c>
    </row>
    <row r="245" spans="1:6" x14ac:dyDescent="0.3">
      <c r="A245" s="11">
        <v>45170</v>
      </c>
      <c r="B245" s="12">
        <v>39688.841201716736</v>
      </c>
      <c r="F245" s="12">
        <v>39688.841201716736</v>
      </c>
    </row>
    <row r="246" spans="1:6" x14ac:dyDescent="0.3">
      <c r="A246" s="11">
        <v>45171</v>
      </c>
      <c r="B246" s="12">
        <v>39688.841201716736</v>
      </c>
      <c r="F246" s="12">
        <v>39688.841201716736</v>
      </c>
    </row>
    <row r="247" spans="1:6" x14ac:dyDescent="0.3">
      <c r="A247" s="11">
        <v>45172</v>
      </c>
      <c r="B247" s="12">
        <v>39688.841201716736</v>
      </c>
      <c r="F247" s="12">
        <v>39688.841201716736</v>
      </c>
    </row>
    <row r="248" spans="1:6" x14ac:dyDescent="0.3">
      <c r="A248" s="11">
        <v>45173</v>
      </c>
      <c r="B248" s="12">
        <v>44098.712446351929</v>
      </c>
      <c r="F248" s="12">
        <v>44098.712446351929</v>
      </c>
    </row>
    <row r="249" spans="1:6" x14ac:dyDescent="0.3">
      <c r="A249" s="11">
        <v>45174</v>
      </c>
      <c r="B249" s="12">
        <v>44098.712446351929</v>
      </c>
      <c r="F249" s="12">
        <v>44098.712446351929</v>
      </c>
    </row>
    <row r="250" spans="1:6" x14ac:dyDescent="0.3">
      <c r="A250" s="11">
        <v>45175</v>
      </c>
      <c r="B250" s="12">
        <v>35278.969957081543</v>
      </c>
      <c r="F250" s="12">
        <v>35278.969957081543</v>
      </c>
    </row>
    <row r="251" spans="1:6" x14ac:dyDescent="0.3">
      <c r="A251" s="11">
        <v>45176</v>
      </c>
      <c r="B251" s="12">
        <v>39688.841201716736</v>
      </c>
      <c r="F251" s="12">
        <v>39688.841201716736</v>
      </c>
    </row>
    <row r="252" spans="1:6" x14ac:dyDescent="0.3">
      <c r="A252" s="11">
        <v>45177</v>
      </c>
      <c r="B252" s="12">
        <v>39688.841201716736</v>
      </c>
      <c r="F252" s="12">
        <v>39688.841201716736</v>
      </c>
    </row>
    <row r="253" spans="1:6" x14ac:dyDescent="0.3">
      <c r="A253" s="11">
        <v>45178</v>
      </c>
      <c r="B253" s="12">
        <v>39688.841201716736</v>
      </c>
      <c r="F253" s="12">
        <v>39688.841201716736</v>
      </c>
    </row>
    <row r="254" spans="1:6" x14ac:dyDescent="0.3">
      <c r="A254" s="11">
        <v>45179</v>
      </c>
      <c r="B254" s="12">
        <v>39688.841201716736</v>
      </c>
      <c r="F254" s="12">
        <v>39688.841201716736</v>
      </c>
    </row>
    <row r="255" spans="1:6" x14ac:dyDescent="0.3">
      <c r="A255" s="11">
        <v>45180</v>
      </c>
      <c r="B255" s="12">
        <v>44098.712446351929</v>
      </c>
      <c r="F255" s="12">
        <v>44098.712446351929</v>
      </c>
    </row>
    <row r="256" spans="1:6" x14ac:dyDescent="0.3">
      <c r="A256" s="11">
        <v>45181</v>
      </c>
      <c r="B256" s="12">
        <v>44098.712446351929</v>
      </c>
      <c r="F256" s="12">
        <v>44098.712446351929</v>
      </c>
    </row>
    <row r="257" spans="1:6" x14ac:dyDescent="0.3">
      <c r="A257" s="11">
        <v>45182</v>
      </c>
      <c r="B257" s="12">
        <v>44098.712446351929</v>
      </c>
      <c r="F257" s="12">
        <v>44098.712446351929</v>
      </c>
    </row>
    <row r="258" spans="1:6" x14ac:dyDescent="0.3">
      <c r="A258" s="11">
        <v>45183</v>
      </c>
      <c r="B258" s="12">
        <v>35278.969957081543</v>
      </c>
      <c r="F258" s="12">
        <v>35278.969957081543</v>
      </c>
    </row>
    <row r="259" spans="1:6" x14ac:dyDescent="0.3">
      <c r="A259" s="11">
        <v>45184</v>
      </c>
      <c r="B259" s="12">
        <v>35278.969957081543</v>
      </c>
      <c r="F259" s="12">
        <v>35278.969957081543</v>
      </c>
    </row>
    <row r="260" spans="1:6" x14ac:dyDescent="0.3">
      <c r="A260" s="11">
        <v>45185</v>
      </c>
      <c r="B260" s="12">
        <v>39688.841201716736</v>
      </c>
      <c r="F260" s="12">
        <v>39688.841201716736</v>
      </c>
    </row>
    <row r="261" spans="1:6" x14ac:dyDescent="0.3">
      <c r="A261" s="11">
        <v>45186</v>
      </c>
      <c r="B261" s="12">
        <v>44098.712446351929</v>
      </c>
      <c r="F261" s="12">
        <v>44098.712446351929</v>
      </c>
    </row>
    <row r="262" spans="1:6" x14ac:dyDescent="0.3">
      <c r="A262" s="11">
        <v>45187</v>
      </c>
      <c r="B262" s="12">
        <v>44098.712446351929</v>
      </c>
      <c r="F262" s="12">
        <v>44098.712446351929</v>
      </c>
    </row>
    <row r="263" spans="1:6" x14ac:dyDescent="0.3">
      <c r="A263" s="11">
        <v>45188</v>
      </c>
      <c r="B263" s="12">
        <v>44098.712446351929</v>
      </c>
      <c r="F263" s="12">
        <v>44098.712446351929</v>
      </c>
    </row>
    <row r="264" spans="1:6" x14ac:dyDescent="0.3">
      <c r="A264" s="11">
        <v>45189</v>
      </c>
      <c r="B264" s="12">
        <v>44098.712446351929</v>
      </c>
      <c r="F264" s="12">
        <v>44098.712446351929</v>
      </c>
    </row>
    <row r="265" spans="1:6" x14ac:dyDescent="0.3">
      <c r="A265" s="11">
        <v>45190</v>
      </c>
      <c r="B265" s="12">
        <v>44098.712446351929</v>
      </c>
      <c r="F265" s="12">
        <v>44098.712446351929</v>
      </c>
    </row>
    <row r="266" spans="1:6" x14ac:dyDescent="0.3">
      <c r="A266" s="11">
        <v>45191</v>
      </c>
      <c r="B266" s="12">
        <v>39688.841201716736</v>
      </c>
      <c r="F266" s="12">
        <v>39688.841201716736</v>
      </c>
    </row>
    <row r="267" spans="1:6" x14ac:dyDescent="0.3">
      <c r="A267" s="11">
        <v>45192</v>
      </c>
      <c r="B267" s="12">
        <v>44098.712446351929</v>
      </c>
      <c r="F267" s="12">
        <v>44098.712446351929</v>
      </c>
    </row>
    <row r="268" spans="1:6" x14ac:dyDescent="0.3">
      <c r="A268" s="11">
        <v>45193</v>
      </c>
      <c r="B268" s="12">
        <v>39688.841201716736</v>
      </c>
      <c r="F268" s="12">
        <v>39688.841201716736</v>
      </c>
    </row>
    <row r="269" spans="1:6" x14ac:dyDescent="0.3">
      <c r="A269" s="11">
        <v>45194</v>
      </c>
      <c r="B269" s="12">
        <v>39688.841201716736</v>
      </c>
      <c r="F269" s="12">
        <v>39688.841201716736</v>
      </c>
    </row>
    <row r="270" spans="1:6" x14ac:dyDescent="0.3">
      <c r="A270" s="11">
        <v>45195</v>
      </c>
      <c r="B270" s="12">
        <v>44098.712446351929</v>
      </c>
      <c r="F270" s="12">
        <v>44098.712446351929</v>
      </c>
    </row>
    <row r="271" spans="1:6" x14ac:dyDescent="0.3">
      <c r="A271" s="11">
        <v>45196</v>
      </c>
      <c r="B271" s="12">
        <v>44098.712446351929</v>
      </c>
      <c r="F271" s="12">
        <v>44098.712446351929</v>
      </c>
    </row>
    <row r="272" spans="1:6" x14ac:dyDescent="0.3">
      <c r="A272" s="11">
        <v>45197</v>
      </c>
      <c r="B272" s="12">
        <v>44098.712446351929</v>
      </c>
      <c r="F272" s="12">
        <v>44098.712446351929</v>
      </c>
    </row>
    <row r="273" spans="1:6" x14ac:dyDescent="0.3">
      <c r="A273" s="11">
        <v>45198</v>
      </c>
      <c r="B273" s="12">
        <v>39688.841201716736</v>
      </c>
      <c r="F273" s="12">
        <v>39688.841201716736</v>
      </c>
    </row>
    <row r="274" spans="1:6" x14ac:dyDescent="0.3">
      <c r="A274" s="11">
        <v>45199</v>
      </c>
      <c r="B274" s="12">
        <v>39688.841201716736</v>
      </c>
      <c r="F274" s="12">
        <v>39688.841201716736</v>
      </c>
    </row>
    <row r="275" spans="1:6" x14ac:dyDescent="0.3">
      <c r="A275" s="11">
        <v>45200</v>
      </c>
      <c r="B275" s="12">
        <v>41451.292246520876</v>
      </c>
      <c r="F275" s="12">
        <v>41451.292246520876</v>
      </c>
    </row>
    <row r="276" spans="1:6" x14ac:dyDescent="0.3">
      <c r="A276" s="11">
        <v>45201</v>
      </c>
      <c r="B276" s="12">
        <v>41451.292246520876</v>
      </c>
      <c r="F276" s="12">
        <v>41451.292246520876</v>
      </c>
    </row>
    <row r="277" spans="1:6" x14ac:dyDescent="0.3">
      <c r="A277" s="11">
        <v>45202</v>
      </c>
      <c r="B277" s="12">
        <v>37306.163021868786</v>
      </c>
      <c r="F277" s="12">
        <v>37306.163021868786</v>
      </c>
    </row>
    <row r="278" spans="1:6" x14ac:dyDescent="0.3">
      <c r="A278" s="11">
        <v>45203</v>
      </c>
      <c r="B278" s="12">
        <v>41451.292246520876</v>
      </c>
      <c r="F278" s="12">
        <v>41451.292246520876</v>
      </c>
    </row>
    <row r="279" spans="1:6" x14ac:dyDescent="0.3">
      <c r="A279" s="11">
        <v>45204</v>
      </c>
      <c r="B279" s="12">
        <v>41451.292246520876</v>
      </c>
      <c r="F279" s="12">
        <v>41451.292246520876</v>
      </c>
    </row>
    <row r="280" spans="1:6" x14ac:dyDescent="0.3">
      <c r="A280" s="11">
        <v>45205</v>
      </c>
      <c r="B280" s="12">
        <v>37306.163021868786</v>
      </c>
      <c r="F280" s="12">
        <v>37306.163021868786</v>
      </c>
    </row>
    <row r="281" spans="1:6" x14ac:dyDescent="0.3">
      <c r="A281" s="11">
        <v>45206</v>
      </c>
      <c r="B281" s="12">
        <v>37306.163021868786</v>
      </c>
      <c r="F281" s="12">
        <v>37306.163021868786</v>
      </c>
    </row>
    <row r="282" spans="1:6" x14ac:dyDescent="0.3">
      <c r="A282" s="11">
        <v>45207</v>
      </c>
      <c r="B282" s="12">
        <v>33161.033797216704</v>
      </c>
      <c r="F282" s="12">
        <v>33161.033797216704</v>
      </c>
    </row>
    <row r="283" spans="1:6" x14ac:dyDescent="0.3">
      <c r="A283" s="11">
        <v>45208</v>
      </c>
      <c r="B283" s="12">
        <v>41451.292246520876</v>
      </c>
      <c r="F283" s="12">
        <v>41451.292246520876</v>
      </c>
    </row>
    <row r="284" spans="1:6" x14ac:dyDescent="0.3">
      <c r="A284" s="11">
        <v>45209</v>
      </c>
      <c r="B284" s="12">
        <v>41451.292246520876</v>
      </c>
      <c r="F284" s="12">
        <v>41451.292246520876</v>
      </c>
    </row>
    <row r="285" spans="1:6" x14ac:dyDescent="0.3">
      <c r="A285" s="11">
        <v>45210</v>
      </c>
      <c r="B285" s="12">
        <v>41451.292246520876</v>
      </c>
      <c r="F285" s="12">
        <v>41451.292246520876</v>
      </c>
    </row>
    <row r="286" spans="1:6" x14ac:dyDescent="0.3">
      <c r="A286" s="11">
        <v>45211</v>
      </c>
      <c r="B286" s="12">
        <v>41451.292246520876</v>
      </c>
      <c r="F286" s="12">
        <v>41451.292246520876</v>
      </c>
    </row>
    <row r="287" spans="1:6" x14ac:dyDescent="0.3">
      <c r="A287" s="11">
        <v>45212</v>
      </c>
      <c r="B287" s="12">
        <v>37306.163021868786</v>
      </c>
      <c r="F287" s="12">
        <v>37306.163021868786</v>
      </c>
    </row>
    <row r="288" spans="1:6" x14ac:dyDescent="0.3">
      <c r="A288" s="11">
        <v>45213</v>
      </c>
      <c r="B288" s="12">
        <v>37306.163021868786</v>
      </c>
      <c r="F288" s="12">
        <v>37306.163021868786</v>
      </c>
    </row>
    <row r="289" spans="1:6" x14ac:dyDescent="0.3">
      <c r="A289" s="11">
        <v>45214</v>
      </c>
      <c r="B289" s="12">
        <v>37306.163021868786</v>
      </c>
      <c r="F289" s="12">
        <v>37306.163021868786</v>
      </c>
    </row>
    <row r="290" spans="1:6" x14ac:dyDescent="0.3">
      <c r="A290" s="11">
        <v>45215</v>
      </c>
      <c r="B290" s="12">
        <v>37306.163021868786</v>
      </c>
      <c r="F290" s="12">
        <v>37306.163021868786</v>
      </c>
    </row>
    <row r="291" spans="1:6" x14ac:dyDescent="0.3">
      <c r="A291" s="11">
        <v>45216</v>
      </c>
      <c r="B291" s="12">
        <v>41451.292246520876</v>
      </c>
      <c r="F291" s="12">
        <v>41451.292246520876</v>
      </c>
    </row>
    <row r="292" spans="1:6" x14ac:dyDescent="0.3">
      <c r="A292" s="11">
        <v>45217</v>
      </c>
      <c r="B292" s="12">
        <v>41451.292246520876</v>
      </c>
      <c r="F292" s="12">
        <v>41451.292246520876</v>
      </c>
    </row>
    <row r="293" spans="1:6" x14ac:dyDescent="0.3">
      <c r="A293" s="11">
        <v>45218</v>
      </c>
      <c r="B293" s="12">
        <v>41451.292246520876</v>
      </c>
      <c r="F293" s="12">
        <v>41451.292246520876</v>
      </c>
    </row>
    <row r="294" spans="1:6" x14ac:dyDescent="0.3">
      <c r="A294" s="11">
        <v>45219</v>
      </c>
      <c r="B294" s="12">
        <v>37306.163021868786</v>
      </c>
      <c r="F294" s="12">
        <v>37306.163021868786</v>
      </c>
    </row>
    <row r="295" spans="1:6" x14ac:dyDescent="0.3">
      <c r="A295" s="11">
        <v>45220</v>
      </c>
      <c r="B295" s="12">
        <v>37306.163021868786</v>
      </c>
      <c r="F295" s="12">
        <v>37306.163021868786</v>
      </c>
    </row>
    <row r="296" spans="1:6" x14ac:dyDescent="0.3">
      <c r="A296" s="11">
        <v>45221</v>
      </c>
      <c r="B296" s="12">
        <v>41451.292246520876</v>
      </c>
      <c r="F296" s="12">
        <v>41451.292246520876</v>
      </c>
    </row>
    <row r="297" spans="1:6" x14ac:dyDescent="0.3">
      <c r="A297" s="11">
        <v>45222</v>
      </c>
      <c r="B297" s="12">
        <v>41451.292246520876</v>
      </c>
      <c r="F297" s="12">
        <v>41451.292246520876</v>
      </c>
    </row>
    <row r="298" spans="1:6" x14ac:dyDescent="0.3">
      <c r="A298" s="11">
        <v>45223</v>
      </c>
      <c r="B298" s="12">
        <v>41451.292246520876</v>
      </c>
      <c r="F298" s="12">
        <v>41451.292246520876</v>
      </c>
    </row>
    <row r="299" spans="1:6" x14ac:dyDescent="0.3">
      <c r="A299" s="11">
        <v>45224</v>
      </c>
      <c r="B299" s="12">
        <v>45596.421471172966</v>
      </c>
      <c r="F299" s="12">
        <v>45596.421471172966</v>
      </c>
    </row>
    <row r="300" spans="1:6" x14ac:dyDescent="0.3">
      <c r="A300" s="11">
        <v>45225</v>
      </c>
      <c r="B300" s="12">
        <v>45596.421471172966</v>
      </c>
      <c r="F300" s="12">
        <v>45596.421471172966</v>
      </c>
    </row>
    <row r="301" spans="1:6" x14ac:dyDescent="0.3">
      <c r="A301" s="11">
        <v>45226</v>
      </c>
      <c r="B301" s="12">
        <v>37306.163021868786</v>
      </c>
      <c r="F301" s="12">
        <v>37306.163021868786</v>
      </c>
    </row>
    <row r="302" spans="1:6" x14ac:dyDescent="0.3">
      <c r="A302" s="11">
        <v>45227</v>
      </c>
      <c r="B302" s="12">
        <v>41451.292246520876</v>
      </c>
      <c r="F302" s="12">
        <v>41451.292246520876</v>
      </c>
    </row>
    <row r="303" spans="1:6" x14ac:dyDescent="0.3">
      <c r="A303" s="11">
        <v>45228</v>
      </c>
      <c r="B303" s="12">
        <v>41451.292246520876</v>
      </c>
      <c r="F303" s="12">
        <v>41451.292246520876</v>
      </c>
    </row>
    <row r="304" spans="1:6" x14ac:dyDescent="0.3">
      <c r="A304" s="11">
        <v>45229</v>
      </c>
      <c r="B304" s="12">
        <v>41451.292246520876</v>
      </c>
      <c r="F304" s="12">
        <v>41451.292246520876</v>
      </c>
    </row>
    <row r="305" spans="1:6" x14ac:dyDescent="0.3">
      <c r="A305" s="11">
        <v>45230</v>
      </c>
      <c r="B305" s="12">
        <v>41451.292246520876</v>
      </c>
      <c r="F305" s="12">
        <v>41451.292246520876</v>
      </c>
    </row>
    <row r="306" spans="1:6" x14ac:dyDescent="0.3">
      <c r="A306" s="11">
        <v>45231</v>
      </c>
      <c r="B306" s="12">
        <v>46239.919354838705</v>
      </c>
      <c r="F306" s="12">
        <v>46239.919354838705</v>
      </c>
    </row>
    <row r="307" spans="1:6" x14ac:dyDescent="0.3">
      <c r="A307" s="11">
        <v>45232</v>
      </c>
      <c r="B307" s="12">
        <v>42036.290322580644</v>
      </c>
      <c r="F307" s="12">
        <v>42036.290322580644</v>
      </c>
    </row>
    <row r="308" spans="1:6" x14ac:dyDescent="0.3">
      <c r="A308" s="11">
        <v>45233</v>
      </c>
      <c r="B308" s="12">
        <v>37832.661290322576</v>
      </c>
      <c r="F308" s="12">
        <v>37832.661290322576</v>
      </c>
    </row>
    <row r="309" spans="1:6" x14ac:dyDescent="0.3">
      <c r="A309" s="11">
        <v>45234</v>
      </c>
      <c r="B309" s="12">
        <v>37832.661290322576</v>
      </c>
      <c r="F309" s="12">
        <v>37832.661290322576</v>
      </c>
    </row>
    <row r="310" spans="1:6" x14ac:dyDescent="0.3">
      <c r="A310" s="11">
        <v>45235</v>
      </c>
      <c r="B310" s="12">
        <v>42036.290322580644</v>
      </c>
      <c r="F310" s="12">
        <v>42036.290322580644</v>
      </c>
    </row>
    <row r="311" spans="1:6" x14ac:dyDescent="0.3">
      <c r="A311" s="11">
        <v>45236</v>
      </c>
      <c r="B311" s="12">
        <v>42036.290322580644</v>
      </c>
      <c r="F311" s="12">
        <v>42036.290322580644</v>
      </c>
    </row>
    <row r="312" spans="1:6" x14ac:dyDescent="0.3">
      <c r="A312" s="11">
        <v>45237</v>
      </c>
      <c r="B312" s="12">
        <v>42036.290322580644</v>
      </c>
      <c r="F312" s="12">
        <v>42036.290322580644</v>
      </c>
    </row>
    <row r="313" spans="1:6" x14ac:dyDescent="0.3">
      <c r="A313" s="11">
        <v>45238</v>
      </c>
      <c r="B313" s="12">
        <v>42036.290322580644</v>
      </c>
      <c r="F313" s="12">
        <v>42036.290322580644</v>
      </c>
    </row>
    <row r="314" spans="1:6" x14ac:dyDescent="0.3">
      <c r="A314" s="11">
        <v>45239</v>
      </c>
      <c r="B314" s="12">
        <v>42036.290322580644</v>
      </c>
      <c r="F314" s="12">
        <v>42036.290322580644</v>
      </c>
    </row>
    <row r="315" spans="1:6" x14ac:dyDescent="0.3">
      <c r="A315" s="11">
        <v>45240</v>
      </c>
      <c r="B315" s="12">
        <v>37832.661290322576</v>
      </c>
      <c r="F315" s="12">
        <v>37832.661290322576</v>
      </c>
    </row>
    <row r="316" spans="1:6" x14ac:dyDescent="0.3">
      <c r="A316" s="11">
        <v>45241</v>
      </c>
      <c r="B316" s="12">
        <v>37832.661290322576</v>
      </c>
      <c r="F316" s="12">
        <v>37832.661290322576</v>
      </c>
    </row>
    <row r="317" spans="1:6" x14ac:dyDescent="0.3">
      <c r="A317" s="11">
        <v>45242</v>
      </c>
      <c r="B317" s="12">
        <v>37832.661290322576</v>
      </c>
      <c r="F317" s="12">
        <v>37832.661290322576</v>
      </c>
    </row>
    <row r="318" spans="1:6" x14ac:dyDescent="0.3">
      <c r="A318" s="11">
        <v>45243</v>
      </c>
      <c r="B318" s="12">
        <v>42036.290322580644</v>
      </c>
      <c r="F318" s="12">
        <v>42036.290322580644</v>
      </c>
    </row>
    <row r="319" spans="1:6" x14ac:dyDescent="0.3">
      <c r="A319" s="11">
        <v>45244</v>
      </c>
      <c r="B319" s="12">
        <v>42036.290322580644</v>
      </c>
      <c r="F319" s="12">
        <v>42036.290322580644</v>
      </c>
    </row>
    <row r="320" spans="1:6" x14ac:dyDescent="0.3">
      <c r="A320" s="11">
        <v>45245</v>
      </c>
      <c r="B320" s="12">
        <v>42036.290322580644</v>
      </c>
      <c r="F320" s="12">
        <v>42036.290322580644</v>
      </c>
    </row>
    <row r="321" spans="1:6" x14ac:dyDescent="0.3">
      <c r="A321" s="11">
        <v>45246</v>
      </c>
      <c r="B321" s="12">
        <v>42036.290322580644</v>
      </c>
      <c r="F321" s="12">
        <v>42036.290322580644</v>
      </c>
    </row>
    <row r="322" spans="1:6" x14ac:dyDescent="0.3">
      <c r="A322" s="11">
        <v>45247</v>
      </c>
      <c r="B322" s="12">
        <v>37832.661290322576</v>
      </c>
      <c r="F322" s="12">
        <v>37832.661290322576</v>
      </c>
    </row>
    <row r="323" spans="1:6" x14ac:dyDescent="0.3">
      <c r="A323" s="11">
        <v>45248</v>
      </c>
      <c r="B323" s="12">
        <v>37832.661290322576</v>
      </c>
      <c r="F323" s="12">
        <v>37832.661290322576</v>
      </c>
    </row>
    <row r="324" spans="1:6" x14ac:dyDescent="0.3">
      <c r="A324" s="11">
        <v>45249</v>
      </c>
      <c r="B324" s="12">
        <v>42036.290322580644</v>
      </c>
      <c r="F324" s="12">
        <v>42036.290322580644</v>
      </c>
    </row>
    <row r="325" spans="1:6" x14ac:dyDescent="0.3">
      <c r="A325" s="11">
        <v>45250</v>
      </c>
      <c r="B325" s="12">
        <v>37832.661290322576</v>
      </c>
      <c r="F325" s="12">
        <v>37832.661290322576</v>
      </c>
    </row>
    <row r="326" spans="1:6" x14ac:dyDescent="0.3">
      <c r="A326" s="11">
        <v>45251</v>
      </c>
      <c r="B326" s="12">
        <v>42036.290322580644</v>
      </c>
      <c r="F326" s="12">
        <v>42036.290322580644</v>
      </c>
    </row>
    <row r="327" spans="1:6" x14ac:dyDescent="0.3">
      <c r="A327" s="11">
        <v>45252</v>
      </c>
      <c r="B327" s="12">
        <v>46239.919354838705</v>
      </c>
      <c r="F327" s="12">
        <v>46239.919354838705</v>
      </c>
    </row>
    <row r="328" spans="1:6" x14ac:dyDescent="0.3">
      <c r="A328" s="11">
        <v>45253</v>
      </c>
      <c r="B328" s="12">
        <v>42036.290322580644</v>
      </c>
      <c r="F328" s="12">
        <v>42036.290322580644</v>
      </c>
    </row>
    <row r="329" spans="1:6" x14ac:dyDescent="0.3">
      <c r="A329" s="11">
        <v>45254</v>
      </c>
      <c r="B329" s="12">
        <v>37832.661290322576</v>
      </c>
      <c r="F329" s="12">
        <v>37832.661290322576</v>
      </c>
    </row>
    <row r="330" spans="1:6" x14ac:dyDescent="0.3">
      <c r="A330" s="11">
        <v>45255</v>
      </c>
      <c r="B330" s="12">
        <v>42036.290322580644</v>
      </c>
      <c r="F330" s="12">
        <v>42036.290322580644</v>
      </c>
    </row>
    <row r="331" spans="1:6" x14ac:dyDescent="0.3">
      <c r="A331" s="11">
        <v>45256</v>
      </c>
      <c r="B331" s="12">
        <v>42036.290322580644</v>
      </c>
      <c r="F331" s="12">
        <v>42036.290322580644</v>
      </c>
    </row>
    <row r="332" spans="1:6" x14ac:dyDescent="0.3">
      <c r="A332" s="11">
        <v>45257</v>
      </c>
      <c r="B332" s="12">
        <v>42036.290322580644</v>
      </c>
      <c r="F332" s="12">
        <v>42036.290322580644</v>
      </c>
    </row>
    <row r="333" spans="1:6" x14ac:dyDescent="0.3">
      <c r="A333" s="11">
        <v>45258</v>
      </c>
      <c r="B333" s="12">
        <v>42036.290322580644</v>
      </c>
      <c r="F333" s="12">
        <v>42036.290322580644</v>
      </c>
    </row>
    <row r="334" spans="1:6" x14ac:dyDescent="0.3">
      <c r="A334" s="11">
        <v>45259</v>
      </c>
      <c r="B334" s="12">
        <v>46239.919354838705</v>
      </c>
      <c r="F334" s="12">
        <v>46239.919354838705</v>
      </c>
    </row>
    <row r="335" spans="1:6" x14ac:dyDescent="0.3">
      <c r="A335" s="11">
        <v>45260</v>
      </c>
      <c r="B335" s="12">
        <v>42036.290322580644</v>
      </c>
      <c r="F335" s="12">
        <v>42036.290322580644</v>
      </c>
    </row>
    <row r="336" spans="1:6" x14ac:dyDescent="0.3">
      <c r="A336" s="11">
        <v>45261</v>
      </c>
      <c r="B336" s="12">
        <v>39924.242424242424</v>
      </c>
      <c r="F336" s="12">
        <v>39924.242424242424</v>
      </c>
    </row>
    <row r="337" spans="1:6" x14ac:dyDescent="0.3">
      <c r="A337" s="11">
        <v>45262</v>
      </c>
      <c r="B337" s="12">
        <v>39924.242424242424</v>
      </c>
      <c r="F337" s="12">
        <v>39924.242424242424</v>
      </c>
    </row>
    <row r="338" spans="1:6" x14ac:dyDescent="0.3">
      <c r="A338" s="11">
        <v>45263</v>
      </c>
      <c r="B338" s="12">
        <v>39924.242424242424</v>
      </c>
      <c r="F338" s="12">
        <v>39924.242424242424</v>
      </c>
    </row>
    <row r="339" spans="1:6" x14ac:dyDescent="0.3">
      <c r="A339" s="11">
        <v>45264</v>
      </c>
      <c r="B339" s="12">
        <v>39924.242424242424</v>
      </c>
      <c r="F339" s="12">
        <v>39924.242424242424</v>
      </c>
    </row>
    <row r="340" spans="1:6" x14ac:dyDescent="0.3">
      <c r="A340" s="11">
        <v>45265</v>
      </c>
      <c r="B340" s="12">
        <v>43916.666666666664</v>
      </c>
      <c r="F340" s="12">
        <v>43916.666666666664</v>
      </c>
    </row>
    <row r="341" spans="1:6" x14ac:dyDescent="0.3">
      <c r="A341" s="11">
        <v>45266</v>
      </c>
      <c r="B341" s="12">
        <v>43916.666666666664</v>
      </c>
      <c r="F341" s="12">
        <v>43916.666666666664</v>
      </c>
    </row>
    <row r="342" spans="1:6" x14ac:dyDescent="0.3">
      <c r="A342" s="11">
        <v>45267</v>
      </c>
      <c r="B342" s="12">
        <v>39924.242424242424</v>
      </c>
      <c r="F342" s="12">
        <v>39924.242424242424</v>
      </c>
    </row>
    <row r="343" spans="1:6" x14ac:dyDescent="0.3">
      <c r="A343" s="11">
        <v>45268</v>
      </c>
      <c r="B343" s="12">
        <v>39924.242424242424</v>
      </c>
      <c r="F343" s="12">
        <v>39924.242424242424</v>
      </c>
    </row>
    <row r="344" spans="1:6" x14ac:dyDescent="0.3">
      <c r="A344" s="11">
        <v>45269</v>
      </c>
      <c r="B344" s="12">
        <v>39924.242424242424</v>
      </c>
      <c r="F344" s="12">
        <v>39924.242424242424</v>
      </c>
    </row>
    <row r="345" spans="1:6" x14ac:dyDescent="0.3">
      <c r="A345" s="11">
        <v>45270</v>
      </c>
      <c r="B345" s="12">
        <v>39924.242424242424</v>
      </c>
      <c r="F345" s="12">
        <v>39924.242424242424</v>
      </c>
    </row>
    <row r="346" spans="1:6" x14ac:dyDescent="0.3">
      <c r="A346" s="11">
        <v>45271</v>
      </c>
      <c r="B346" s="12">
        <v>39924.242424242424</v>
      </c>
      <c r="F346" s="12">
        <v>39924.242424242424</v>
      </c>
    </row>
    <row r="347" spans="1:6" x14ac:dyDescent="0.3">
      <c r="A347" s="11">
        <v>45272</v>
      </c>
      <c r="B347" s="12">
        <v>39924.242424242424</v>
      </c>
      <c r="F347" s="12">
        <v>39924.242424242424</v>
      </c>
    </row>
    <row r="348" spans="1:6" x14ac:dyDescent="0.3">
      <c r="A348" s="11">
        <v>45273</v>
      </c>
      <c r="B348" s="12">
        <v>43916.666666666664</v>
      </c>
      <c r="F348" s="12">
        <v>43916.666666666664</v>
      </c>
    </row>
    <row r="349" spans="1:6" x14ac:dyDescent="0.3">
      <c r="A349" s="11">
        <v>45274</v>
      </c>
      <c r="B349" s="12">
        <v>39924.242424242424</v>
      </c>
      <c r="F349" s="12">
        <v>39924.242424242424</v>
      </c>
    </row>
    <row r="350" spans="1:6" x14ac:dyDescent="0.3">
      <c r="A350" s="11">
        <v>45275</v>
      </c>
      <c r="B350" s="12">
        <v>35931.818181818177</v>
      </c>
      <c r="F350" s="12">
        <v>35931.818181818177</v>
      </c>
    </row>
    <row r="351" spans="1:6" x14ac:dyDescent="0.3">
      <c r="A351" s="11">
        <v>45276</v>
      </c>
      <c r="B351" s="12">
        <v>39924.242424242424</v>
      </c>
      <c r="F351" s="12">
        <v>39924.242424242424</v>
      </c>
    </row>
    <row r="352" spans="1:6" x14ac:dyDescent="0.3">
      <c r="A352" s="11">
        <v>45277</v>
      </c>
      <c r="B352" s="12">
        <v>35931.818181818177</v>
      </c>
      <c r="F352" s="12">
        <v>35931.818181818177</v>
      </c>
    </row>
    <row r="353" spans="1:6" x14ac:dyDescent="0.3">
      <c r="A353" s="11">
        <v>45278</v>
      </c>
      <c r="B353" s="12">
        <v>39924.242424242424</v>
      </c>
      <c r="F353" s="12">
        <v>39924.242424242424</v>
      </c>
    </row>
    <row r="354" spans="1:6" x14ac:dyDescent="0.3">
      <c r="A354" s="11">
        <v>45279</v>
      </c>
      <c r="B354" s="12">
        <v>39924.242424242424</v>
      </c>
      <c r="F354" s="12">
        <v>39924.242424242424</v>
      </c>
    </row>
    <row r="355" spans="1:6" x14ac:dyDescent="0.3">
      <c r="A355" s="11">
        <v>45280</v>
      </c>
      <c r="B355" s="12">
        <v>43916.666666666664</v>
      </c>
      <c r="F355" s="12">
        <v>43916.666666666664</v>
      </c>
    </row>
    <row r="356" spans="1:6" x14ac:dyDescent="0.3">
      <c r="A356" s="11">
        <v>45281</v>
      </c>
      <c r="B356" s="12">
        <v>35931.818181818177</v>
      </c>
      <c r="F356" s="12">
        <v>35931.818181818177</v>
      </c>
    </row>
    <row r="357" spans="1:6" x14ac:dyDescent="0.3">
      <c r="A357" s="11">
        <v>45282</v>
      </c>
      <c r="B357" s="12">
        <v>35931.818181818177</v>
      </c>
      <c r="F357" s="12">
        <v>35931.818181818177</v>
      </c>
    </row>
    <row r="358" spans="1:6" x14ac:dyDescent="0.3">
      <c r="A358" s="11">
        <v>45283</v>
      </c>
      <c r="B358" s="12">
        <v>39924.242424242424</v>
      </c>
      <c r="F358" s="12">
        <v>39924.242424242424</v>
      </c>
    </row>
    <row r="359" spans="1:6" x14ac:dyDescent="0.3">
      <c r="A359" s="11">
        <v>45284</v>
      </c>
      <c r="B359" s="12">
        <v>39924.242424242424</v>
      </c>
      <c r="F359" s="12">
        <v>39924.242424242424</v>
      </c>
    </row>
    <row r="360" spans="1:6" x14ac:dyDescent="0.3">
      <c r="A360" s="11">
        <v>45285</v>
      </c>
      <c r="B360" s="12">
        <v>39924.242424242424</v>
      </c>
      <c r="F360" s="12">
        <v>39924.242424242424</v>
      </c>
    </row>
    <row r="361" spans="1:6" x14ac:dyDescent="0.3">
      <c r="A361" s="11">
        <v>45286</v>
      </c>
      <c r="B361" s="12">
        <v>43916.666666666664</v>
      </c>
      <c r="F361" s="12">
        <v>43916.666666666664</v>
      </c>
    </row>
    <row r="362" spans="1:6" x14ac:dyDescent="0.3">
      <c r="A362" s="11">
        <v>45287</v>
      </c>
      <c r="B362" s="12">
        <v>43916.666666666664</v>
      </c>
      <c r="F362" s="12">
        <v>43916.666666666664</v>
      </c>
    </row>
    <row r="363" spans="1:6" x14ac:dyDescent="0.3">
      <c r="A363" s="11">
        <v>45288</v>
      </c>
      <c r="B363" s="12">
        <v>43916.666666666664</v>
      </c>
      <c r="F363" s="12">
        <v>43916.666666666664</v>
      </c>
    </row>
    <row r="364" spans="1:6" x14ac:dyDescent="0.3">
      <c r="A364" s="11">
        <v>45289</v>
      </c>
      <c r="B364" s="12">
        <v>39924.242424242424</v>
      </c>
      <c r="F364" s="12">
        <v>39924.242424242424</v>
      </c>
    </row>
    <row r="365" spans="1:6" x14ac:dyDescent="0.3">
      <c r="A365" s="11">
        <v>45290</v>
      </c>
      <c r="B365" s="12">
        <v>39924.242424242424</v>
      </c>
      <c r="F365" s="12">
        <v>39924.242424242424</v>
      </c>
    </row>
    <row r="366" spans="1:6" x14ac:dyDescent="0.3">
      <c r="A366" s="11">
        <v>45291</v>
      </c>
      <c r="B366" s="12">
        <v>39924.242424242424</v>
      </c>
      <c r="F366" s="12">
        <v>39924.242424242424</v>
      </c>
    </row>
    <row r="367" spans="1:6" x14ac:dyDescent="0.3">
      <c r="A367" s="11">
        <v>45292</v>
      </c>
      <c r="B367" s="12">
        <v>39458.955223880599</v>
      </c>
      <c r="F367" s="12">
        <v>39458.955223880599</v>
      </c>
    </row>
    <row r="368" spans="1:6" x14ac:dyDescent="0.3">
      <c r="A368" s="11">
        <v>45293</v>
      </c>
      <c r="B368" s="12">
        <v>43404.850746268661</v>
      </c>
      <c r="F368" s="12">
        <v>43404.850746268661</v>
      </c>
    </row>
    <row r="369" spans="1:6" x14ac:dyDescent="0.3">
      <c r="A369" s="11">
        <v>45294</v>
      </c>
      <c r="B369" s="12">
        <v>43404.850746268661</v>
      </c>
      <c r="F369" s="12">
        <v>43404.850746268661</v>
      </c>
    </row>
    <row r="370" spans="1:6" x14ac:dyDescent="0.3">
      <c r="A370" s="11">
        <v>45295</v>
      </c>
      <c r="B370" s="12">
        <v>39458.955223880599</v>
      </c>
      <c r="F370" s="12">
        <v>39458.955223880599</v>
      </c>
    </row>
    <row r="371" spans="1:6" x14ac:dyDescent="0.3">
      <c r="A371" s="11">
        <v>45296</v>
      </c>
      <c r="B371" s="12">
        <v>35513.059701492537</v>
      </c>
      <c r="F371" s="12">
        <v>35513.059701492537</v>
      </c>
    </row>
    <row r="372" spans="1:6" x14ac:dyDescent="0.3">
      <c r="A372" s="11">
        <v>45297</v>
      </c>
      <c r="B372" s="12">
        <v>39458.955223880599</v>
      </c>
      <c r="F372" s="12">
        <v>39458.955223880599</v>
      </c>
    </row>
    <row r="373" spans="1:6" x14ac:dyDescent="0.3">
      <c r="A373" s="11">
        <v>45298</v>
      </c>
      <c r="B373" s="12">
        <v>39458.955223880599</v>
      </c>
      <c r="F373" s="12">
        <v>39458.955223880599</v>
      </c>
    </row>
    <row r="374" spans="1:6" x14ac:dyDescent="0.3">
      <c r="A374" s="11">
        <v>45299</v>
      </c>
      <c r="B374" s="12">
        <v>39458.955223880599</v>
      </c>
      <c r="F374" s="12">
        <v>39458.955223880599</v>
      </c>
    </row>
    <row r="375" spans="1:6" x14ac:dyDescent="0.3">
      <c r="A375" s="11">
        <v>45300</v>
      </c>
      <c r="B375" s="12">
        <v>43404.850746268661</v>
      </c>
      <c r="F375" s="12">
        <v>43404.850746268661</v>
      </c>
    </row>
    <row r="376" spans="1:6" x14ac:dyDescent="0.3">
      <c r="A376" s="11">
        <v>45301</v>
      </c>
      <c r="B376" s="12">
        <v>43404.850746268661</v>
      </c>
      <c r="F376" s="12">
        <v>43404.850746268661</v>
      </c>
    </row>
    <row r="377" spans="1:6" x14ac:dyDescent="0.3">
      <c r="A377" s="11">
        <v>45302</v>
      </c>
      <c r="B377" s="12">
        <v>39458.955223880599</v>
      </c>
      <c r="F377" s="12">
        <v>39458.955223880599</v>
      </c>
    </row>
    <row r="378" spans="1:6" x14ac:dyDescent="0.3">
      <c r="A378" s="11">
        <v>45303</v>
      </c>
      <c r="B378" s="12">
        <v>39458.955223880599</v>
      </c>
      <c r="F378" s="12">
        <v>39458.955223880599</v>
      </c>
    </row>
    <row r="379" spans="1:6" x14ac:dyDescent="0.3">
      <c r="A379" s="11">
        <v>45304</v>
      </c>
      <c r="B379" s="12">
        <v>39458.955223880599</v>
      </c>
      <c r="F379" s="12">
        <v>39458.955223880599</v>
      </c>
    </row>
    <row r="380" spans="1:6" x14ac:dyDescent="0.3">
      <c r="A380" s="11">
        <v>45305</v>
      </c>
      <c r="B380" s="12">
        <v>39458.955223880599</v>
      </c>
      <c r="F380" s="12">
        <v>39458.955223880599</v>
      </c>
    </row>
    <row r="381" spans="1:6" x14ac:dyDescent="0.3">
      <c r="A381" s="11">
        <v>45306</v>
      </c>
      <c r="B381" s="12">
        <v>39458.955223880599</v>
      </c>
      <c r="F381" s="12">
        <v>39458.955223880599</v>
      </c>
    </row>
    <row r="382" spans="1:6" x14ac:dyDescent="0.3">
      <c r="A382" s="11">
        <v>45307</v>
      </c>
      <c r="B382" s="12">
        <v>39458.955223880599</v>
      </c>
      <c r="F382" s="12">
        <v>39458.955223880599</v>
      </c>
    </row>
    <row r="383" spans="1:6" x14ac:dyDescent="0.3">
      <c r="A383" s="11">
        <v>45308</v>
      </c>
      <c r="B383" s="12">
        <v>43404.850746268661</v>
      </c>
      <c r="F383" s="12">
        <v>43404.850746268661</v>
      </c>
    </row>
    <row r="384" spans="1:6" x14ac:dyDescent="0.3">
      <c r="A384" s="11">
        <v>45309</v>
      </c>
      <c r="B384" s="12">
        <v>43404.850746268661</v>
      </c>
      <c r="F384" s="12">
        <v>43404.850746268661</v>
      </c>
    </row>
    <row r="385" spans="1:6" x14ac:dyDescent="0.3">
      <c r="A385" s="11">
        <v>45310</v>
      </c>
      <c r="B385" s="12">
        <v>39458.955223880599</v>
      </c>
      <c r="F385" s="12">
        <v>39458.955223880599</v>
      </c>
    </row>
    <row r="386" spans="1:6" x14ac:dyDescent="0.3">
      <c r="A386" s="11">
        <v>45311</v>
      </c>
      <c r="B386" s="12">
        <v>39458.955223880599</v>
      </c>
      <c r="F386" s="12">
        <v>39458.955223880599</v>
      </c>
    </row>
    <row r="387" spans="1:6" x14ac:dyDescent="0.3">
      <c r="A387" s="11">
        <v>45312</v>
      </c>
      <c r="B387" s="12">
        <v>39458.955223880599</v>
      </c>
      <c r="F387" s="12">
        <v>39458.955223880599</v>
      </c>
    </row>
    <row r="388" spans="1:6" x14ac:dyDescent="0.3">
      <c r="A388" s="11">
        <v>45313</v>
      </c>
      <c r="B388" s="12">
        <v>27621.26865671642</v>
      </c>
      <c r="F388" s="12">
        <v>27621.26865671642</v>
      </c>
    </row>
    <row r="389" spans="1:6" x14ac:dyDescent="0.3">
      <c r="A389" s="11">
        <v>45314</v>
      </c>
      <c r="B389" s="12">
        <v>39458.955223880599</v>
      </c>
      <c r="F389" s="12">
        <v>39458.955223880599</v>
      </c>
    </row>
    <row r="390" spans="1:6" x14ac:dyDescent="0.3">
      <c r="A390" s="11">
        <v>45315</v>
      </c>
      <c r="B390" s="12">
        <v>39458.955223880599</v>
      </c>
      <c r="F390" s="12">
        <v>39458.955223880599</v>
      </c>
    </row>
    <row r="391" spans="1:6" x14ac:dyDescent="0.3">
      <c r="A391" s="11">
        <v>45316</v>
      </c>
      <c r="B391" s="12">
        <v>43404.850746268661</v>
      </c>
      <c r="F391" s="12">
        <v>43404.850746268661</v>
      </c>
    </row>
    <row r="392" spans="1:6" x14ac:dyDescent="0.3">
      <c r="A392" s="11">
        <v>45317</v>
      </c>
      <c r="B392" s="12">
        <v>39458.955223880599</v>
      </c>
      <c r="F392" s="12">
        <v>39458.955223880599</v>
      </c>
    </row>
    <row r="393" spans="1:6" x14ac:dyDescent="0.3">
      <c r="A393" s="11">
        <v>45318</v>
      </c>
      <c r="B393" s="12">
        <v>39458.955223880599</v>
      </c>
      <c r="F393" s="12">
        <v>39458.955223880599</v>
      </c>
    </row>
    <row r="394" spans="1:6" x14ac:dyDescent="0.3">
      <c r="A394" s="11">
        <v>45319</v>
      </c>
      <c r="B394" s="12">
        <v>39458.955223880599</v>
      </c>
      <c r="F394" s="12">
        <v>39458.955223880599</v>
      </c>
    </row>
    <row r="395" spans="1:6" x14ac:dyDescent="0.3">
      <c r="A395" s="11">
        <v>45320</v>
      </c>
      <c r="B395" s="12">
        <v>39458.955223880599</v>
      </c>
      <c r="F395" s="12">
        <v>39458.955223880599</v>
      </c>
    </row>
    <row r="396" spans="1:6" x14ac:dyDescent="0.3">
      <c r="A396" s="11">
        <v>45321</v>
      </c>
      <c r="B396" s="12">
        <v>43404.850746268661</v>
      </c>
      <c r="F396" s="12">
        <v>43404.850746268661</v>
      </c>
    </row>
    <row r="397" spans="1:6" x14ac:dyDescent="0.3">
      <c r="A397" s="11">
        <v>45322</v>
      </c>
      <c r="B397" s="12">
        <v>43404.850746268661</v>
      </c>
      <c r="F397" s="12">
        <v>43404.850746268661</v>
      </c>
    </row>
    <row r="398" spans="1:6" x14ac:dyDescent="0.3">
      <c r="A398" s="11">
        <v>45323</v>
      </c>
      <c r="B398" s="12">
        <v>42141.414141414141</v>
      </c>
      <c r="F398" s="12">
        <v>42141.414141414141</v>
      </c>
    </row>
    <row r="399" spans="1:6" x14ac:dyDescent="0.3">
      <c r="A399" s="11">
        <v>45324</v>
      </c>
      <c r="B399" s="12">
        <v>37927.272727272728</v>
      </c>
      <c r="F399" s="12">
        <v>37927.272727272728</v>
      </c>
    </row>
    <row r="400" spans="1:6" x14ac:dyDescent="0.3">
      <c r="A400" s="11">
        <v>45325</v>
      </c>
      <c r="B400" s="12">
        <v>42141.414141414141</v>
      </c>
      <c r="F400" s="12">
        <v>42141.414141414141</v>
      </c>
    </row>
    <row r="401" spans="1:6" x14ac:dyDescent="0.3">
      <c r="A401" s="11">
        <v>45326</v>
      </c>
      <c r="B401" s="12">
        <v>42141.414141414141</v>
      </c>
      <c r="F401" s="12">
        <v>42141.414141414141</v>
      </c>
    </row>
    <row r="402" spans="1:6" x14ac:dyDescent="0.3">
      <c r="A402" s="11">
        <v>45327</v>
      </c>
      <c r="B402" s="12">
        <v>42141.414141414141</v>
      </c>
      <c r="F402" s="12">
        <v>42141.414141414141</v>
      </c>
    </row>
    <row r="403" spans="1:6" x14ac:dyDescent="0.3">
      <c r="A403" s="11">
        <v>45328</v>
      </c>
      <c r="B403" s="12">
        <v>42141.414141414141</v>
      </c>
      <c r="F403" s="12">
        <v>42141.414141414141</v>
      </c>
    </row>
    <row r="404" spans="1:6" x14ac:dyDescent="0.3">
      <c r="A404" s="11">
        <v>45329</v>
      </c>
      <c r="B404" s="12">
        <v>46355.555555555555</v>
      </c>
      <c r="F404" s="12">
        <v>46355.555555555555</v>
      </c>
    </row>
    <row r="405" spans="1:6" x14ac:dyDescent="0.3">
      <c r="A405" s="11">
        <v>45330</v>
      </c>
      <c r="B405" s="12">
        <v>37927.272727272728</v>
      </c>
      <c r="F405" s="12">
        <v>37927.272727272728</v>
      </c>
    </row>
    <row r="406" spans="1:6" x14ac:dyDescent="0.3">
      <c r="A406" s="11">
        <v>45331</v>
      </c>
      <c r="B406" s="12">
        <v>37927.272727272728</v>
      </c>
      <c r="F406" s="12">
        <v>37927.272727272728</v>
      </c>
    </row>
    <row r="407" spans="1:6" x14ac:dyDescent="0.3">
      <c r="A407" s="11">
        <v>45332</v>
      </c>
      <c r="B407" s="12">
        <v>42141.414141414141</v>
      </c>
      <c r="F407" s="12">
        <v>42141.414141414141</v>
      </c>
    </row>
    <row r="408" spans="1:6" x14ac:dyDescent="0.3">
      <c r="A408" s="11">
        <v>45333</v>
      </c>
      <c r="B408" s="12">
        <v>37927.272727272728</v>
      </c>
      <c r="F408" s="12">
        <v>37927.272727272728</v>
      </c>
    </row>
    <row r="409" spans="1:6" x14ac:dyDescent="0.3">
      <c r="A409" s="11">
        <v>45334</v>
      </c>
      <c r="B409" s="12">
        <v>42141.414141414141</v>
      </c>
      <c r="F409" s="12">
        <v>42141.414141414141</v>
      </c>
    </row>
    <row r="410" spans="1:6" x14ac:dyDescent="0.3">
      <c r="A410" s="11">
        <v>45335</v>
      </c>
      <c r="B410" s="12">
        <v>42141.414141414141</v>
      </c>
      <c r="F410" s="12">
        <v>42141.414141414141</v>
      </c>
    </row>
    <row r="411" spans="1:6" x14ac:dyDescent="0.3">
      <c r="A411" s="11">
        <v>45336</v>
      </c>
      <c r="B411" s="12">
        <v>46355.555555555555</v>
      </c>
      <c r="F411" s="12">
        <v>46355.555555555555</v>
      </c>
    </row>
    <row r="412" spans="1:6" x14ac:dyDescent="0.3">
      <c r="A412" s="11">
        <v>45337</v>
      </c>
      <c r="B412" s="12">
        <v>46355.555555555555</v>
      </c>
      <c r="F412" s="12">
        <v>46355.555555555555</v>
      </c>
    </row>
    <row r="413" spans="1:6" x14ac:dyDescent="0.3">
      <c r="A413" s="11">
        <v>45338</v>
      </c>
      <c r="B413" s="12">
        <v>37927.272727272728</v>
      </c>
      <c r="F413" s="12">
        <v>37927.272727272728</v>
      </c>
    </row>
    <row r="414" spans="1:6" x14ac:dyDescent="0.3">
      <c r="A414" s="11">
        <v>45339</v>
      </c>
      <c r="B414" s="12">
        <v>37927.272727272728</v>
      </c>
      <c r="F414" s="12">
        <v>37927.272727272728</v>
      </c>
    </row>
    <row r="415" spans="1:6" x14ac:dyDescent="0.3">
      <c r="A415" s="11">
        <v>45340</v>
      </c>
      <c r="B415" s="12">
        <v>33713.131313131315</v>
      </c>
      <c r="F415" s="12">
        <v>33713.131313131315</v>
      </c>
    </row>
    <row r="416" spans="1:6" x14ac:dyDescent="0.3">
      <c r="A416" s="11">
        <v>45341</v>
      </c>
      <c r="B416" s="12">
        <v>46355.555555555555</v>
      </c>
      <c r="F416" s="12">
        <v>46355.555555555555</v>
      </c>
    </row>
    <row r="417" spans="1:6" x14ac:dyDescent="0.3">
      <c r="A417" s="11">
        <v>45342</v>
      </c>
      <c r="B417" s="12">
        <v>42141.414141414141</v>
      </c>
      <c r="F417" s="12">
        <v>42141.414141414141</v>
      </c>
    </row>
    <row r="418" spans="1:6" x14ac:dyDescent="0.3">
      <c r="A418" s="11">
        <v>45343</v>
      </c>
      <c r="B418" s="12">
        <v>50569.696969696968</v>
      </c>
      <c r="F418" s="12">
        <v>50569.696969696968</v>
      </c>
    </row>
    <row r="419" spans="1:6" x14ac:dyDescent="0.3">
      <c r="A419" s="11">
        <v>45344</v>
      </c>
      <c r="B419" s="12">
        <v>46355.555555555555</v>
      </c>
      <c r="F419" s="12">
        <v>46355.555555555555</v>
      </c>
    </row>
    <row r="420" spans="1:6" x14ac:dyDescent="0.3">
      <c r="A420" s="11">
        <v>45345</v>
      </c>
      <c r="B420" s="12">
        <v>42141.414141414141</v>
      </c>
      <c r="F420" s="12">
        <v>42141.414141414141</v>
      </c>
    </row>
    <row r="421" spans="1:6" x14ac:dyDescent="0.3">
      <c r="A421" s="11">
        <v>45346</v>
      </c>
      <c r="B421" s="12">
        <v>46355.555555555555</v>
      </c>
      <c r="F421" s="12">
        <v>46355.555555555555</v>
      </c>
    </row>
    <row r="422" spans="1:6" x14ac:dyDescent="0.3">
      <c r="A422" s="11">
        <v>45347</v>
      </c>
      <c r="B422" s="12">
        <v>37927.272727272728</v>
      </c>
      <c r="F422" s="12">
        <v>37927.272727272728</v>
      </c>
    </row>
    <row r="423" spans="1:6" x14ac:dyDescent="0.3">
      <c r="A423" s="11">
        <v>45348</v>
      </c>
      <c r="B423" s="12">
        <v>42141.414141414141</v>
      </c>
      <c r="F423" s="12">
        <v>42141.414141414141</v>
      </c>
    </row>
    <row r="424" spans="1:6" x14ac:dyDescent="0.3">
      <c r="A424" s="11">
        <v>45349</v>
      </c>
      <c r="B424" s="12">
        <v>42141.414141414141</v>
      </c>
      <c r="F424" s="12">
        <v>42141.414141414141</v>
      </c>
    </row>
    <row r="425" spans="1:6" x14ac:dyDescent="0.3">
      <c r="A425" s="11">
        <v>45350</v>
      </c>
      <c r="B425" s="12">
        <v>46355.555555555555</v>
      </c>
      <c r="F425" s="12">
        <v>46355.555555555555</v>
      </c>
    </row>
    <row r="426" spans="1:6" x14ac:dyDescent="0.3">
      <c r="A426" s="11">
        <v>45351</v>
      </c>
      <c r="B426" s="12">
        <v>46355.555555555555</v>
      </c>
      <c r="F426" s="12">
        <v>46355.555555555555</v>
      </c>
    </row>
    <row r="427" spans="1:6" x14ac:dyDescent="0.3">
      <c r="A427" s="11">
        <v>45352</v>
      </c>
      <c r="B427" s="12">
        <v>41078.431372549021</v>
      </c>
      <c r="F427" s="12">
        <v>41078.431372549021</v>
      </c>
    </row>
    <row r="428" spans="1:6" x14ac:dyDescent="0.3">
      <c r="A428" s="11">
        <v>45353</v>
      </c>
      <c r="B428" s="12">
        <v>45186.274509803923</v>
      </c>
      <c r="F428" s="12">
        <v>45186.274509803923</v>
      </c>
    </row>
    <row r="429" spans="1:6" x14ac:dyDescent="0.3">
      <c r="A429" s="11">
        <v>45354</v>
      </c>
      <c r="B429" s="12">
        <v>45186.274509803923</v>
      </c>
      <c r="F429" s="12">
        <v>45186.274509803923</v>
      </c>
    </row>
    <row r="430" spans="1:6" x14ac:dyDescent="0.3">
      <c r="A430" s="11">
        <v>45355</v>
      </c>
      <c r="B430" s="12">
        <v>45186.274509803923</v>
      </c>
      <c r="F430" s="12">
        <v>45186.274509803923</v>
      </c>
    </row>
    <row r="431" spans="1:6" x14ac:dyDescent="0.3">
      <c r="A431" s="11">
        <v>45356</v>
      </c>
      <c r="B431" s="12">
        <v>49294.117647058825</v>
      </c>
      <c r="F431" s="12">
        <v>49294.117647058825</v>
      </c>
    </row>
    <row r="432" spans="1:6" x14ac:dyDescent="0.3">
      <c r="A432" s="11">
        <v>45357</v>
      </c>
      <c r="B432" s="12">
        <v>49294.117647058825</v>
      </c>
      <c r="F432" s="12">
        <v>49294.117647058825</v>
      </c>
    </row>
    <row r="433" spans="1:6" x14ac:dyDescent="0.3">
      <c r="A433" s="11">
        <v>45358</v>
      </c>
      <c r="B433" s="12">
        <v>49294.117647058825</v>
      </c>
      <c r="F433" s="12">
        <v>49294.117647058825</v>
      </c>
    </row>
    <row r="434" spans="1:6" x14ac:dyDescent="0.3">
      <c r="A434" s="11">
        <v>45359</v>
      </c>
      <c r="B434" s="12">
        <v>45186.274509803923</v>
      </c>
      <c r="F434" s="12">
        <v>45186.274509803923</v>
      </c>
    </row>
    <row r="435" spans="1:6" x14ac:dyDescent="0.3">
      <c r="A435" s="11">
        <v>45360</v>
      </c>
      <c r="B435" s="12">
        <v>45186.274509803923</v>
      </c>
      <c r="F435" s="12">
        <v>45186.274509803923</v>
      </c>
    </row>
    <row r="436" spans="1:6" x14ac:dyDescent="0.3">
      <c r="A436" s="11">
        <v>45361</v>
      </c>
      <c r="B436" s="12">
        <v>49294.117647058825</v>
      </c>
      <c r="F436" s="12">
        <v>49294.117647058825</v>
      </c>
    </row>
    <row r="437" spans="1:6" x14ac:dyDescent="0.3">
      <c r="A437" s="11">
        <v>45362</v>
      </c>
      <c r="B437" s="12">
        <v>45186.274509803923</v>
      </c>
      <c r="F437" s="12">
        <v>45186.274509803923</v>
      </c>
    </row>
    <row r="438" spans="1:6" x14ac:dyDescent="0.3">
      <c r="A438" s="11">
        <v>45363</v>
      </c>
      <c r="B438" s="12">
        <v>41078.431372549021</v>
      </c>
      <c r="F438" s="12">
        <v>41078.431372549021</v>
      </c>
    </row>
    <row r="439" spans="1:6" x14ac:dyDescent="0.3">
      <c r="A439" s="11">
        <v>45364</v>
      </c>
      <c r="B439" s="12">
        <v>49294.117647058825</v>
      </c>
      <c r="F439" s="12">
        <v>49294.117647058825</v>
      </c>
    </row>
    <row r="440" spans="1:6" x14ac:dyDescent="0.3">
      <c r="A440" s="11">
        <v>45365</v>
      </c>
      <c r="B440" s="12">
        <v>45186.274509803923</v>
      </c>
      <c r="F440" s="12">
        <v>45186.274509803923</v>
      </c>
    </row>
    <row r="441" spans="1:6" x14ac:dyDescent="0.3">
      <c r="A441" s="11">
        <v>45366</v>
      </c>
      <c r="B441" s="12">
        <v>41078.431372549021</v>
      </c>
      <c r="F441" s="12">
        <v>41078.431372549021</v>
      </c>
    </row>
    <row r="442" spans="1:6" x14ac:dyDescent="0.3">
      <c r="A442" s="11">
        <v>45367</v>
      </c>
      <c r="B442" s="12">
        <v>45186.274509803923</v>
      </c>
      <c r="F442" s="12">
        <v>45186.274509803923</v>
      </c>
    </row>
    <row r="443" spans="1:6" x14ac:dyDescent="0.3">
      <c r="A443" s="11">
        <v>45368</v>
      </c>
      <c r="B443" s="12">
        <v>45186.274509803923</v>
      </c>
      <c r="F443" s="12">
        <v>45186.274509803923</v>
      </c>
    </row>
    <row r="444" spans="1:6" x14ac:dyDescent="0.3">
      <c r="A444" s="11">
        <v>45369</v>
      </c>
      <c r="B444" s="12">
        <v>41078.431372549021</v>
      </c>
      <c r="F444" s="12">
        <v>41078.431372549021</v>
      </c>
    </row>
    <row r="445" spans="1:6" x14ac:dyDescent="0.3">
      <c r="A445" s="11">
        <v>45370</v>
      </c>
      <c r="B445" s="12">
        <v>32862.745098039217</v>
      </c>
      <c r="F445" s="12">
        <v>32862.745098039217</v>
      </c>
    </row>
    <row r="446" spans="1:6" x14ac:dyDescent="0.3">
      <c r="A446" s="11">
        <v>45371</v>
      </c>
      <c r="B446" s="12">
        <v>24647.058823529413</v>
      </c>
      <c r="F446" s="12">
        <v>24647.058823529413</v>
      </c>
    </row>
    <row r="447" spans="1:6" x14ac:dyDescent="0.3">
      <c r="A447" s="11">
        <v>45372</v>
      </c>
      <c r="B447" s="12">
        <v>28754.901960784315</v>
      </c>
      <c r="F447" s="12">
        <v>28754.901960784315</v>
      </c>
    </row>
    <row r="448" spans="1:6" x14ac:dyDescent="0.3">
      <c r="A448" s="11">
        <v>45373</v>
      </c>
      <c r="B448" s="12">
        <v>28754.901960784315</v>
      </c>
      <c r="F448" s="12">
        <v>28754.901960784315</v>
      </c>
    </row>
    <row r="449" spans="1:6" x14ac:dyDescent="0.3">
      <c r="A449" s="11">
        <v>45374</v>
      </c>
      <c r="B449" s="12">
        <v>28754.901960784315</v>
      </c>
      <c r="F449" s="12">
        <v>28754.901960784315</v>
      </c>
    </row>
    <row r="450" spans="1:6" x14ac:dyDescent="0.3">
      <c r="A450" s="11">
        <v>45375</v>
      </c>
      <c r="B450" s="12">
        <v>32862.745098039217</v>
      </c>
      <c r="F450" s="12">
        <v>32862.745098039217</v>
      </c>
    </row>
    <row r="451" spans="1:6" x14ac:dyDescent="0.3">
      <c r="A451" s="11">
        <v>45376</v>
      </c>
      <c r="B451" s="12">
        <v>32862.745098039217</v>
      </c>
      <c r="F451" s="12">
        <v>32862.745098039217</v>
      </c>
    </row>
    <row r="452" spans="1:6" x14ac:dyDescent="0.3">
      <c r="A452" s="11">
        <v>45377</v>
      </c>
      <c r="B452" s="12">
        <v>32862.745098039217</v>
      </c>
      <c r="F452" s="12">
        <v>32862.745098039217</v>
      </c>
    </row>
    <row r="453" spans="1:6" x14ac:dyDescent="0.3">
      <c r="A453" s="11">
        <v>45378</v>
      </c>
      <c r="B453" s="12">
        <v>32862.745098039217</v>
      </c>
      <c r="F453" s="12">
        <v>32862.745098039217</v>
      </c>
    </row>
    <row r="454" spans="1:6" x14ac:dyDescent="0.3">
      <c r="A454" s="11">
        <v>45379</v>
      </c>
      <c r="B454" s="12">
        <v>32862.745098039217</v>
      </c>
      <c r="F454" s="12">
        <v>32862.745098039217</v>
      </c>
    </row>
    <row r="455" spans="1:6" x14ac:dyDescent="0.3">
      <c r="A455" s="11">
        <v>45380</v>
      </c>
      <c r="B455" s="12">
        <v>32862.745098039217</v>
      </c>
      <c r="F455" s="12">
        <v>32862.745098039217</v>
      </c>
    </row>
    <row r="456" spans="1:6" x14ac:dyDescent="0.3">
      <c r="A456" s="11">
        <v>45381</v>
      </c>
      <c r="B456" s="12">
        <v>32862.745098039217</v>
      </c>
      <c r="F456" s="12">
        <v>32862.745098039217</v>
      </c>
    </row>
    <row r="457" spans="1:6" x14ac:dyDescent="0.3">
      <c r="A457" s="11">
        <v>45382</v>
      </c>
      <c r="B457" s="12">
        <v>32862.745098039217</v>
      </c>
      <c r="F457" s="12">
        <v>32862.745098039217</v>
      </c>
    </row>
    <row r="458" spans="1:6" x14ac:dyDescent="0.3">
      <c r="A458" s="11">
        <v>45383</v>
      </c>
      <c r="B458" s="12">
        <v>28895.669291338585</v>
      </c>
      <c r="F458" s="12">
        <v>28895.669291338585</v>
      </c>
    </row>
    <row r="459" spans="1:6" x14ac:dyDescent="0.3">
      <c r="A459" s="11">
        <v>45384</v>
      </c>
      <c r="B459" s="12">
        <v>41279.527559055117</v>
      </c>
      <c r="F459" s="12">
        <v>41279.527559055117</v>
      </c>
    </row>
    <row r="460" spans="1:6" x14ac:dyDescent="0.3">
      <c r="A460" s="11">
        <v>45385</v>
      </c>
      <c r="B460" s="12">
        <v>41279.527559055117</v>
      </c>
      <c r="F460" s="12">
        <v>41279.527559055117</v>
      </c>
    </row>
    <row r="461" spans="1:6" x14ac:dyDescent="0.3">
      <c r="A461" s="11">
        <v>45386</v>
      </c>
      <c r="B461" s="12">
        <v>41279.527559055117</v>
      </c>
      <c r="F461" s="12">
        <v>41279.527559055117</v>
      </c>
    </row>
    <row r="462" spans="1:6" x14ac:dyDescent="0.3">
      <c r="A462" s="11">
        <v>45387</v>
      </c>
      <c r="B462" s="12">
        <v>37151.574803149604</v>
      </c>
      <c r="F462" s="12">
        <v>37151.574803149604</v>
      </c>
    </row>
    <row r="463" spans="1:6" x14ac:dyDescent="0.3">
      <c r="A463" s="11">
        <v>45388</v>
      </c>
      <c r="B463" s="12">
        <v>41279.527559055117</v>
      </c>
      <c r="F463" s="12">
        <v>41279.527559055117</v>
      </c>
    </row>
    <row r="464" spans="1:6" x14ac:dyDescent="0.3">
      <c r="A464" s="11">
        <v>45389</v>
      </c>
      <c r="B464" s="12">
        <v>41279.527559055117</v>
      </c>
      <c r="F464" s="12">
        <v>41279.527559055117</v>
      </c>
    </row>
    <row r="465" spans="1:6" x14ac:dyDescent="0.3">
      <c r="A465" s="11">
        <v>45390</v>
      </c>
      <c r="B465" s="12">
        <v>41279.527559055117</v>
      </c>
      <c r="F465" s="12">
        <v>41279.527559055117</v>
      </c>
    </row>
    <row r="466" spans="1:6" x14ac:dyDescent="0.3">
      <c r="A466" s="11">
        <v>45391</v>
      </c>
      <c r="B466" s="12">
        <v>45407.48031496063</v>
      </c>
      <c r="F466" s="12">
        <v>45407.48031496063</v>
      </c>
    </row>
    <row r="467" spans="1:6" x14ac:dyDescent="0.3">
      <c r="A467" s="11">
        <v>45392</v>
      </c>
      <c r="B467" s="12">
        <v>37151.574803149604</v>
      </c>
      <c r="F467" s="12">
        <v>37151.574803149604</v>
      </c>
    </row>
    <row r="468" spans="1:6" x14ac:dyDescent="0.3">
      <c r="A468" s="11">
        <v>45393</v>
      </c>
      <c r="B468" s="12">
        <v>37151.574803149604</v>
      </c>
      <c r="F468" s="12">
        <v>37151.574803149604</v>
      </c>
    </row>
    <row r="469" spans="1:6" x14ac:dyDescent="0.3">
      <c r="A469" s="11">
        <v>45394</v>
      </c>
      <c r="B469" s="12">
        <v>37151.574803149604</v>
      </c>
      <c r="F469" s="12">
        <v>37151.574803149604</v>
      </c>
    </row>
    <row r="470" spans="1:6" x14ac:dyDescent="0.3">
      <c r="A470" s="11">
        <v>45395</v>
      </c>
      <c r="B470" s="12">
        <v>41279.527559055117</v>
      </c>
      <c r="F470" s="12">
        <v>41279.527559055117</v>
      </c>
    </row>
    <row r="471" spans="1:6" x14ac:dyDescent="0.3">
      <c r="A471" s="11">
        <v>45396</v>
      </c>
      <c r="B471" s="12">
        <v>41279.527559055117</v>
      </c>
      <c r="F471" s="12">
        <v>41279.527559055117</v>
      </c>
    </row>
    <row r="472" spans="1:6" x14ac:dyDescent="0.3">
      <c r="A472" s="11">
        <v>45397</v>
      </c>
      <c r="B472" s="12">
        <v>41279.527559055117</v>
      </c>
      <c r="F472" s="12">
        <v>41279.527559055117</v>
      </c>
    </row>
    <row r="473" spans="1:6" x14ac:dyDescent="0.3">
      <c r="A473" s="11">
        <v>45398</v>
      </c>
      <c r="B473" s="12">
        <v>45407.48031496063</v>
      </c>
      <c r="F473" s="12">
        <v>45407.48031496063</v>
      </c>
    </row>
    <row r="474" spans="1:6" x14ac:dyDescent="0.3">
      <c r="A474" s="11">
        <v>45399</v>
      </c>
      <c r="B474" s="12">
        <v>45407.48031496063</v>
      </c>
      <c r="F474" s="12">
        <v>45407.48031496063</v>
      </c>
    </row>
    <row r="475" spans="1:6" x14ac:dyDescent="0.3">
      <c r="A475" s="11">
        <v>45400</v>
      </c>
      <c r="B475" s="12">
        <v>45407.48031496063</v>
      </c>
      <c r="F475" s="12">
        <v>45407.48031496063</v>
      </c>
    </row>
    <row r="476" spans="1:6" x14ac:dyDescent="0.3">
      <c r="A476" s="11">
        <v>45401</v>
      </c>
      <c r="B476" s="12">
        <v>41279.527559055117</v>
      </c>
      <c r="F476" s="12">
        <v>41279.527559055117</v>
      </c>
    </row>
    <row r="477" spans="1:6" x14ac:dyDescent="0.3">
      <c r="A477" s="11">
        <v>45402</v>
      </c>
      <c r="B477" s="12">
        <v>41279.527559055117</v>
      </c>
      <c r="F477" s="12">
        <v>41279.527559055117</v>
      </c>
    </row>
    <row r="478" spans="1:6" x14ac:dyDescent="0.3">
      <c r="A478" s="11">
        <v>45403</v>
      </c>
      <c r="B478" s="12">
        <v>41279.527559055117</v>
      </c>
      <c r="F478" s="12">
        <v>41279.527559055117</v>
      </c>
    </row>
    <row r="479" spans="1:6" x14ac:dyDescent="0.3">
      <c r="A479" s="11">
        <v>45404</v>
      </c>
      <c r="B479" s="12">
        <v>41279.527559055117</v>
      </c>
      <c r="F479" s="12">
        <v>41279.527559055117</v>
      </c>
    </row>
    <row r="480" spans="1:6" x14ac:dyDescent="0.3">
      <c r="A480" s="11">
        <v>45405</v>
      </c>
      <c r="B480" s="12">
        <v>45407.48031496063</v>
      </c>
      <c r="F480" s="12">
        <v>45407.48031496063</v>
      </c>
    </row>
    <row r="481" spans="1:6" x14ac:dyDescent="0.3">
      <c r="A481" s="11">
        <v>45406</v>
      </c>
      <c r="B481" s="12">
        <v>45407.48031496063</v>
      </c>
      <c r="F481" s="12">
        <v>45407.48031496063</v>
      </c>
    </row>
    <row r="482" spans="1:6" x14ac:dyDescent="0.3">
      <c r="A482" s="11">
        <v>45407</v>
      </c>
      <c r="B482" s="12">
        <v>45407.48031496063</v>
      </c>
      <c r="F482" s="12">
        <v>45407.48031496063</v>
      </c>
    </row>
    <row r="483" spans="1:6" x14ac:dyDescent="0.3">
      <c r="A483" s="11">
        <v>45408</v>
      </c>
      <c r="B483" s="12">
        <v>41279.527559055117</v>
      </c>
      <c r="F483" s="12">
        <v>41279.527559055117</v>
      </c>
    </row>
    <row r="484" spans="1:6" x14ac:dyDescent="0.3">
      <c r="A484" s="11">
        <v>45409</v>
      </c>
      <c r="B484" s="12">
        <v>41279.527559055117</v>
      </c>
      <c r="F484" s="12">
        <v>41279.527559055117</v>
      </c>
    </row>
    <row r="485" spans="1:6" x14ac:dyDescent="0.3">
      <c r="A485" s="11">
        <v>45410</v>
      </c>
      <c r="B485" s="12">
        <v>45407.48031496063</v>
      </c>
      <c r="F485" s="12">
        <v>45407.48031496063</v>
      </c>
    </row>
    <row r="486" spans="1:6" x14ac:dyDescent="0.3">
      <c r="A486" s="11">
        <v>45411</v>
      </c>
      <c r="B486" s="12">
        <v>45407.48031496063</v>
      </c>
      <c r="F486" s="12">
        <v>45407.48031496063</v>
      </c>
    </row>
    <row r="487" spans="1:6" x14ac:dyDescent="0.3">
      <c r="A487" s="11">
        <v>45412</v>
      </c>
      <c r="B487" s="12">
        <v>45407.48031496063</v>
      </c>
      <c r="F487" s="12">
        <v>45407.48031496063</v>
      </c>
    </row>
    <row r="488" spans="1:6" x14ac:dyDescent="0.3">
      <c r="A488" s="11">
        <v>45413</v>
      </c>
      <c r="B488" s="12">
        <v>42680.000000000007</v>
      </c>
      <c r="F488" s="12">
        <v>42680.000000000007</v>
      </c>
    </row>
    <row r="489" spans="1:6" x14ac:dyDescent="0.3">
      <c r="A489" s="11">
        <v>45414</v>
      </c>
      <c r="B489" s="12">
        <v>42680.000000000007</v>
      </c>
      <c r="F489" s="12">
        <v>42680.000000000007</v>
      </c>
    </row>
    <row r="490" spans="1:6" x14ac:dyDescent="0.3">
      <c r="A490" s="11">
        <v>45415</v>
      </c>
      <c r="B490" s="12">
        <v>34920.000000000007</v>
      </c>
      <c r="F490" s="12">
        <v>34920.000000000007</v>
      </c>
    </row>
    <row r="491" spans="1:6" x14ac:dyDescent="0.3">
      <c r="A491" s="11">
        <v>45416</v>
      </c>
      <c r="B491" s="12">
        <v>38800.000000000007</v>
      </c>
      <c r="F491" s="12">
        <v>38800.000000000007</v>
      </c>
    </row>
    <row r="492" spans="1:6" x14ac:dyDescent="0.3">
      <c r="A492" s="11">
        <v>45417</v>
      </c>
      <c r="B492" s="12">
        <v>38800.000000000007</v>
      </c>
      <c r="F492" s="12">
        <v>38800.000000000007</v>
      </c>
    </row>
    <row r="493" spans="1:6" x14ac:dyDescent="0.3">
      <c r="A493" s="11">
        <v>45418</v>
      </c>
      <c r="B493" s="12">
        <v>38800.000000000007</v>
      </c>
      <c r="F493" s="12">
        <v>38800.000000000007</v>
      </c>
    </row>
    <row r="494" spans="1:6" x14ac:dyDescent="0.3">
      <c r="A494" s="11">
        <v>45419</v>
      </c>
      <c r="B494" s="12">
        <v>42680.000000000007</v>
      </c>
      <c r="F494" s="12">
        <v>42680.000000000007</v>
      </c>
    </row>
    <row r="495" spans="1:6" x14ac:dyDescent="0.3">
      <c r="A495" s="11">
        <v>45420</v>
      </c>
      <c r="B495" s="12">
        <v>46560.000000000007</v>
      </c>
      <c r="F495" s="12">
        <v>46560.000000000007</v>
      </c>
    </row>
    <row r="496" spans="1:6" x14ac:dyDescent="0.3">
      <c r="A496" s="11">
        <v>45421</v>
      </c>
      <c r="B496" s="12">
        <v>42680.000000000007</v>
      </c>
      <c r="F496" s="12">
        <v>42680.000000000007</v>
      </c>
    </row>
    <row r="497" spans="1:6" x14ac:dyDescent="0.3">
      <c r="A497" s="11">
        <v>45422</v>
      </c>
      <c r="B497" s="12">
        <v>38800.000000000007</v>
      </c>
      <c r="F497" s="12">
        <v>38800.000000000007</v>
      </c>
    </row>
    <row r="498" spans="1:6" x14ac:dyDescent="0.3">
      <c r="A498" s="11">
        <v>45423</v>
      </c>
      <c r="B498" s="12">
        <v>38800.000000000007</v>
      </c>
      <c r="F498" s="12">
        <v>38800.000000000007</v>
      </c>
    </row>
    <row r="499" spans="1:6" x14ac:dyDescent="0.3">
      <c r="A499" s="11">
        <v>45424</v>
      </c>
      <c r="B499" s="12">
        <v>42680.000000000007</v>
      </c>
      <c r="F499" s="12">
        <v>42680.000000000007</v>
      </c>
    </row>
    <row r="500" spans="1:6" x14ac:dyDescent="0.3">
      <c r="A500" s="11">
        <v>45425</v>
      </c>
      <c r="B500" s="12">
        <v>42680.000000000007</v>
      </c>
      <c r="F500" s="12">
        <v>42680.000000000007</v>
      </c>
    </row>
    <row r="501" spans="1:6" x14ac:dyDescent="0.3">
      <c r="A501" s="11">
        <v>45426</v>
      </c>
      <c r="B501" s="12">
        <v>42680.000000000007</v>
      </c>
      <c r="F501" s="12">
        <v>42680.000000000007</v>
      </c>
    </row>
    <row r="502" spans="1:6" x14ac:dyDescent="0.3">
      <c r="A502" s="11">
        <v>45427</v>
      </c>
      <c r="B502" s="12">
        <v>42680.000000000007</v>
      </c>
      <c r="F502" s="12">
        <v>42680.000000000007</v>
      </c>
    </row>
    <row r="503" spans="1:6" x14ac:dyDescent="0.3">
      <c r="A503" s="11">
        <v>45428</v>
      </c>
      <c r="B503" s="12">
        <v>42680.000000000007</v>
      </c>
      <c r="F503" s="12">
        <v>42680.000000000007</v>
      </c>
    </row>
    <row r="504" spans="1:6" x14ac:dyDescent="0.3">
      <c r="A504" s="11">
        <v>45429</v>
      </c>
      <c r="B504" s="12">
        <v>38800.000000000007</v>
      </c>
      <c r="F504" s="12">
        <v>38800.000000000007</v>
      </c>
    </row>
    <row r="505" spans="1:6" x14ac:dyDescent="0.3">
      <c r="A505" s="11">
        <v>45430</v>
      </c>
      <c r="B505" s="12">
        <v>42680.000000000007</v>
      </c>
      <c r="F505" s="12">
        <v>42680.000000000007</v>
      </c>
    </row>
    <row r="506" spans="1:6" x14ac:dyDescent="0.3">
      <c r="A506" s="11">
        <v>45431</v>
      </c>
      <c r="B506" s="12">
        <v>42680.000000000007</v>
      </c>
      <c r="F506" s="12">
        <v>42680.000000000007</v>
      </c>
    </row>
    <row r="507" spans="1:6" x14ac:dyDescent="0.3">
      <c r="A507" s="11">
        <v>45432</v>
      </c>
      <c r="B507" s="12">
        <v>42680.000000000007</v>
      </c>
      <c r="F507" s="12">
        <v>42680.000000000007</v>
      </c>
    </row>
    <row r="508" spans="1:6" x14ac:dyDescent="0.3">
      <c r="A508" s="11">
        <v>45433</v>
      </c>
      <c r="B508" s="12">
        <v>46560.000000000007</v>
      </c>
      <c r="F508" s="12">
        <v>46560.000000000007</v>
      </c>
    </row>
    <row r="509" spans="1:6" x14ac:dyDescent="0.3">
      <c r="A509" s="11">
        <v>45434</v>
      </c>
      <c r="B509" s="12">
        <v>38800.000000000007</v>
      </c>
      <c r="F509" s="12">
        <v>38800.000000000007</v>
      </c>
    </row>
    <row r="510" spans="1:6" x14ac:dyDescent="0.3">
      <c r="A510" s="11">
        <v>45435</v>
      </c>
      <c r="B510" s="12">
        <v>38800.000000000007</v>
      </c>
      <c r="F510" s="12">
        <v>38800.000000000007</v>
      </c>
    </row>
    <row r="511" spans="1:6" x14ac:dyDescent="0.3">
      <c r="A511" s="11">
        <v>45436</v>
      </c>
      <c r="B511" s="12">
        <v>38800.000000000007</v>
      </c>
      <c r="F511" s="12">
        <v>38800.000000000007</v>
      </c>
    </row>
    <row r="512" spans="1:6" x14ac:dyDescent="0.3">
      <c r="A512" s="11">
        <v>45437</v>
      </c>
      <c r="B512" s="12">
        <v>42680.000000000007</v>
      </c>
      <c r="F512" s="12">
        <v>42680.000000000007</v>
      </c>
    </row>
    <row r="513" spans="1:6" x14ac:dyDescent="0.3">
      <c r="A513" s="11">
        <v>45438</v>
      </c>
      <c r="B513" s="12">
        <v>46560.000000000007</v>
      </c>
      <c r="F513" s="12">
        <v>46560.000000000007</v>
      </c>
    </row>
    <row r="514" spans="1:6" x14ac:dyDescent="0.3">
      <c r="A514" s="11">
        <v>45439</v>
      </c>
      <c r="B514" s="12">
        <v>38800.000000000007</v>
      </c>
      <c r="F514" s="12">
        <v>38800.000000000007</v>
      </c>
    </row>
    <row r="515" spans="1:6" x14ac:dyDescent="0.3">
      <c r="A515" s="11">
        <v>45440</v>
      </c>
      <c r="B515" s="12">
        <v>46560.000000000007</v>
      </c>
      <c r="F515" s="12">
        <v>46560.000000000007</v>
      </c>
    </row>
    <row r="516" spans="1:6" x14ac:dyDescent="0.3">
      <c r="A516" s="11">
        <v>45441</v>
      </c>
      <c r="B516" s="12">
        <v>46560.000000000007</v>
      </c>
      <c r="F516" s="12">
        <v>46560.000000000007</v>
      </c>
    </row>
    <row r="517" spans="1:6" x14ac:dyDescent="0.3">
      <c r="A517" s="11">
        <v>45442</v>
      </c>
      <c r="B517" s="12">
        <v>42680.000000000007</v>
      </c>
      <c r="F517" s="12">
        <v>42680.000000000007</v>
      </c>
    </row>
    <row r="518" spans="1:6" x14ac:dyDescent="0.3">
      <c r="A518" s="11">
        <v>45443</v>
      </c>
      <c r="B518" s="12">
        <v>38800.000000000007</v>
      </c>
      <c r="F518" s="12">
        <v>38800.000000000007</v>
      </c>
    </row>
    <row r="519" spans="1:6" x14ac:dyDescent="0.3">
      <c r="A519" s="11">
        <v>45444</v>
      </c>
      <c r="B519" s="12">
        <v>42952.380952380954</v>
      </c>
      <c r="F519" s="12">
        <v>42952.380952380954</v>
      </c>
    </row>
    <row r="520" spans="1:6" x14ac:dyDescent="0.3">
      <c r="A520" s="11">
        <v>45445</v>
      </c>
      <c r="B520" s="12">
        <v>46857.142857142855</v>
      </c>
      <c r="F520" s="12">
        <v>46857.142857142855</v>
      </c>
    </row>
    <row r="521" spans="1:6" x14ac:dyDescent="0.3">
      <c r="A521" s="11">
        <v>45446</v>
      </c>
      <c r="B521" s="12">
        <v>39047.619047619046</v>
      </c>
      <c r="F521" s="12">
        <v>39047.619047619046</v>
      </c>
    </row>
    <row r="522" spans="1:6" x14ac:dyDescent="0.3">
      <c r="A522" s="11">
        <v>45447</v>
      </c>
      <c r="B522" s="12">
        <v>39047.619047619046</v>
      </c>
      <c r="F522" s="12">
        <v>39047.619047619046</v>
      </c>
    </row>
    <row r="523" spans="1:6" x14ac:dyDescent="0.3">
      <c r="A523" s="11">
        <v>45448</v>
      </c>
      <c r="B523" s="12">
        <v>42952.380952380954</v>
      </c>
      <c r="F523" s="12">
        <v>42952.380952380954</v>
      </c>
    </row>
    <row r="524" spans="1:6" x14ac:dyDescent="0.3">
      <c r="A524" s="11">
        <v>45449</v>
      </c>
      <c r="B524" s="12">
        <v>42952.380952380954</v>
      </c>
      <c r="F524" s="12">
        <v>42952.380952380954</v>
      </c>
    </row>
    <row r="525" spans="1:6" x14ac:dyDescent="0.3">
      <c r="A525" s="11">
        <v>45450</v>
      </c>
      <c r="B525" s="12">
        <v>39047.619047619046</v>
      </c>
      <c r="F525" s="12">
        <v>39047.619047619046</v>
      </c>
    </row>
    <row r="526" spans="1:6" x14ac:dyDescent="0.3">
      <c r="A526" s="11">
        <v>45451</v>
      </c>
      <c r="B526" s="12">
        <v>42952.380952380954</v>
      </c>
      <c r="F526" s="12">
        <v>42952.380952380954</v>
      </c>
    </row>
    <row r="527" spans="1:6" x14ac:dyDescent="0.3">
      <c r="A527" s="11">
        <v>45452</v>
      </c>
      <c r="B527" s="12">
        <v>42952.380952380954</v>
      </c>
      <c r="F527" s="12">
        <v>42952.380952380954</v>
      </c>
    </row>
    <row r="528" spans="1:6" x14ac:dyDescent="0.3">
      <c r="A528" s="11">
        <v>45453</v>
      </c>
      <c r="B528" s="12">
        <v>42952.380952380954</v>
      </c>
      <c r="F528" s="12">
        <v>42952.380952380954</v>
      </c>
    </row>
    <row r="529" spans="1:6" x14ac:dyDescent="0.3">
      <c r="A529" s="11">
        <v>45454</v>
      </c>
      <c r="B529" s="12">
        <v>46857.142857142855</v>
      </c>
      <c r="F529" s="12">
        <v>46857.142857142855</v>
      </c>
    </row>
    <row r="530" spans="1:6" x14ac:dyDescent="0.3">
      <c r="A530" s="11">
        <v>45455</v>
      </c>
      <c r="B530" s="12">
        <v>46857.142857142855</v>
      </c>
      <c r="F530" s="12">
        <v>46857.142857142855</v>
      </c>
    </row>
    <row r="531" spans="1:6" x14ac:dyDescent="0.3">
      <c r="A531" s="11">
        <v>45456</v>
      </c>
      <c r="B531" s="12">
        <v>46857.142857142855</v>
      </c>
      <c r="F531" s="12">
        <v>46857.142857142855</v>
      </c>
    </row>
    <row r="532" spans="1:6" x14ac:dyDescent="0.3">
      <c r="A532" s="11">
        <v>45457</v>
      </c>
      <c r="B532" s="12">
        <v>42952.380952380954</v>
      </c>
      <c r="F532" s="12">
        <v>42952.380952380954</v>
      </c>
    </row>
    <row r="533" spans="1:6" x14ac:dyDescent="0.3">
      <c r="A533" s="11">
        <v>45458</v>
      </c>
      <c r="B533" s="12">
        <v>42952.380952380954</v>
      </c>
      <c r="F533" s="12">
        <v>42952.380952380954</v>
      </c>
    </row>
    <row r="534" spans="1:6" x14ac:dyDescent="0.3">
      <c r="A534" s="11">
        <v>45459</v>
      </c>
      <c r="B534" s="12">
        <v>42952.380952380954</v>
      </c>
      <c r="F534" s="12">
        <v>42952.380952380954</v>
      </c>
    </row>
    <row r="535" spans="1:6" x14ac:dyDescent="0.3">
      <c r="A535" s="11">
        <v>45460</v>
      </c>
      <c r="B535" s="12">
        <v>42952.380952380954</v>
      </c>
      <c r="F535" s="12">
        <v>42952.380952380954</v>
      </c>
    </row>
    <row r="536" spans="1:6" x14ac:dyDescent="0.3">
      <c r="A536" s="11">
        <v>45461</v>
      </c>
      <c r="B536" s="12">
        <v>42952.380952380954</v>
      </c>
      <c r="F536" s="12">
        <v>42952.380952380954</v>
      </c>
    </row>
    <row r="537" spans="1:6" x14ac:dyDescent="0.3">
      <c r="A537" s="11">
        <v>45462</v>
      </c>
      <c r="B537" s="12">
        <v>46857.142857142855</v>
      </c>
      <c r="F537" s="12">
        <v>46857.142857142855</v>
      </c>
    </row>
    <row r="538" spans="1:6" x14ac:dyDescent="0.3">
      <c r="A538" s="11">
        <v>45463</v>
      </c>
      <c r="B538" s="12">
        <v>46857.142857142855</v>
      </c>
      <c r="F538" s="12">
        <v>46857.142857142855</v>
      </c>
    </row>
    <row r="539" spans="1:6" x14ac:dyDescent="0.3">
      <c r="A539" s="11">
        <v>45464</v>
      </c>
      <c r="B539" s="12">
        <v>42952.380952380954</v>
      </c>
      <c r="F539" s="12">
        <v>42952.380952380954</v>
      </c>
    </row>
    <row r="540" spans="1:6" x14ac:dyDescent="0.3">
      <c r="A540" s="11">
        <v>45465</v>
      </c>
      <c r="B540" s="12">
        <v>42952.380952380954</v>
      </c>
      <c r="F540" s="12">
        <v>42952.380952380954</v>
      </c>
    </row>
    <row r="541" spans="1:6" x14ac:dyDescent="0.3">
      <c r="A541" s="11">
        <v>45466</v>
      </c>
      <c r="B541" s="12">
        <v>42952.380952380954</v>
      </c>
      <c r="F541" s="12">
        <v>42952.380952380954</v>
      </c>
    </row>
    <row r="542" spans="1:6" x14ac:dyDescent="0.3">
      <c r="A542" s="11">
        <v>45467</v>
      </c>
      <c r="B542" s="12">
        <v>46857.142857142855</v>
      </c>
      <c r="F542" s="12">
        <v>46857.142857142855</v>
      </c>
    </row>
    <row r="543" spans="1:6" x14ac:dyDescent="0.3">
      <c r="A543" s="11">
        <v>45468</v>
      </c>
      <c r="B543" s="12">
        <v>39047.619047619046</v>
      </c>
      <c r="F543" s="12">
        <v>39047.619047619046</v>
      </c>
    </row>
    <row r="544" spans="1:6" x14ac:dyDescent="0.3">
      <c r="A544" s="11">
        <v>45469</v>
      </c>
      <c r="B544" s="12">
        <v>42952.380952380954</v>
      </c>
      <c r="F544" s="12">
        <v>42952.380952380954</v>
      </c>
    </row>
    <row r="545" spans="1:6" x14ac:dyDescent="0.3">
      <c r="A545" s="11">
        <v>45470</v>
      </c>
      <c r="B545" s="12">
        <v>42952.380952380954</v>
      </c>
      <c r="F545" s="12">
        <v>42952.380952380954</v>
      </c>
    </row>
    <row r="546" spans="1:6" x14ac:dyDescent="0.3">
      <c r="A546" s="11">
        <v>45471</v>
      </c>
      <c r="B546" s="12">
        <v>39047.619047619046</v>
      </c>
      <c r="F546" s="12">
        <v>39047.619047619046</v>
      </c>
    </row>
    <row r="547" spans="1:6" x14ac:dyDescent="0.3">
      <c r="A547" s="11">
        <v>45472</v>
      </c>
      <c r="B547" s="12">
        <v>42952.380952380954</v>
      </c>
      <c r="F547" s="12">
        <v>42952.380952380954</v>
      </c>
    </row>
    <row r="548" spans="1:6" x14ac:dyDescent="0.3">
      <c r="A548" s="11">
        <v>45473</v>
      </c>
      <c r="B548" s="12">
        <v>42952.380952380954</v>
      </c>
      <c r="C548" s="12">
        <v>42952.380952380954</v>
      </c>
      <c r="D548" s="12">
        <v>42952.380952380954</v>
      </c>
      <c r="E548" s="12">
        <v>42952.380952380954</v>
      </c>
      <c r="F548" s="12">
        <v>42952.380952380954</v>
      </c>
    </row>
    <row r="549" spans="1:6" x14ac:dyDescent="0.3">
      <c r="A549" s="11">
        <v>45474</v>
      </c>
      <c r="C549" s="12">
        <f t="shared" ref="C549:C580" si="0">_xlfn.FORECAST.ETS(A549,$B$2:$B$548,$A$2:$A$548,1,1)</f>
        <v>39758.48313855684</v>
      </c>
      <c r="D549" s="12">
        <f t="shared" ref="D549:D580" si="1">C549-_xlfn.FORECAST.ETS.CONFINT(A549,$B$2:$B$548,$A$2:$A$548,0.95,1,1)</f>
        <v>32187.41136862979</v>
      </c>
      <c r="E549" s="12">
        <f t="shared" ref="E549:E580" si="2">C549+_xlfn.FORECAST.ETS.CONFINT(A549,$B$2:$B$548,$A$2:$A$548,0.95,1,1)</f>
        <v>47329.554908483893</v>
      </c>
      <c r="F549" s="4">
        <v>39758.48313855684</v>
      </c>
    </row>
    <row r="550" spans="1:6" x14ac:dyDescent="0.3">
      <c r="A550" s="11">
        <v>45475</v>
      </c>
      <c r="C550" s="12">
        <f t="shared" si="0"/>
        <v>41185.770328115606</v>
      </c>
      <c r="D550" s="12">
        <f t="shared" si="1"/>
        <v>33378.001847830768</v>
      </c>
      <c r="E550" s="12">
        <f t="shared" si="2"/>
        <v>48993.538808400444</v>
      </c>
      <c r="F550" s="4">
        <v>41185.770328115606</v>
      </c>
    </row>
    <row r="551" spans="1:6" x14ac:dyDescent="0.3">
      <c r="A551" s="11">
        <v>45476</v>
      </c>
      <c r="C551" s="12">
        <f t="shared" si="0"/>
        <v>39642.332543035925</v>
      </c>
      <c r="D551" s="12">
        <f t="shared" si="1"/>
        <v>31603.034270948752</v>
      </c>
      <c r="E551" s="12">
        <f t="shared" si="2"/>
        <v>47681.630815123099</v>
      </c>
      <c r="F551" s="4">
        <v>39642.332543035925</v>
      </c>
    </row>
    <row r="552" spans="1:6" x14ac:dyDescent="0.3">
      <c r="A552" s="11">
        <v>45477</v>
      </c>
      <c r="C552" s="12">
        <f t="shared" si="0"/>
        <v>41146.630274835879</v>
      </c>
      <c r="D552" s="12">
        <f t="shared" si="1"/>
        <v>32880.528014084135</v>
      </c>
      <c r="E552" s="12">
        <f t="shared" si="2"/>
        <v>49412.732535587624</v>
      </c>
      <c r="F552" s="4">
        <v>41146.630274835879</v>
      </c>
    </row>
    <row r="553" spans="1:6" x14ac:dyDescent="0.3">
      <c r="A553" s="11">
        <v>45478</v>
      </c>
      <c r="C553" s="12">
        <f t="shared" si="0"/>
        <v>41256.517795435953</v>
      </c>
      <c r="D553" s="12">
        <f t="shared" si="1"/>
        <v>32767.951784804427</v>
      </c>
      <c r="E553" s="12">
        <f t="shared" si="2"/>
        <v>49745.08380606748</v>
      </c>
      <c r="F553" s="4">
        <v>41256.517795435953</v>
      </c>
    </row>
    <row r="554" spans="1:6" x14ac:dyDescent="0.3">
      <c r="A554" s="11">
        <v>45479</v>
      </c>
      <c r="C554" s="12">
        <f t="shared" si="0"/>
        <v>42714.3981756965</v>
      </c>
      <c r="D554" s="12">
        <f t="shared" si="1"/>
        <v>34007.369385990416</v>
      </c>
      <c r="E554" s="12">
        <f t="shared" si="2"/>
        <v>51421.426965402585</v>
      </c>
      <c r="F554" s="4">
        <v>42714.3981756965</v>
      </c>
    </row>
    <row r="555" spans="1:6" x14ac:dyDescent="0.3">
      <c r="A555" s="11">
        <v>45480</v>
      </c>
      <c r="C555" s="12">
        <f t="shared" si="0"/>
        <v>41251.48886038582</v>
      </c>
      <c r="D555" s="12">
        <f t="shared" si="1"/>
        <v>32329.697924075692</v>
      </c>
      <c r="E555" s="12">
        <f t="shared" si="2"/>
        <v>50173.279796695948</v>
      </c>
      <c r="F555" s="4">
        <v>41251.48886038582</v>
      </c>
    </row>
    <row r="556" spans="1:6" x14ac:dyDescent="0.3">
      <c r="A556" s="11">
        <v>45481</v>
      </c>
      <c r="C556" s="12">
        <f t="shared" si="0"/>
        <v>39732.353691829994</v>
      </c>
      <c r="D556" s="12">
        <f t="shared" si="1"/>
        <v>30599.233904020934</v>
      </c>
      <c r="E556" s="12">
        <f t="shared" si="2"/>
        <v>48865.473479639055</v>
      </c>
      <c r="F556" s="4">
        <v>39732.353691829994</v>
      </c>
    </row>
    <row r="557" spans="1:6" x14ac:dyDescent="0.3">
      <c r="A557" s="11">
        <v>45482</v>
      </c>
      <c r="C557" s="12">
        <f t="shared" si="0"/>
        <v>39737.661452123015</v>
      </c>
      <c r="D557" s="12">
        <f t="shared" si="1"/>
        <v>30396.406952391317</v>
      </c>
      <c r="E557" s="12">
        <f t="shared" si="2"/>
        <v>49078.915951854709</v>
      </c>
      <c r="F557" s="4">
        <v>39737.661452123015</v>
      </c>
    </row>
    <row r="558" spans="1:6" x14ac:dyDescent="0.3">
      <c r="A558" s="11">
        <v>45483</v>
      </c>
      <c r="C558" s="12">
        <f t="shared" si="0"/>
        <v>33870.640600398321</v>
      </c>
      <c r="D558" s="12">
        <f t="shared" si="1"/>
        <v>24324.230601642463</v>
      </c>
      <c r="E558" s="12">
        <f t="shared" si="2"/>
        <v>43417.05059915418</v>
      </c>
      <c r="F558" s="4">
        <v>33870.640600398321</v>
      </c>
    </row>
    <row r="559" spans="1:6" x14ac:dyDescent="0.3">
      <c r="A559" s="11">
        <v>45484</v>
      </c>
      <c r="C559" s="12">
        <f t="shared" si="0"/>
        <v>41268.635539002091</v>
      </c>
      <c r="D559" s="12">
        <f t="shared" si="1"/>
        <v>31519.855286709535</v>
      </c>
      <c r="E559" s="12">
        <f t="shared" si="2"/>
        <v>51017.415791294647</v>
      </c>
      <c r="F559" s="4">
        <v>41268.635539002091</v>
      </c>
    </row>
    <row r="560" spans="1:6" x14ac:dyDescent="0.3">
      <c r="A560" s="11">
        <v>45485</v>
      </c>
      <c r="C560" s="12">
        <f t="shared" si="0"/>
        <v>41279.34268271317</v>
      </c>
      <c r="D560" s="12">
        <f t="shared" si="1"/>
        <v>31330.801689158208</v>
      </c>
      <c r="E560" s="12">
        <f t="shared" si="2"/>
        <v>51227.883676268131</v>
      </c>
      <c r="F560" s="4">
        <v>41279.34268271317</v>
      </c>
    </row>
    <row r="561" spans="1:6" x14ac:dyDescent="0.3">
      <c r="A561" s="11">
        <v>45486</v>
      </c>
      <c r="C561" s="12">
        <f t="shared" si="0"/>
        <v>42732.582484357968</v>
      </c>
      <c r="D561" s="12">
        <f t="shared" si="1"/>
        <v>32586.730475509023</v>
      </c>
      <c r="E561" s="12">
        <f t="shared" si="2"/>
        <v>52878.434493206914</v>
      </c>
      <c r="F561" s="4">
        <v>42732.582484357968</v>
      </c>
    </row>
    <row r="562" spans="1:6" x14ac:dyDescent="0.3">
      <c r="A562" s="11">
        <v>45487</v>
      </c>
      <c r="C562" s="12">
        <f t="shared" si="0"/>
        <v>38166.15876731609</v>
      </c>
      <c r="D562" s="12">
        <f t="shared" si="1"/>
        <v>27825.299697354509</v>
      </c>
      <c r="E562" s="12">
        <f t="shared" si="2"/>
        <v>48507.017837277672</v>
      </c>
      <c r="F562" s="4">
        <v>38166.15876731609</v>
      </c>
    </row>
    <row r="563" spans="1:6" x14ac:dyDescent="0.3">
      <c r="A563" s="11">
        <v>45488</v>
      </c>
      <c r="C563" s="12">
        <f t="shared" si="0"/>
        <v>42774.1797100658</v>
      </c>
      <c r="D563" s="12">
        <f t="shared" si="1"/>
        <v>32240.484133454218</v>
      </c>
      <c r="E563" s="12">
        <f t="shared" si="2"/>
        <v>53307.875286677387</v>
      </c>
      <c r="F563" s="4">
        <v>42774.1797100658</v>
      </c>
    </row>
    <row r="564" spans="1:6" x14ac:dyDescent="0.3">
      <c r="A564" s="11">
        <v>45489</v>
      </c>
      <c r="C564" s="12">
        <f t="shared" si="0"/>
        <v>42729.967649968574</v>
      </c>
      <c r="D564" s="12">
        <f t="shared" si="1"/>
        <v>32005.483689633747</v>
      </c>
      <c r="E564" s="12">
        <f t="shared" si="2"/>
        <v>53454.451610303397</v>
      </c>
      <c r="F564" s="4">
        <v>42729.967649968574</v>
      </c>
    </row>
    <row r="565" spans="1:6" x14ac:dyDescent="0.3">
      <c r="A565" s="11">
        <v>45490</v>
      </c>
      <c r="C565" s="12">
        <f t="shared" si="0"/>
        <v>41196.594861751451</v>
      </c>
      <c r="D565" s="12">
        <f t="shared" si="1"/>
        <v>30283.257970987022</v>
      </c>
      <c r="E565" s="12">
        <f t="shared" si="2"/>
        <v>52109.931752515884</v>
      </c>
      <c r="F565" s="4">
        <v>41196.594861751451</v>
      </c>
    </row>
    <row r="566" spans="1:6" x14ac:dyDescent="0.3">
      <c r="A566" s="11">
        <v>45491</v>
      </c>
      <c r="C566" s="12">
        <f t="shared" si="0"/>
        <v>41226.071722984547</v>
      </c>
      <c r="D566" s="12">
        <f t="shared" si="1"/>
        <v>30125.71340577224</v>
      </c>
      <c r="E566" s="12">
        <f t="shared" si="2"/>
        <v>52326.43004019685</v>
      </c>
      <c r="F566" s="4">
        <v>41226.071722984547</v>
      </c>
    </row>
    <row r="567" spans="1:6" x14ac:dyDescent="0.3">
      <c r="A567" s="11">
        <v>45492</v>
      </c>
      <c r="C567" s="12">
        <f t="shared" si="0"/>
        <v>38339.813869001024</v>
      </c>
      <c r="D567" s="12">
        <f t="shared" si="1"/>
        <v>27054.169496822342</v>
      </c>
      <c r="E567" s="12">
        <f t="shared" si="2"/>
        <v>49625.458241179702</v>
      </c>
      <c r="F567" s="4">
        <v>38339.813869001024</v>
      </c>
    </row>
    <row r="568" spans="1:6" x14ac:dyDescent="0.3">
      <c r="A568" s="11">
        <v>45493</v>
      </c>
      <c r="C568" s="12">
        <f t="shared" si="0"/>
        <v>38153.091512637162</v>
      </c>
      <c r="D568" s="12">
        <f t="shared" si="1"/>
        <v>26683.807354158613</v>
      </c>
      <c r="E568" s="12">
        <f t="shared" si="2"/>
        <v>49622.375671115711</v>
      </c>
      <c r="F568" s="4">
        <v>38153.091512637162</v>
      </c>
    </row>
    <row r="569" spans="1:6" x14ac:dyDescent="0.3">
      <c r="A569" s="11">
        <v>45494</v>
      </c>
      <c r="C569" s="12">
        <f t="shared" si="0"/>
        <v>35174.184379961698</v>
      </c>
      <c r="D569" s="12">
        <f t="shared" si="1"/>
        <v>23522.823942198393</v>
      </c>
      <c r="E569" s="12">
        <f t="shared" si="2"/>
        <v>46825.544817725007</v>
      </c>
      <c r="F569" s="4">
        <v>35174.184379961698</v>
      </c>
    </row>
    <row r="570" spans="1:6" x14ac:dyDescent="0.3">
      <c r="A570" s="11">
        <v>45495</v>
      </c>
      <c r="C570" s="12">
        <f t="shared" si="0"/>
        <v>36591.460087333246</v>
      </c>
      <c r="D570" s="12">
        <f t="shared" si="1"/>
        <v>24759.509852237148</v>
      </c>
      <c r="E570" s="12">
        <f t="shared" si="2"/>
        <v>48423.410322429343</v>
      </c>
      <c r="F570" s="4">
        <v>36591.460087333246</v>
      </c>
    </row>
    <row r="571" spans="1:6" x14ac:dyDescent="0.3">
      <c r="A571" s="11">
        <v>45496</v>
      </c>
      <c r="C571" s="12">
        <f t="shared" si="0"/>
        <v>38028.753984647272</v>
      </c>
      <c r="D571" s="12">
        <f t="shared" si="1"/>
        <v>26017.628612912678</v>
      </c>
      <c r="E571" s="12">
        <f t="shared" si="2"/>
        <v>50039.879356381862</v>
      </c>
      <c r="F571" s="4">
        <v>38028.753984647272</v>
      </c>
    </row>
    <row r="572" spans="1:6" x14ac:dyDescent="0.3">
      <c r="A572" s="11">
        <v>45497</v>
      </c>
      <c r="C572" s="12">
        <f t="shared" si="0"/>
        <v>38068.464754962282</v>
      </c>
      <c r="D572" s="12">
        <f t="shared" si="1"/>
        <v>25879.511818711399</v>
      </c>
      <c r="E572" s="12">
        <f t="shared" si="2"/>
        <v>50257.417691213166</v>
      </c>
      <c r="F572" s="4">
        <v>38068.464754962282</v>
      </c>
    </row>
    <row r="573" spans="1:6" x14ac:dyDescent="0.3">
      <c r="A573" s="11">
        <v>45498</v>
      </c>
      <c r="C573" s="12">
        <f t="shared" si="0"/>
        <v>39618.630082251453</v>
      </c>
      <c r="D573" s="12">
        <f t="shared" si="1"/>
        <v>27253.134379778225</v>
      </c>
      <c r="E573" s="12">
        <f t="shared" si="2"/>
        <v>51984.125784724682</v>
      </c>
      <c r="F573" s="4">
        <v>39618.630082251453</v>
      </c>
    </row>
    <row r="574" spans="1:6" x14ac:dyDescent="0.3">
      <c r="A574" s="11">
        <v>45499</v>
      </c>
      <c r="C574" s="12">
        <f t="shared" si="0"/>
        <v>36728.649240908722</v>
      </c>
      <c r="D574" s="12">
        <f t="shared" si="1"/>
        <v>24187.836739518847</v>
      </c>
      <c r="E574" s="12">
        <f t="shared" si="2"/>
        <v>49269.461742298598</v>
      </c>
      <c r="F574" s="4">
        <v>36728.649240908722</v>
      </c>
    </row>
    <row r="575" spans="1:6" x14ac:dyDescent="0.3">
      <c r="A575" s="11">
        <v>45500</v>
      </c>
      <c r="C575" s="12">
        <f t="shared" si="0"/>
        <v>33812.866058130327</v>
      </c>
      <c r="D575" s="12">
        <f t="shared" si="1"/>
        <v>21097.90750507982</v>
      </c>
      <c r="E575" s="12">
        <f t="shared" si="2"/>
        <v>46527.824611180833</v>
      </c>
      <c r="F575" s="4">
        <v>33812.866058130327</v>
      </c>
    </row>
    <row r="576" spans="1:6" x14ac:dyDescent="0.3">
      <c r="A576" s="11">
        <v>45501</v>
      </c>
      <c r="C576" s="12">
        <f t="shared" si="0"/>
        <v>33790.018551349989</v>
      </c>
      <c r="D576" s="12">
        <f t="shared" si="1"/>
        <v>20902.032787761225</v>
      </c>
      <c r="E576" s="12">
        <f t="shared" si="2"/>
        <v>46678.004314938749</v>
      </c>
      <c r="F576" s="4">
        <v>33790.018551349989</v>
      </c>
    </row>
    <row r="577" spans="1:6" x14ac:dyDescent="0.3">
      <c r="A577" s="11">
        <v>45502</v>
      </c>
      <c r="C577" s="12">
        <f t="shared" si="0"/>
        <v>38191.687349986365</v>
      </c>
      <c r="D577" s="12">
        <f t="shared" si="1"/>
        <v>25131.744358254153</v>
      </c>
      <c r="E577" s="12">
        <f t="shared" si="2"/>
        <v>51251.630341718577</v>
      </c>
      <c r="F577" s="4">
        <v>38191.687349986365</v>
      </c>
    </row>
    <row r="578" spans="1:6" x14ac:dyDescent="0.3">
      <c r="A578" s="11">
        <v>45503</v>
      </c>
      <c r="C578" s="12">
        <f t="shared" si="0"/>
        <v>36746.563738515979</v>
      </c>
      <c r="D578" s="12">
        <f t="shared" si="1"/>
        <v>23515.687449980378</v>
      </c>
      <c r="E578" s="12">
        <f t="shared" si="2"/>
        <v>49977.440027051576</v>
      </c>
      <c r="F578" s="4">
        <v>36746.563738515979</v>
      </c>
    </row>
    <row r="579" spans="1:6" x14ac:dyDescent="0.3">
      <c r="A579" s="11">
        <v>45504</v>
      </c>
      <c r="C579" s="12">
        <f t="shared" si="0"/>
        <v>39675.190868771293</v>
      </c>
      <c r="D579" s="12">
        <f t="shared" si="1"/>
        <v>26274.361755226229</v>
      </c>
      <c r="E579" s="12">
        <f t="shared" si="2"/>
        <v>53076.019982316357</v>
      </c>
      <c r="F579" s="4">
        <v>39675.190868771293</v>
      </c>
    </row>
    <row r="580" spans="1:6" x14ac:dyDescent="0.3">
      <c r="A580" s="11">
        <v>45505</v>
      </c>
      <c r="C580" s="12">
        <f t="shared" si="0"/>
        <v>37385.180292694342</v>
      </c>
      <c r="D580" s="12">
        <f t="shared" si="1"/>
        <v>23815.337762537216</v>
      </c>
      <c r="E580" s="12">
        <f t="shared" si="2"/>
        <v>50955.022822851468</v>
      </c>
      <c r="F580" s="4">
        <v>37385.180292694342</v>
      </c>
    </row>
    <row r="581" spans="1:6" x14ac:dyDescent="0.3">
      <c r="A581" s="11">
        <v>45506</v>
      </c>
      <c r="C581" s="12">
        <f t="shared" ref="C581:C612" si="3">_xlfn.FORECAST.ETS(A581,$B$2:$B$548,$A$2:$A$548,1,1)</f>
        <v>34471.549610832328</v>
      </c>
      <c r="D581" s="12">
        <f t="shared" ref="D581:D612" si="4">C581-_xlfn.FORECAST.ETS.CONFINT(A581,$B$2:$B$548,$A$2:$A$548,0.95,1,1)</f>
        <v>20733.594228270431</v>
      </c>
      <c r="E581" s="12">
        <f t="shared" ref="E581:E612" si="5">C581+_xlfn.FORECAST.ETS.CONFINT(A581,$B$2:$B$548,$A$2:$A$548,0.95,1,1)</f>
        <v>48209.504993394221</v>
      </c>
      <c r="F581" s="4">
        <v>34471.549610832328</v>
      </c>
    </row>
    <row r="582" spans="1:6" x14ac:dyDescent="0.3">
      <c r="A582" s="11">
        <v>45507</v>
      </c>
      <c r="C582" s="12">
        <f t="shared" si="3"/>
        <v>40148.92078708973</v>
      </c>
      <c r="D582" s="12">
        <f t="shared" si="4"/>
        <v>26243.716330747015</v>
      </c>
      <c r="E582" s="12">
        <f t="shared" si="5"/>
        <v>54054.125243432441</v>
      </c>
      <c r="F582" s="4">
        <v>40148.92078708973</v>
      </c>
    </row>
    <row r="583" spans="1:6" x14ac:dyDescent="0.3">
      <c r="A583" s="11">
        <v>45508</v>
      </c>
      <c r="C583" s="12">
        <f t="shared" si="3"/>
        <v>38690.001216277691</v>
      </c>
      <c r="D583" s="12">
        <f t="shared" si="4"/>
        <v>24618.376591742955</v>
      </c>
      <c r="E583" s="12">
        <f t="shared" si="5"/>
        <v>52761.625840812427</v>
      </c>
      <c r="F583" s="4">
        <v>38690.001216277691</v>
      </c>
    </row>
    <row r="584" spans="1:6" x14ac:dyDescent="0.3">
      <c r="A584" s="11">
        <v>45509</v>
      </c>
      <c r="C584" s="12">
        <f t="shared" si="3"/>
        <v>40099.58347283434</v>
      </c>
      <c r="D584" s="12">
        <f t="shared" si="4"/>
        <v>25862.334492119215</v>
      </c>
      <c r="E584" s="12">
        <f t="shared" si="5"/>
        <v>54336.832453549461</v>
      </c>
      <c r="F584" s="4">
        <v>40099.58347283434</v>
      </c>
    </row>
    <row r="585" spans="1:6" x14ac:dyDescent="0.3">
      <c r="A585" s="11">
        <v>45510</v>
      </c>
      <c r="C585" s="12">
        <f t="shared" si="3"/>
        <v>40078.260622622482</v>
      </c>
      <c r="D585" s="12">
        <f t="shared" si="4"/>
        <v>25676.151662121811</v>
      </c>
      <c r="E585" s="12">
        <f t="shared" si="5"/>
        <v>54480.369583123153</v>
      </c>
      <c r="F585" s="4">
        <v>40078.260622622482</v>
      </c>
    </row>
    <row r="586" spans="1:6" x14ac:dyDescent="0.3">
      <c r="A586" s="11">
        <v>45511</v>
      </c>
      <c r="C586" s="12">
        <f t="shared" si="3"/>
        <v>38600.262768568704</v>
      </c>
      <c r="D586" s="12">
        <f t="shared" si="4"/>
        <v>24034.028315909123</v>
      </c>
      <c r="E586" s="12">
        <f t="shared" si="5"/>
        <v>53166.497221228288</v>
      </c>
      <c r="F586" s="4">
        <v>38600.262768568704</v>
      </c>
    </row>
    <row r="587" spans="1:6" x14ac:dyDescent="0.3">
      <c r="A587" s="11">
        <v>45512</v>
      </c>
      <c r="C587" s="12">
        <f t="shared" si="3"/>
        <v>40231.999609689687</v>
      </c>
      <c r="D587" s="12">
        <f t="shared" si="4"/>
        <v>25502.345708790679</v>
      </c>
      <c r="E587" s="12">
        <f t="shared" si="5"/>
        <v>54961.653510588694</v>
      </c>
      <c r="F587" s="4">
        <v>40231.999609689687</v>
      </c>
    </row>
    <row r="588" spans="1:6" x14ac:dyDescent="0.3">
      <c r="A588" s="11">
        <v>45513</v>
      </c>
      <c r="C588" s="12">
        <f t="shared" si="3"/>
        <v>41833.902125358625</v>
      </c>
      <c r="D588" s="12">
        <f t="shared" si="4"/>
        <v>26941.507728094752</v>
      </c>
      <c r="E588" s="12">
        <f t="shared" si="5"/>
        <v>56726.296522622499</v>
      </c>
      <c r="F588" s="4">
        <v>41833.902125358625</v>
      </c>
    </row>
    <row r="589" spans="1:6" x14ac:dyDescent="0.3">
      <c r="A589" s="11">
        <v>45514</v>
      </c>
      <c r="C589" s="12">
        <f t="shared" si="3"/>
        <v>41850.017583128647</v>
      </c>
      <c r="D589" s="12">
        <f t="shared" si="4"/>
        <v>26795.535815154584</v>
      </c>
      <c r="E589" s="12">
        <f t="shared" si="5"/>
        <v>56904.499351102713</v>
      </c>
      <c r="F589" s="4">
        <v>41850.017583128647</v>
      </c>
    </row>
    <row r="590" spans="1:6" x14ac:dyDescent="0.3">
      <c r="A590" s="11">
        <v>45515</v>
      </c>
      <c r="C590" s="12">
        <f t="shared" si="3"/>
        <v>41717.180838799999</v>
      </c>
      <c r="D590" s="12">
        <f t="shared" si="4"/>
        <v>26501.240186367562</v>
      </c>
      <c r="E590" s="12">
        <f t="shared" si="5"/>
        <v>56933.121491232436</v>
      </c>
      <c r="F590" s="4">
        <v>41717.180838799999</v>
      </c>
    </row>
    <row r="591" spans="1:6" x14ac:dyDescent="0.3">
      <c r="A591" s="11">
        <v>45516</v>
      </c>
      <c r="C591" s="12">
        <f t="shared" si="3"/>
        <v>38657.685182608497</v>
      </c>
      <c r="D591" s="12">
        <f t="shared" si="4"/>
        <v>23280.890606554629</v>
      </c>
      <c r="E591" s="12">
        <f t="shared" si="5"/>
        <v>54034.479758662361</v>
      </c>
      <c r="F591" s="4">
        <v>38657.685182608497</v>
      </c>
    </row>
    <row r="592" spans="1:6" x14ac:dyDescent="0.3">
      <c r="A592" s="11">
        <v>45517</v>
      </c>
      <c r="C592" s="12">
        <f t="shared" si="3"/>
        <v>38701.893350447324</v>
      </c>
      <c r="D592" s="12">
        <f t="shared" si="4"/>
        <v>23164.827332953551</v>
      </c>
      <c r="E592" s="12">
        <f t="shared" si="5"/>
        <v>54238.959367941097</v>
      </c>
      <c r="F592" s="4">
        <v>38701.893350447324</v>
      </c>
    </row>
    <row r="593" spans="1:6" x14ac:dyDescent="0.3">
      <c r="A593" s="11">
        <v>45518</v>
      </c>
      <c r="C593" s="12">
        <f t="shared" si="3"/>
        <v>35457.295488369244</v>
      </c>
      <c r="D593" s="12">
        <f t="shared" si="4"/>
        <v>19760.519017577473</v>
      </c>
      <c r="E593" s="12">
        <f t="shared" si="5"/>
        <v>51154.07195916101</v>
      </c>
      <c r="F593" s="4">
        <v>35457.295488369244</v>
      </c>
    </row>
    <row r="594" spans="1:6" x14ac:dyDescent="0.3">
      <c r="A594" s="11">
        <v>45519</v>
      </c>
      <c r="C594" s="12">
        <f t="shared" si="3"/>
        <v>41898.852215352155</v>
      </c>
      <c r="D594" s="12">
        <f t="shared" si="4"/>
        <v>26042.905712461135</v>
      </c>
      <c r="E594" s="12">
        <f t="shared" si="5"/>
        <v>57754.798718243175</v>
      </c>
      <c r="F594" s="4">
        <v>41898.852215352155</v>
      </c>
    </row>
    <row r="595" spans="1:6" x14ac:dyDescent="0.3">
      <c r="A595" s="11">
        <v>45520</v>
      </c>
      <c r="C595" s="12">
        <f t="shared" si="3"/>
        <v>40410.48845948543</v>
      </c>
      <c r="D595" s="12">
        <f t="shared" si="4"/>
        <v>24395.892652539984</v>
      </c>
      <c r="E595" s="12">
        <f t="shared" si="5"/>
        <v>56425.084266430873</v>
      </c>
      <c r="F595" s="4">
        <v>40410.48845948543</v>
      </c>
    </row>
    <row r="596" spans="1:6" x14ac:dyDescent="0.3">
      <c r="A596" s="11">
        <v>45521</v>
      </c>
      <c r="C596" s="12">
        <f t="shared" si="3"/>
        <v>40374.937954340872</v>
      </c>
      <c r="D596" s="12">
        <f t="shared" si="4"/>
        <v>24202.194702556531</v>
      </c>
      <c r="E596" s="12">
        <f t="shared" si="5"/>
        <v>56547.681206125213</v>
      </c>
      <c r="F596" s="4">
        <v>40374.937954340872</v>
      </c>
    </row>
    <row r="597" spans="1:6" x14ac:dyDescent="0.3">
      <c r="A597" s="11">
        <v>45522</v>
      </c>
      <c r="C597" s="12">
        <f t="shared" si="3"/>
        <v>41848.161573609344</v>
      </c>
      <c r="D597" s="12">
        <f t="shared" si="4"/>
        <v>25517.754645743116</v>
      </c>
      <c r="E597" s="12">
        <f t="shared" si="5"/>
        <v>58178.568501475573</v>
      </c>
      <c r="F597" s="4">
        <v>41848.161573609344</v>
      </c>
    </row>
    <row r="598" spans="1:6" x14ac:dyDescent="0.3">
      <c r="A598" s="11">
        <v>45523</v>
      </c>
      <c r="C598" s="12">
        <f t="shared" si="3"/>
        <v>43172.376584421276</v>
      </c>
      <c r="D598" s="12">
        <f t="shared" si="4"/>
        <v>26684.772394400636</v>
      </c>
      <c r="E598" s="12">
        <f t="shared" si="5"/>
        <v>59659.980774441916</v>
      </c>
      <c r="F598" s="4">
        <v>43172.376584421276</v>
      </c>
    </row>
    <row r="599" spans="1:6" x14ac:dyDescent="0.3">
      <c r="A599" s="11">
        <v>45524</v>
      </c>
      <c r="C599" s="12">
        <f t="shared" si="3"/>
        <v>41627.059464277183</v>
      </c>
      <c r="D599" s="12">
        <f t="shared" si="4"/>
        <v>24982.707767030282</v>
      </c>
      <c r="E599" s="12">
        <f t="shared" si="5"/>
        <v>58271.411161524084</v>
      </c>
      <c r="F599" s="4">
        <v>41627.059464277183</v>
      </c>
    </row>
    <row r="600" spans="1:6" x14ac:dyDescent="0.3">
      <c r="A600" s="11">
        <v>45525</v>
      </c>
      <c r="C600" s="12">
        <f t="shared" si="3"/>
        <v>41642.214860637454</v>
      </c>
      <c r="D600" s="12">
        <f t="shared" si="4"/>
        <v>24841.549410824577</v>
      </c>
      <c r="E600" s="12">
        <f t="shared" si="5"/>
        <v>58442.880310450331</v>
      </c>
      <c r="F600" s="4">
        <v>41642.214860637454</v>
      </c>
    </row>
    <row r="601" spans="1:6" x14ac:dyDescent="0.3">
      <c r="A601" s="11">
        <v>45526</v>
      </c>
      <c r="C601" s="12">
        <f t="shared" si="3"/>
        <v>41617.07081351844</v>
      </c>
      <c r="D601" s="12">
        <f t="shared" si="4"/>
        <v>24660.509989645212</v>
      </c>
      <c r="E601" s="12">
        <f t="shared" si="5"/>
        <v>58573.631637391663</v>
      </c>
      <c r="F601" s="4">
        <v>41617.07081351844</v>
      </c>
    </row>
    <row r="602" spans="1:6" x14ac:dyDescent="0.3">
      <c r="A602" s="11">
        <v>45527</v>
      </c>
      <c r="C602" s="12">
        <f t="shared" si="3"/>
        <v>40097.328498913579</v>
      </c>
      <c r="D602" s="12">
        <f t="shared" si="4"/>
        <v>22985.275895107399</v>
      </c>
      <c r="E602" s="12">
        <f t="shared" si="5"/>
        <v>57209.381102719759</v>
      </c>
      <c r="F602" s="4">
        <v>40097.328498913579</v>
      </c>
    </row>
    <row r="603" spans="1:6" x14ac:dyDescent="0.3">
      <c r="A603" s="11">
        <v>45528</v>
      </c>
      <c r="C603" s="12">
        <f t="shared" si="3"/>
        <v>44675.234090775273</v>
      </c>
      <c r="D603" s="12">
        <f t="shared" si="4"/>
        <v>27408.07907832622</v>
      </c>
      <c r="E603" s="12">
        <f t="shared" si="5"/>
        <v>61942.389103224326</v>
      </c>
      <c r="F603" s="4">
        <v>44675.234090775273</v>
      </c>
    </row>
    <row r="604" spans="1:6" x14ac:dyDescent="0.3">
      <c r="A604" s="11">
        <v>45529</v>
      </c>
      <c r="C604" s="12">
        <f t="shared" si="3"/>
        <v>44660.01088528429</v>
      </c>
      <c r="D604" s="12">
        <f t="shared" si="4"/>
        <v>27238.129145887957</v>
      </c>
      <c r="E604" s="12">
        <f t="shared" si="5"/>
        <v>62081.892624680622</v>
      </c>
      <c r="F604" s="4">
        <v>44660.01088528429</v>
      </c>
    </row>
    <row r="605" spans="1:6" x14ac:dyDescent="0.3">
      <c r="A605" s="11">
        <v>45530</v>
      </c>
      <c r="C605" s="12">
        <f t="shared" si="3"/>
        <v>41584.328790506101</v>
      </c>
      <c r="D605" s="12">
        <f t="shared" si="4"/>
        <v>24008.082822996817</v>
      </c>
      <c r="E605" s="12">
        <f t="shared" si="5"/>
        <v>59160.574758015384</v>
      </c>
      <c r="F605" s="4">
        <v>41584.328790506101</v>
      </c>
    </row>
    <row r="606" spans="1:6" x14ac:dyDescent="0.3">
      <c r="A606" s="11">
        <v>45531</v>
      </c>
      <c r="C606" s="12">
        <f t="shared" si="3"/>
        <v>43061.60090400694</v>
      </c>
      <c r="D606" s="12">
        <f t="shared" si="4"/>
        <v>25331.340506234308</v>
      </c>
      <c r="E606" s="12">
        <f t="shared" si="5"/>
        <v>60791.861301779572</v>
      </c>
      <c r="F606" s="4">
        <v>43061.60090400694</v>
      </c>
    </row>
    <row r="607" spans="1:6" x14ac:dyDescent="0.3">
      <c r="A607" s="11">
        <v>45532</v>
      </c>
      <c r="C607" s="12">
        <f t="shared" si="3"/>
        <v>43040.630039224721</v>
      </c>
      <c r="D607" s="12">
        <f t="shared" si="4"/>
        <v>25156.692766602628</v>
      </c>
      <c r="E607" s="12">
        <f t="shared" si="5"/>
        <v>60924.567311846811</v>
      </c>
      <c r="F607" s="4">
        <v>43040.630039224721</v>
      </c>
    </row>
    <row r="608" spans="1:6" x14ac:dyDescent="0.3">
      <c r="A608" s="11">
        <v>45533</v>
      </c>
      <c r="C608" s="12">
        <f t="shared" si="3"/>
        <v>43180.490040433579</v>
      </c>
      <c r="D608" s="12">
        <f t="shared" si="4"/>
        <v>25143.201642578057</v>
      </c>
      <c r="E608" s="12">
        <f t="shared" si="5"/>
        <v>61217.778438289097</v>
      </c>
      <c r="F608" s="4">
        <v>43180.490040433579</v>
      </c>
    </row>
    <row r="609" spans="1:6" x14ac:dyDescent="0.3">
      <c r="A609" s="11">
        <v>45534</v>
      </c>
      <c r="C609" s="12">
        <f t="shared" si="3"/>
        <v>43152.592157270243</v>
      </c>
      <c r="D609" s="12">
        <f t="shared" si="4"/>
        <v>24962.266994039241</v>
      </c>
      <c r="E609" s="12">
        <f t="shared" si="5"/>
        <v>61342.917320501248</v>
      </c>
      <c r="F609" s="4">
        <v>43152.592157270243</v>
      </c>
    </row>
    <row r="610" spans="1:6" x14ac:dyDescent="0.3">
      <c r="A610" s="11">
        <v>45535</v>
      </c>
      <c r="C610" s="12">
        <f t="shared" si="3"/>
        <v>39958.694343446128</v>
      </c>
      <c r="D610" s="12">
        <f t="shared" si="4"/>
        <v>21614.65926094144</v>
      </c>
      <c r="E610" s="12">
        <f t="shared" si="5"/>
        <v>58302.72942595082</v>
      </c>
      <c r="F610" s="4">
        <v>39958.694343446128</v>
      </c>
    </row>
    <row r="611" spans="1:6" x14ac:dyDescent="0.3">
      <c r="A611" s="11">
        <v>45536</v>
      </c>
      <c r="C611" s="12">
        <f t="shared" si="3"/>
        <v>41385.981533004895</v>
      </c>
      <c r="D611" s="12">
        <f t="shared" si="4"/>
        <v>22889.513852059688</v>
      </c>
      <c r="E611" s="12">
        <f t="shared" si="5"/>
        <v>59882.449213950102</v>
      </c>
      <c r="F611" s="4">
        <v>41385.981533004895</v>
      </c>
    </row>
    <row r="612" spans="1:6" x14ac:dyDescent="0.3">
      <c r="A612" s="11">
        <v>45537</v>
      </c>
      <c r="C612" s="12">
        <f t="shared" si="3"/>
        <v>39842.543747925214</v>
      </c>
      <c r="D612" s="12">
        <f t="shared" si="4"/>
        <v>21193.92582102686</v>
      </c>
      <c r="E612" s="12">
        <f t="shared" si="5"/>
        <v>58491.161674823568</v>
      </c>
      <c r="F612" s="4">
        <v>39842.543747925214</v>
      </c>
    </row>
    <row r="613" spans="1:6" x14ac:dyDescent="0.3">
      <c r="A613" s="11">
        <v>45538</v>
      </c>
      <c r="C613" s="12">
        <f t="shared" ref="C613:C640" si="6">_xlfn.FORECAST.ETS(A613,$B$2:$B$548,$A$2:$A$548,1,1)</f>
        <v>41346.841479725168</v>
      </c>
      <c r="D613" s="12">
        <f t="shared" ref="D613:D644" si="7">C613-_xlfn.FORECAST.ETS.CONFINT(A613,$B$2:$B$548,$A$2:$A$548,0.95,1,1)</f>
        <v>22546.345755304214</v>
      </c>
      <c r="E613" s="12">
        <f t="shared" ref="E613:E640" si="8">C613+_xlfn.FORECAST.ETS.CONFINT(A613,$B$2:$B$548,$A$2:$A$548,0.95,1,1)</f>
        <v>60147.337204146126</v>
      </c>
      <c r="F613" s="4">
        <v>41346.841479725168</v>
      </c>
    </row>
    <row r="614" spans="1:6" x14ac:dyDescent="0.3">
      <c r="A614" s="11">
        <v>45539</v>
      </c>
      <c r="C614" s="12">
        <f t="shared" si="6"/>
        <v>41456.729000325242</v>
      </c>
      <c r="D614" s="12">
        <f t="shared" si="7"/>
        <v>22504.618352270398</v>
      </c>
      <c r="E614" s="12">
        <f t="shared" si="8"/>
        <v>60408.83964838009</v>
      </c>
      <c r="F614" s="4">
        <v>41456.729000325242</v>
      </c>
    </row>
    <row r="615" spans="1:6" x14ac:dyDescent="0.3">
      <c r="A615" s="11">
        <v>45540</v>
      </c>
      <c r="C615" s="12">
        <f t="shared" si="6"/>
        <v>42914.609380585789</v>
      </c>
      <c r="D615" s="12">
        <f t="shared" si="7"/>
        <v>23811.137423317912</v>
      </c>
      <c r="E615" s="12">
        <f t="shared" si="8"/>
        <v>62018.08133785367</v>
      </c>
      <c r="F615" s="4">
        <v>42914.609380585789</v>
      </c>
    </row>
    <row r="616" spans="1:6" x14ac:dyDescent="0.3">
      <c r="A616" s="11">
        <v>45541</v>
      </c>
      <c r="C616" s="12">
        <f t="shared" si="6"/>
        <v>41451.700065275108</v>
      </c>
      <c r="D616" s="12">
        <f t="shared" si="7"/>
        <v>22197.111455173763</v>
      </c>
      <c r="E616" s="12">
        <f t="shared" si="8"/>
        <v>60706.288675376454</v>
      </c>
      <c r="F616" s="4">
        <v>41451.700065275108</v>
      </c>
    </row>
    <row r="617" spans="1:6" x14ac:dyDescent="0.3">
      <c r="A617" s="11">
        <v>45542</v>
      </c>
      <c r="C617" s="12">
        <f t="shared" si="6"/>
        <v>39932.564896719283</v>
      </c>
      <c r="D617" s="12">
        <f t="shared" si="7"/>
        <v>20527.095620642944</v>
      </c>
      <c r="E617" s="12">
        <f t="shared" si="8"/>
        <v>59338.034172795626</v>
      </c>
      <c r="F617" s="4">
        <v>39932.564896719283</v>
      </c>
    </row>
    <row r="618" spans="1:6" x14ac:dyDescent="0.3">
      <c r="A618" s="11">
        <v>45543</v>
      </c>
      <c r="C618" s="12">
        <f t="shared" si="6"/>
        <v>39937.872657012304</v>
      </c>
      <c r="D618" s="12">
        <f t="shared" si="7"/>
        <v>20381.750308605137</v>
      </c>
      <c r="E618" s="12">
        <f t="shared" si="8"/>
        <v>59493.995005419471</v>
      </c>
      <c r="F618" s="4">
        <v>39937.872657012304</v>
      </c>
    </row>
    <row r="619" spans="1:6" x14ac:dyDescent="0.3">
      <c r="A619" s="11">
        <v>45544</v>
      </c>
      <c r="C619" s="12">
        <f t="shared" si="6"/>
        <v>34070.85180528761</v>
      </c>
      <c r="D619" s="12">
        <f t="shared" si="7"/>
        <v>14364.295849720878</v>
      </c>
      <c r="E619" s="12">
        <f t="shared" si="8"/>
        <v>53777.407760854345</v>
      </c>
      <c r="F619" s="4">
        <v>34070.85180528761</v>
      </c>
    </row>
    <row r="620" spans="1:6" x14ac:dyDescent="0.3">
      <c r="A620" s="11">
        <v>45545</v>
      </c>
      <c r="C620" s="12">
        <f t="shared" si="6"/>
        <v>41468.846743891379</v>
      </c>
      <c r="D620" s="12">
        <f t="shared" si="7"/>
        <v>21612.068771646354</v>
      </c>
      <c r="E620" s="12">
        <f t="shared" si="8"/>
        <v>61325.624716136401</v>
      </c>
      <c r="F620" s="4">
        <v>41468.846743891379</v>
      </c>
    </row>
    <row r="621" spans="1:6" x14ac:dyDescent="0.3">
      <c r="A621" s="11">
        <v>45546</v>
      </c>
      <c r="C621" s="12">
        <f t="shared" si="6"/>
        <v>41479.553887602451</v>
      </c>
      <c r="D621" s="12">
        <f t="shared" si="7"/>
        <v>21472.757857863362</v>
      </c>
      <c r="E621" s="12">
        <f t="shared" si="8"/>
        <v>61486.34991734154</v>
      </c>
      <c r="F621" s="4">
        <v>41479.553887602451</v>
      </c>
    </row>
    <row r="622" spans="1:6" x14ac:dyDescent="0.3">
      <c r="A622" s="11">
        <v>45547</v>
      </c>
      <c r="C622" s="12">
        <f t="shared" si="6"/>
        <v>42932.79368924725</v>
      </c>
      <c r="D622" s="12">
        <f t="shared" si="7"/>
        <v>22776.176163437434</v>
      </c>
      <c r="E622" s="12">
        <f t="shared" si="8"/>
        <v>63089.411215057065</v>
      </c>
      <c r="F622" s="4">
        <v>42932.79368924725</v>
      </c>
    </row>
    <row r="623" spans="1:6" x14ac:dyDescent="0.3">
      <c r="A623" s="11">
        <v>45548</v>
      </c>
      <c r="C623" s="12">
        <f t="shared" si="6"/>
        <v>38366.369972205372</v>
      </c>
      <c r="D623" s="12">
        <f t="shared" si="7"/>
        <v>18060.120338166846</v>
      </c>
      <c r="E623" s="12">
        <f t="shared" si="8"/>
        <v>58672.619606243898</v>
      </c>
      <c r="F623" s="4">
        <v>38366.369972205372</v>
      </c>
    </row>
    <row r="624" spans="1:6" x14ac:dyDescent="0.3">
      <c r="A624" s="11">
        <v>45549</v>
      </c>
      <c r="C624" s="12">
        <f t="shared" si="6"/>
        <v>42974.390914955082</v>
      </c>
      <c r="D624" s="12">
        <f t="shared" si="7"/>
        <v>22518.691602241317</v>
      </c>
      <c r="E624" s="12">
        <f t="shared" si="8"/>
        <v>63430.090227668843</v>
      </c>
      <c r="F624" s="4">
        <v>42974.390914955082</v>
      </c>
    </row>
    <row r="625" spans="1:6" x14ac:dyDescent="0.3">
      <c r="A625" s="11">
        <v>45550</v>
      </c>
      <c r="C625" s="12">
        <f t="shared" si="6"/>
        <v>42930.178854857855</v>
      </c>
      <c r="D625" s="12">
        <f t="shared" si="7"/>
        <v>22325.205541581159</v>
      </c>
      <c r="E625" s="12">
        <f t="shared" si="8"/>
        <v>63535.152168134548</v>
      </c>
      <c r="F625" s="4">
        <v>42930.178854857855</v>
      </c>
    </row>
    <row r="626" spans="1:6" x14ac:dyDescent="0.3">
      <c r="A626" s="11">
        <v>45551</v>
      </c>
      <c r="C626" s="12">
        <f t="shared" si="6"/>
        <v>41396.806066640733</v>
      </c>
      <c r="D626" s="12">
        <f t="shared" si="7"/>
        <v>20642.727878289304</v>
      </c>
      <c r="E626" s="12">
        <f t="shared" si="8"/>
        <v>62150.884254992161</v>
      </c>
      <c r="F626" s="4">
        <v>41396.806066640733</v>
      </c>
    </row>
    <row r="627" spans="1:6" x14ac:dyDescent="0.3">
      <c r="A627" s="11">
        <v>45552</v>
      </c>
      <c r="C627" s="12">
        <f t="shared" si="6"/>
        <v>41426.282927873828</v>
      </c>
      <c r="D627" s="12">
        <f t="shared" si="7"/>
        <v>20523.262628489032</v>
      </c>
      <c r="E627" s="12">
        <f t="shared" si="8"/>
        <v>62329.303227258628</v>
      </c>
      <c r="F627" s="4">
        <v>41426.282927873828</v>
      </c>
    </row>
    <row r="628" spans="1:6" x14ac:dyDescent="0.3">
      <c r="A628" s="11">
        <v>45553</v>
      </c>
      <c r="C628" s="12">
        <f t="shared" si="6"/>
        <v>38540.025073890305</v>
      </c>
      <c r="D628" s="12">
        <f t="shared" si="7"/>
        <v>17488.219249971888</v>
      </c>
      <c r="E628" s="12">
        <f t="shared" si="8"/>
        <v>59591.830897808723</v>
      </c>
      <c r="F628" s="4">
        <v>38540.025073890305</v>
      </c>
    </row>
    <row r="629" spans="1:6" x14ac:dyDescent="0.3">
      <c r="A629" s="11">
        <v>45554</v>
      </c>
      <c r="C629" s="12">
        <f t="shared" si="6"/>
        <v>38353.302717526443</v>
      </c>
      <c r="D629" s="12">
        <f t="shared" si="7"/>
        <v>17152.861955012148</v>
      </c>
      <c r="E629" s="12">
        <f t="shared" si="8"/>
        <v>59553.743480040735</v>
      </c>
      <c r="F629" s="4">
        <v>38353.302717526443</v>
      </c>
    </row>
    <row r="630" spans="1:6" x14ac:dyDescent="0.3">
      <c r="A630" s="11">
        <v>45555</v>
      </c>
      <c r="C630" s="12">
        <f t="shared" si="6"/>
        <v>35374.39558485098</v>
      </c>
      <c r="D630" s="12">
        <f t="shared" si="7"/>
        <v>14025.464639497175</v>
      </c>
      <c r="E630" s="12">
        <f t="shared" si="8"/>
        <v>56723.32653020478</v>
      </c>
      <c r="F630" s="4">
        <v>35374.39558485098</v>
      </c>
    </row>
    <row r="631" spans="1:6" x14ac:dyDescent="0.3">
      <c r="A631" s="11">
        <v>45556</v>
      </c>
      <c r="C631" s="12">
        <f t="shared" si="6"/>
        <v>36791.671292222534</v>
      </c>
      <c r="D631" s="12">
        <f t="shared" si="7"/>
        <v>15294.38925369396</v>
      </c>
      <c r="E631" s="12">
        <f t="shared" si="8"/>
        <v>58288.953330751108</v>
      </c>
      <c r="F631" s="4">
        <v>36791.671292222534</v>
      </c>
    </row>
    <row r="632" spans="1:6" x14ac:dyDescent="0.3">
      <c r="A632" s="11">
        <v>45557</v>
      </c>
      <c r="C632" s="12">
        <f t="shared" si="6"/>
        <v>38228.965189536561</v>
      </c>
      <c r="D632" s="12">
        <f t="shared" si="7"/>
        <v>16583.465639495967</v>
      </c>
      <c r="E632" s="12">
        <f t="shared" si="8"/>
        <v>59874.464739577154</v>
      </c>
      <c r="F632" s="4">
        <v>38228.965189536561</v>
      </c>
    </row>
    <row r="633" spans="1:6" x14ac:dyDescent="0.3">
      <c r="A633" s="11">
        <v>45558</v>
      </c>
      <c r="C633" s="12">
        <f t="shared" si="6"/>
        <v>38268.675959851571</v>
      </c>
      <c r="D633" s="12">
        <f t="shared" si="7"/>
        <v>16475.087124323967</v>
      </c>
      <c r="E633" s="12">
        <f t="shared" si="8"/>
        <v>60062.264795379175</v>
      </c>
      <c r="F633" s="4">
        <v>38268.675959851571</v>
      </c>
    </row>
    <row r="634" spans="1:6" x14ac:dyDescent="0.3">
      <c r="A634" s="11">
        <v>45559</v>
      </c>
      <c r="C634" s="12">
        <f t="shared" si="6"/>
        <v>39818.841287140742</v>
      </c>
      <c r="D634" s="12">
        <f t="shared" si="7"/>
        <v>17877.286183411728</v>
      </c>
      <c r="E634" s="12">
        <f t="shared" si="8"/>
        <v>61760.396390869755</v>
      </c>
      <c r="F634" s="4">
        <v>39818.841287140742</v>
      </c>
    </row>
    <row r="635" spans="1:6" x14ac:dyDescent="0.3">
      <c r="A635" s="11">
        <v>45560</v>
      </c>
      <c r="C635" s="12">
        <f t="shared" si="6"/>
        <v>36928.860445798011</v>
      </c>
      <c r="D635" s="12">
        <f t="shared" si="7"/>
        <v>14839.457024091655</v>
      </c>
      <c r="E635" s="12">
        <f t="shared" si="8"/>
        <v>59018.263867504371</v>
      </c>
      <c r="F635" s="4">
        <v>36928.860445798011</v>
      </c>
    </row>
    <row r="636" spans="1:6" x14ac:dyDescent="0.3">
      <c r="A636" s="11">
        <v>45561</v>
      </c>
      <c r="C636" s="12">
        <f t="shared" si="6"/>
        <v>34013.077263019615</v>
      </c>
      <c r="D636" s="12">
        <f t="shared" si="7"/>
        <v>11775.938543187956</v>
      </c>
      <c r="E636" s="12">
        <f t="shared" si="8"/>
        <v>56250.215982851274</v>
      </c>
      <c r="F636" s="4">
        <v>34013.077263019615</v>
      </c>
    </row>
    <row r="637" spans="1:6" x14ac:dyDescent="0.3">
      <c r="A637" s="11">
        <v>45562</v>
      </c>
      <c r="C637" s="12">
        <f t="shared" si="6"/>
        <v>33990.229756239278</v>
      </c>
      <c r="D637" s="12">
        <f t="shared" si="7"/>
        <v>11605.463959683264</v>
      </c>
      <c r="E637" s="12">
        <f t="shared" si="8"/>
        <v>56374.995552795292</v>
      </c>
      <c r="F637" s="4">
        <v>33990.229756239278</v>
      </c>
    </row>
    <row r="638" spans="1:6" x14ac:dyDescent="0.3">
      <c r="A638" s="11">
        <v>45563</v>
      </c>
      <c r="C638" s="12">
        <f t="shared" si="6"/>
        <v>38391.898554875654</v>
      </c>
      <c r="D638" s="12">
        <f t="shared" si="7"/>
        <v>15859.609231905593</v>
      </c>
      <c r="E638" s="12">
        <f t="shared" si="8"/>
        <v>60924.187877845718</v>
      </c>
      <c r="F638" s="4">
        <v>38391.898554875654</v>
      </c>
    </row>
    <row r="639" spans="1:6" x14ac:dyDescent="0.3">
      <c r="A639" s="11">
        <v>45564</v>
      </c>
      <c r="C639" s="12">
        <f t="shared" si="6"/>
        <v>36946.774943405268</v>
      </c>
      <c r="D639" s="12">
        <f t="shared" si="7"/>
        <v>14267.061096237976</v>
      </c>
      <c r="E639" s="12">
        <f t="shared" si="8"/>
        <v>59626.488790572563</v>
      </c>
      <c r="F639" s="4">
        <v>36946.774943405268</v>
      </c>
    </row>
    <row r="640" spans="1:6" x14ac:dyDescent="0.3">
      <c r="A640" s="11">
        <v>45565</v>
      </c>
      <c r="C640" s="12">
        <f t="shared" si="6"/>
        <v>39875.402073660582</v>
      </c>
      <c r="D640" s="12">
        <f t="shared" si="7"/>
        <v>17048.358275240182</v>
      </c>
      <c r="E640" s="12">
        <f t="shared" si="8"/>
        <v>62702.445872080978</v>
      </c>
      <c r="F640" s="4">
        <v>39875.402073660582</v>
      </c>
    </row>
    <row r="642" spans="6:6" x14ac:dyDescent="0.3">
      <c r="F642">
        <f>SUM(Table6[Final])</f>
        <v>25917724.770866562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2"/>
  <sheetViews>
    <sheetView tabSelected="1" topLeftCell="A534" workbookViewId="0">
      <selection activeCell="F549" sqref="F549:F640"/>
    </sheetView>
  </sheetViews>
  <sheetFormatPr defaultRowHeight="14.4" x14ac:dyDescent="0.3"/>
  <cols>
    <col min="1" max="1" width="10.5546875" bestFit="1" customWidth="1"/>
    <col min="2" max="2" width="9" bestFit="1" customWidth="1"/>
    <col min="3" max="3" width="10.21875" bestFit="1" customWidth="1"/>
    <col min="4" max="4" width="24" customWidth="1"/>
    <col min="5" max="5" width="24.109375" customWidth="1"/>
    <col min="6" max="6" width="14.33203125" customWidth="1"/>
    <col min="7" max="7" width="9.44140625" customWidth="1"/>
    <col min="8" max="8" width="7.6640625" customWidth="1"/>
  </cols>
  <sheetData>
    <row r="1" spans="1:6" x14ac:dyDescent="0.3">
      <c r="A1" t="s">
        <v>35</v>
      </c>
      <c r="B1" t="s">
        <v>36</v>
      </c>
      <c r="C1" t="s">
        <v>37</v>
      </c>
      <c r="D1" t="s">
        <v>38</v>
      </c>
      <c r="E1" t="s">
        <v>39</v>
      </c>
      <c r="F1" t="s">
        <v>56</v>
      </c>
    </row>
    <row r="2" spans="1:6" x14ac:dyDescent="0.3">
      <c r="A2" s="11">
        <v>44927</v>
      </c>
      <c r="B2" s="12">
        <v>26730.853391684901</v>
      </c>
      <c r="F2" s="12">
        <v>26730.853391684901</v>
      </c>
    </row>
    <row r="3" spans="1:6" x14ac:dyDescent="0.3">
      <c r="A3" s="11">
        <v>44928</v>
      </c>
      <c r="B3" s="12">
        <v>26730.853391684901</v>
      </c>
      <c r="F3" s="12">
        <v>26730.853391684901</v>
      </c>
    </row>
    <row r="4" spans="1:6" x14ac:dyDescent="0.3">
      <c r="A4" s="11">
        <v>44929</v>
      </c>
      <c r="B4" s="12">
        <v>26730.853391684901</v>
      </c>
      <c r="F4" s="12">
        <v>26730.853391684901</v>
      </c>
    </row>
    <row r="5" spans="1:6" x14ac:dyDescent="0.3">
      <c r="A5" s="11">
        <v>44930</v>
      </c>
      <c r="B5" s="12">
        <v>26730.853391684901</v>
      </c>
      <c r="F5" s="12">
        <v>26730.853391684901</v>
      </c>
    </row>
    <row r="6" spans="1:6" x14ac:dyDescent="0.3">
      <c r="A6" s="11">
        <v>44931</v>
      </c>
      <c r="B6" s="12">
        <v>26730.853391684901</v>
      </c>
      <c r="F6" s="12">
        <v>26730.853391684901</v>
      </c>
    </row>
    <row r="7" spans="1:6" x14ac:dyDescent="0.3">
      <c r="A7" s="11">
        <v>44932</v>
      </c>
      <c r="B7" s="12">
        <v>26730.853391684901</v>
      </c>
      <c r="F7" s="12">
        <v>26730.853391684901</v>
      </c>
    </row>
    <row r="8" spans="1:6" x14ac:dyDescent="0.3">
      <c r="A8" s="11">
        <v>44933</v>
      </c>
      <c r="B8" s="12">
        <v>26730.853391684901</v>
      </c>
      <c r="F8" s="12">
        <v>26730.853391684901</v>
      </c>
    </row>
    <row r="9" spans="1:6" x14ac:dyDescent="0.3">
      <c r="A9" s="11">
        <v>44934</v>
      </c>
      <c r="B9" s="12">
        <v>26730.853391684901</v>
      </c>
      <c r="F9" s="12">
        <v>26730.853391684901</v>
      </c>
    </row>
    <row r="10" spans="1:6" x14ac:dyDescent="0.3">
      <c r="A10" s="11">
        <v>44935</v>
      </c>
      <c r="B10" s="12">
        <v>26730.853391684901</v>
      </c>
      <c r="F10" s="12">
        <v>26730.853391684901</v>
      </c>
    </row>
    <row r="11" spans="1:6" x14ac:dyDescent="0.3">
      <c r="A11" s="11">
        <v>44936</v>
      </c>
      <c r="B11" s="12">
        <v>26730.853391684901</v>
      </c>
      <c r="F11" s="12">
        <v>26730.853391684901</v>
      </c>
    </row>
    <row r="12" spans="1:6" x14ac:dyDescent="0.3">
      <c r="A12" s="11">
        <v>44937</v>
      </c>
      <c r="B12" s="12">
        <v>26730.853391684901</v>
      </c>
      <c r="F12" s="12">
        <v>26730.853391684901</v>
      </c>
    </row>
    <row r="13" spans="1:6" x14ac:dyDescent="0.3">
      <c r="A13" s="11">
        <v>44938</v>
      </c>
      <c r="B13" s="12">
        <v>26730.853391684901</v>
      </c>
      <c r="F13" s="12">
        <v>26730.853391684901</v>
      </c>
    </row>
    <row r="14" spans="1:6" x14ac:dyDescent="0.3">
      <c r="A14" s="11">
        <v>44939</v>
      </c>
      <c r="B14" s="12">
        <v>26730.853391684901</v>
      </c>
      <c r="F14" s="12">
        <v>26730.853391684901</v>
      </c>
    </row>
    <row r="15" spans="1:6" x14ac:dyDescent="0.3">
      <c r="A15" s="11">
        <v>44940</v>
      </c>
      <c r="B15" s="12">
        <v>26730.853391684901</v>
      </c>
      <c r="F15" s="12">
        <v>26730.853391684901</v>
      </c>
    </row>
    <row r="16" spans="1:6" x14ac:dyDescent="0.3">
      <c r="A16" s="11">
        <v>44941</v>
      </c>
      <c r="B16" s="12">
        <v>17820.568927789933</v>
      </c>
      <c r="F16" s="12">
        <v>17820.568927789933</v>
      </c>
    </row>
    <row r="17" spans="1:6" x14ac:dyDescent="0.3">
      <c r="A17" s="11">
        <v>44942</v>
      </c>
      <c r="B17" s="12">
        <v>26730.853391684901</v>
      </c>
      <c r="F17" s="12">
        <v>26730.853391684901</v>
      </c>
    </row>
    <row r="18" spans="1:6" x14ac:dyDescent="0.3">
      <c r="A18" s="11">
        <v>44943</v>
      </c>
      <c r="B18" s="12">
        <v>26730.853391684901</v>
      </c>
      <c r="F18" s="12">
        <v>26730.853391684901</v>
      </c>
    </row>
    <row r="19" spans="1:6" x14ac:dyDescent="0.3">
      <c r="A19" s="11">
        <v>44944</v>
      </c>
      <c r="B19" s="12">
        <v>26730.853391684901</v>
      </c>
      <c r="F19" s="12">
        <v>26730.853391684901</v>
      </c>
    </row>
    <row r="20" spans="1:6" x14ac:dyDescent="0.3">
      <c r="A20" s="11">
        <v>44945</v>
      </c>
      <c r="B20" s="12">
        <v>22275.711159737417</v>
      </c>
      <c r="F20" s="12">
        <v>22275.711159737417</v>
      </c>
    </row>
    <row r="21" spans="1:6" x14ac:dyDescent="0.3">
      <c r="A21" s="11">
        <v>44946</v>
      </c>
      <c r="B21" s="12">
        <v>22275.711159737417</v>
      </c>
      <c r="F21" s="12">
        <v>22275.711159737417</v>
      </c>
    </row>
    <row r="22" spans="1:6" x14ac:dyDescent="0.3">
      <c r="A22" s="11">
        <v>44947</v>
      </c>
      <c r="B22" s="12">
        <v>26730.853391684901</v>
      </c>
      <c r="F22" s="12">
        <v>26730.853391684901</v>
      </c>
    </row>
    <row r="23" spans="1:6" x14ac:dyDescent="0.3">
      <c r="A23" s="11">
        <v>44948</v>
      </c>
      <c r="B23" s="12">
        <v>26730.853391684901</v>
      </c>
      <c r="F23" s="12">
        <v>26730.853391684901</v>
      </c>
    </row>
    <row r="24" spans="1:6" x14ac:dyDescent="0.3">
      <c r="A24" s="11">
        <v>44949</v>
      </c>
      <c r="B24" s="12">
        <v>26730.853391684901</v>
      </c>
      <c r="F24" s="12">
        <v>26730.853391684901</v>
      </c>
    </row>
    <row r="25" spans="1:6" x14ac:dyDescent="0.3">
      <c r="A25" s="11">
        <v>44950</v>
      </c>
      <c r="B25" s="12">
        <v>26730.853391684901</v>
      </c>
      <c r="F25" s="12">
        <v>26730.853391684901</v>
      </c>
    </row>
    <row r="26" spans="1:6" x14ac:dyDescent="0.3">
      <c r="A26" s="11">
        <v>44951</v>
      </c>
      <c r="B26" s="12">
        <v>26730.853391684901</v>
      </c>
      <c r="F26" s="12">
        <v>26730.853391684901</v>
      </c>
    </row>
    <row r="27" spans="1:6" x14ac:dyDescent="0.3">
      <c r="A27" s="11">
        <v>44952</v>
      </c>
      <c r="B27" s="12">
        <v>31185.995623632385</v>
      </c>
      <c r="F27" s="12">
        <v>31185.995623632385</v>
      </c>
    </row>
    <row r="28" spans="1:6" x14ac:dyDescent="0.3">
      <c r="A28" s="11">
        <v>44953</v>
      </c>
      <c r="B28" s="12">
        <v>31185.995623632385</v>
      </c>
      <c r="F28" s="12">
        <v>31185.995623632385</v>
      </c>
    </row>
    <row r="29" spans="1:6" x14ac:dyDescent="0.3">
      <c r="A29" s="11">
        <v>44954</v>
      </c>
      <c r="B29" s="12">
        <v>26730.853391684901</v>
      </c>
      <c r="F29" s="12">
        <v>26730.853391684901</v>
      </c>
    </row>
    <row r="30" spans="1:6" x14ac:dyDescent="0.3">
      <c r="A30" s="11">
        <v>44955</v>
      </c>
      <c r="B30" s="12">
        <v>26730.853391684901</v>
      </c>
      <c r="F30" s="12">
        <v>26730.853391684901</v>
      </c>
    </row>
    <row r="31" spans="1:6" x14ac:dyDescent="0.3">
      <c r="A31" s="11">
        <v>44956</v>
      </c>
      <c r="B31" s="12">
        <v>26730.853391684901</v>
      </c>
      <c r="F31" s="12">
        <v>26730.853391684901</v>
      </c>
    </row>
    <row r="32" spans="1:6" x14ac:dyDescent="0.3">
      <c r="A32" s="11">
        <v>44957</v>
      </c>
      <c r="B32" s="12">
        <v>26730.853391684901</v>
      </c>
      <c r="F32" s="12">
        <v>26730.853391684901</v>
      </c>
    </row>
    <row r="33" spans="1:6" x14ac:dyDescent="0.3">
      <c r="A33" s="11">
        <v>44958</v>
      </c>
      <c r="B33" s="12">
        <v>29213.592233009709</v>
      </c>
      <c r="F33" s="12">
        <v>29213.592233009709</v>
      </c>
    </row>
    <row r="34" spans="1:6" x14ac:dyDescent="0.3">
      <c r="A34" s="11">
        <v>44959</v>
      </c>
      <c r="B34" s="12">
        <v>29213.592233009709</v>
      </c>
      <c r="F34" s="12">
        <v>29213.592233009709</v>
      </c>
    </row>
    <row r="35" spans="1:6" x14ac:dyDescent="0.3">
      <c r="A35" s="11">
        <v>44960</v>
      </c>
      <c r="B35" s="12">
        <v>34082.524271844661</v>
      </c>
      <c r="F35" s="12">
        <v>34082.524271844661</v>
      </c>
    </row>
    <row r="36" spans="1:6" x14ac:dyDescent="0.3">
      <c r="A36" s="11">
        <v>44961</v>
      </c>
      <c r="B36" s="12">
        <v>29213.592233009709</v>
      </c>
      <c r="F36" s="12">
        <v>29213.592233009709</v>
      </c>
    </row>
    <row r="37" spans="1:6" x14ac:dyDescent="0.3">
      <c r="A37" s="11">
        <v>44962</v>
      </c>
      <c r="B37" s="12">
        <v>29213.592233009709</v>
      </c>
      <c r="F37" s="12">
        <v>29213.592233009709</v>
      </c>
    </row>
    <row r="38" spans="1:6" x14ac:dyDescent="0.3">
      <c r="A38" s="11">
        <v>44963</v>
      </c>
      <c r="B38" s="12">
        <v>29213.592233009709</v>
      </c>
      <c r="F38" s="12">
        <v>29213.592233009709</v>
      </c>
    </row>
    <row r="39" spans="1:6" x14ac:dyDescent="0.3">
      <c r="A39" s="11">
        <v>44964</v>
      </c>
      <c r="B39" s="12">
        <v>29213.592233009709</v>
      </c>
      <c r="F39" s="12">
        <v>29213.592233009709</v>
      </c>
    </row>
    <row r="40" spans="1:6" x14ac:dyDescent="0.3">
      <c r="A40" s="11">
        <v>44965</v>
      </c>
      <c r="B40" s="12">
        <v>29213.592233009709</v>
      </c>
      <c r="F40" s="12">
        <v>29213.592233009709</v>
      </c>
    </row>
    <row r="41" spans="1:6" x14ac:dyDescent="0.3">
      <c r="A41" s="11">
        <v>44966</v>
      </c>
      <c r="B41" s="12">
        <v>29213.592233009709</v>
      </c>
      <c r="F41" s="12">
        <v>29213.592233009709</v>
      </c>
    </row>
    <row r="42" spans="1:6" x14ac:dyDescent="0.3">
      <c r="A42" s="11">
        <v>44967</v>
      </c>
      <c r="B42" s="12">
        <v>29213.592233009709</v>
      </c>
      <c r="F42" s="12">
        <v>29213.592233009709</v>
      </c>
    </row>
    <row r="43" spans="1:6" x14ac:dyDescent="0.3">
      <c r="A43" s="11">
        <v>44968</v>
      </c>
      <c r="B43" s="12">
        <v>29213.592233009709</v>
      </c>
      <c r="F43" s="12">
        <v>29213.592233009709</v>
      </c>
    </row>
    <row r="44" spans="1:6" x14ac:dyDescent="0.3">
      <c r="A44" s="11">
        <v>44969</v>
      </c>
      <c r="B44" s="12">
        <v>19475.728155339806</v>
      </c>
      <c r="F44" s="12">
        <v>19475.728155339806</v>
      </c>
    </row>
    <row r="45" spans="1:6" x14ac:dyDescent="0.3">
      <c r="A45" s="11">
        <v>44970</v>
      </c>
      <c r="B45" s="12">
        <v>29213.592233009709</v>
      </c>
      <c r="F45" s="12">
        <v>29213.592233009709</v>
      </c>
    </row>
    <row r="46" spans="1:6" x14ac:dyDescent="0.3">
      <c r="A46" s="11">
        <v>44971</v>
      </c>
      <c r="B46" s="12">
        <v>29213.592233009709</v>
      </c>
      <c r="F46" s="12">
        <v>29213.592233009709</v>
      </c>
    </row>
    <row r="47" spans="1:6" x14ac:dyDescent="0.3">
      <c r="A47" s="11">
        <v>44972</v>
      </c>
      <c r="B47" s="12">
        <v>24344.660194174758</v>
      </c>
      <c r="F47" s="12">
        <v>24344.660194174758</v>
      </c>
    </row>
    <row r="48" spans="1:6" x14ac:dyDescent="0.3">
      <c r="A48" s="11">
        <v>44973</v>
      </c>
      <c r="B48" s="12">
        <v>29213.592233009709</v>
      </c>
      <c r="F48" s="12">
        <v>29213.592233009709</v>
      </c>
    </row>
    <row r="49" spans="1:6" x14ac:dyDescent="0.3">
      <c r="A49" s="11">
        <v>44974</v>
      </c>
      <c r="B49" s="12">
        <v>29213.592233009709</v>
      </c>
      <c r="F49" s="12">
        <v>29213.592233009709</v>
      </c>
    </row>
    <row r="50" spans="1:6" x14ac:dyDescent="0.3">
      <c r="A50" s="11">
        <v>44975</v>
      </c>
      <c r="B50" s="12">
        <v>29213.592233009709</v>
      </c>
      <c r="F50" s="12">
        <v>29213.592233009709</v>
      </c>
    </row>
    <row r="51" spans="1:6" x14ac:dyDescent="0.3">
      <c r="A51" s="11">
        <v>44976</v>
      </c>
      <c r="B51" s="12">
        <v>29213.592233009709</v>
      </c>
      <c r="F51" s="12">
        <v>29213.592233009709</v>
      </c>
    </row>
    <row r="52" spans="1:6" x14ac:dyDescent="0.3">
      <c r="A52" s="11">
        <v>44977</v>
      </c>
      <c r="B52" s="12">
        <v>29213.592233009709</v>
      </c>
      <c r="F52" s="12">
        <v>29213.592233009709</v>
      </c>
    </row>
    <row r="53" spans="1:6" x14ac:dyDescent="0.3">
      <c r="A53" s="11">
        <v>44978</v>
      </c>
      <c r="B53" s="12">
        <v>29213.592233009709</v>
      </c>
      <c r="F53" s="12">
        <v>29213.592233009709</v>
      </c>
    </row>
    <row r="54" spans="1:6" x14ac:dyDescent="0.3">
      <c r="A54" s="11">
        <v>44979</v>
      </c>
      <c r="B54" s="12">
        <v>29213.592233009709</v>
      </c>
      <c r="F54" s="12">
        <v>29213.592233009709</v>
      </c>
    </row>
    <row r="55" spans="1:6" x14ac:dyDescent="0.3">
      <c r="A55" s="11">
        <v>44980</v>
      </c>
      <c r="B55" s="12">
        <v>34082.524271844661</v>
      </c>
      <c r="F55" s="12">
        <v>34082.524271844661</v>
      </c>
    </row>
    <row r="56" spans="1:6" x14ac:dyDescent="0.3">
      <c r="A56" s="11">
        <v>44981</v>
      </c>
      <c r="B56" s="12">
        <v>34082.524271844661</v>
      </c>
      <c r="F56" s="12">
        <v>34082.524271844661</v>
      </c>
    </row>
    <row r="57" spans="1:6" x14ac:dyDescent="0.3">
      <c r="A57" s="11">
        <v>44982</v>
      </c>
      <c r="B57" s="12">
        <v>24344.660194174758</v>
      </c>
      <c r="F57" s="12">
        <v>24344.660194174758</v>
      </c>
    </row>
    <row r="58" spans="1:6" x14ac:dyDescent="0.3">
      <c r="A58" s="11">
        <v>44983</v>
      </c>
      <c r="B58" s="12">
        <v>29213.592233009709</v>
      </c>
      <c r="F58" s="12">
        <v>29213.592233009709</v>
      </c>
    </row>
    <row r="59" spans="1:6" x14ac:dyDescent="0.3">
      <c r="A59" s="11">
        <v>44984</v>
      </c>
      <c r="B59" s="12">
        <v>29213.592233009709</v>
      </c>
      <c r="F59" s="12">
        <v>29213.592233009709</v>
      </c>
    </row>
    <row r="60" spans="1:6" x14ac:dyDescent="0.3">
      <c r="A60" s="11">
        <v>44985</v>
      </c>
      <c r="B60" s="12">
        <v>29213.592233009709</v>
      </c>
      <c r="F60" s="12">
        <v>29213.592233009709</v>
      </c>
    </row>
    <row r="61" spans="1:6" x14ac:dyDescent="0.3">
      <c r="A61" s="11">
        <v>44986</v>
      </c>
      <c r="B61" s="12">
        <v>27811.926605504588</v>
      </c>
      <c r="F61" s="12">
        <v>27811.926605504588</v>
      </c>
    </row>
    <row r="62" spans="1:6" x14ac:dyDescent="0.3">
      <c r="A62" s="11">
        <v>44987</v>
      </c>
      <c r="B62" s="12">
        <v>27811.926605504588</v>
      </c>
      <c r="F62" s="12">
        <v>27811.926605504588</v>
      </c>
    </row>
    <row r="63" spans="1:6" x14ac:dyDescent="0.3">
      <c r="A63" s="11">
        <v>44988</v>
      </c>
      <c r="B63" s="12">
        <v>32447.247706422018</v>
      </c>
      <c r="F63" s="12">
        <v>32447.247706422018</v>
      </c>
    </row>
    <row r="64" spans="1:6" x14ac:dyDescent="0.3">
      <c r="A64" s="11">
        <v>44989</v>
      </c>
      <c r="B64" s="12">
        <v>27811.926605504588</v>
      </c>
      <c r="F64" s="12">
        <v>27811.926605504588</v>
      </c>
    </row>
    <row r="65" spans="1:6" x14ac:dyDescent="0.3">
      <c r="A65" s="11">
        <v>44990</v>
      </c>
      <c r="B65" s="12">
        <v>27811.926605504588</v>
      </c>
      <c r="F65" s="12">
        <v>27811.926605504588</v>
      </c>
    </row>
    <row r="66" spans="1:6" x14ac:dyDescent="0.3">
      <c r="A66" s="11">
        <v>44991</v>
      </c>
      <c r="B66" s="12">
        <v>27811.926605504588</v>
      </c>
      <c r="F66" s="12">
        <v>27811.926605504588</v>
      </c>
    </row>
    <row r="67" spans="1:6" x14ac:dyDescent="0.3">
      <c r="A67" s="11">
        <v>44992</v>
      </c>
      <c r="B67" s="12">
        <v>27811.926605504588</v>
      </c>
      <c r="F67" s="12">
        <v>27811.926605504588</v>
      </c>
    </row>
    <row r="68" spans="1:6" x14ac:dyDescent="0.3">
      <c r="A68" s="11">
        <v>44993</v>
      </c>
      <c r="B68" s="12">
        <v>32447.247706422018</v>
      </c>
      <c r="F68" s="12">
        <v>32447.247706422018</v>
      </c>
    </row>
    <row r="69" spans="1:6" x14ac:dyDescent="0.3">
      <c r="A69" s="11">
        <v>44994</v>
      </c>
      <c r="B69" s="12">
        <v>27811.926605504588</v>
      </c>
      <c r="F69" s="12">
        <v>27811.926605504588</v>
      </c>
    </row>
    <row r="70" spans="1:6" x14ac:dyDescent="0.3">
      <c r="A70" s="11">
        <v>44995</v>
      </c>
      <c r="B70" s="12">
        <v>27811.926605504588</v>
      </c>
      <c r="F70" s="12">
        <v>27811.926605504588</v>
      </c>
    </row>
    <row r="71" spans="1:6" x14ac:dyDescent="0.3">
      <c r="A71" s="11">
        <v>44996</v>
      </c>
      <c r="B71" s="12">
        <v>27811.926605504588</v>
      </c>
      <c r="F71" s="12">
        <v>27811.926605504588</v>
      </c>
    </row>
    <row r="72" spans="1:6" x14ac:dyDescent="0.3">
      <c r="A72" s="11">
        <v>44997</v>
      </c>
      <c r="B72" s="12">
        <v>27811.926605504588</v>
      </c>
      <c r="F72" s="12">
        <v>27811.926605504588</v>
      </c>
    </row>
    <row r="73" spans="1:6" x14ac:dyDescent="0.3">
      <c r="A73" s="11">
        <v>44998</v>
      </c>
      <c r="B73" s="12">
        <v>27811.926605504588</v>
      </c>
      <c r="F73" s="12">
        <v>27811.926605504588</v>
      </c>
    </row>
    <row r="74" spans="1:6" x14ac:dyDescent="0.3">
      <c r="A74" s="11">
        <v>44999</v>
      </c>
      <c r="B74" s="12">
        <v>32447.247706422018</v>
      </c>
      <c r="F74" s="12">
        <v>32447.247706422018</v>
      </c>
    </row>
    <row r="75" spans="1:6" x14ac:dyDescent="0.3">
      <c r="A75" s="11">
        <v>45000</v>
      </c>
      <c r="B75" s="12">
        <v>27811.926605504588</v>
      </c>
      <c r="F75" s="12">
        <v>27811.926605504588</v>
      </c>
    </row>
    <row r="76" spans="1:6" x14ac:dyDescent="0.3">
      <c r="A76" s="11">
        <v>45001</v>
      </c>
      <c r="B76" s="12">
        <v>27811.926605504588</v>
      </c>
      <c r="F76" s="12">
        <v>27811.926605504588</v>
      </c>
    </row>
    <row r="77" spans="1:6" x14ac:dyDescent="0.3">
      <c r="A77" s="11">
        <v>45002</v>
      </c>
      <c r="B77" s="12">
        <v>27811.926605504588</v>
      </c>
      <c r="F77" s="12">
        <v>27811.926605504588</v>
      </c>
    </row>
    <row r="78" spans="1:6" x14ac:dyDescent="0.3">
      <c r="A78" s="11">
        <v>45003</v>
      </c>
      <c r="B78" s="12">
        <v>27811.926605504588</v>
      </c>
      <c r="F78" s="12">
        <v>27811.926605504588</v>
      </c>
    </row>
    <row r="79" spans="1:6" x14ac:dyDescent="0.3">
      <c r="A79" s="11">
        <v>45004</v>
      </c>
      <c r="B79" s="12">
        <v>27811.926605504588</v>
      </c>
      <c r="F79" s="12">
        <v>27811.926605504588</v>
      </c>
    </row>
    <row r="80" spans="1:6" x14ac:dyDescent="0.3">
      <c r="A80" s="11">
        <v>45005</v>
      </c>
      <c r="B80" s="12">
        <v>23176.605504587158</v>
      </c>
      <c r="F80" s="12">
        <v>23176.605504587158</v>
      </c>
    </row>
    <row r="81" spans="1:6" x14ac:dyDescent="0.3">
      <c r="A81" s="11">
        <v>45006</v>
      </c>
      <c r="B81" s="12">
        <v>18541.284403669724</v>
      </c>
      <c r="F81" s="12">
        <v>18541.284403669724</v>
      </c>
    </row>
    <row r="82" spans="1:6" x14ac:dyDescent="0.3">
      <c r="A82" s="11">
        <v>45007</v>
      </c>
      <c r="B82" s="12">
        <v>18541.284403669724</v>
      </c>
      <c r="F82" s="12">
        <v>18541.284403669724</v>
      </c>
    </row>
    <row r="83" spans="1:6" x14ac:dyDescent="0.3">
      <c r="A83" s="11">
        <v>45008</v>
      </c>
      <c r="B83" s="12">
        <v>23176.605504587158</v>
      </c>
      <c r="F83" s="12">
        <v>23176.605504587158</v>
      </c>
    </row>
    <row r="84" spans="1:6" x14ac:dyDescent="0.3">
      <c r="A84" s="11">
        <v>45009</v>
      </c>
      <c r="B84" s="12">
        <v>23176.605504587158</v>
      </c>
      <c r="F84" s="12">
        <v>23176.605504587158</v>
      </c>
    </row>
    <row r="85" spans="1:6" x14ac:dyDescent="0.3">
      <c r="A85" s="11">
        <v>45010</v>
      </c>
      <c r="B85" s="12">
        <v>23176.605504587158</v>
      </c>
      <c r="F85" s="12">
        <v>23176.605504587158</v>
      </c>
    </row>
    <row r="86" spans="1:6" x14ac:dyDescent="0.3">
      <c r="A86" s="11">
        <v>45011</v>
      </c>
      <c r="B86" s="12">
        <v>23176.605504587158</v>
      </c>
      <c r="F86" s="12">
        <v>23176.605504587158</v>
      </c>
    </row>
    <row r="87" spans="1:6" x14ac:dyDescent="0.3">
      <c r="A87" s="11">
        <v>45012</v>
      </c>
      <c r="B87" s="12">
        <v>23176.605504587158</v>
      </c>
      <c r="F87" s="12">
        <v>23176.605504587158</v>
      </c>
    </row>
    <row r="88" spans="1:6" x14ac:dyDescent="0.3">
      <c r="A88" s="11">
        <v>45013</v>
      </c>
      <c r="B88" s="12">
        <v>23176.605504587158</v>
      </c>
      <c r="F88" s="12">
        <v>23176.605504587158</v>
      </c>
    </row>
    <row r="89" spans="1:6" x14ac:dyDescent="0.3">
      <c r="A89" s="11">
        <v>45014</v>
      </c>
      <c r="B89" s="12">
        <v>23176.605504587158</v>
      </c>
      <c r="F89" s="12">
        <v>23176.605504587158</v>
      </c>
    </row>
    <row r="90" spans="1:6" x14ac:dyDescent="0.3">
      <c r="A90" s="11">
        <v>45015</v>
      </c>
      <c r="B90" s="12">
        <v>23176.605504587158</v>
      </c>
      <c r="F90" s="12">
        <v>23176.605504587158</v>
      </c>
    </row>
    <row r="91" spans="1:6" x14ac:dyDescent="0.3">
      <c r="A91" s="11">
        <v>45016</v>
      </c>
      <c r="B91" s="12">
        <v>23176.605504587158</v>
      </c>
      <c r="F91" s="12">
        <v>23176.605504587158</v>
      </c>
    </row>
    <row r="92" spans="1:6" x14ac:dyDescent="0.3">
      <c r="A92" s="11">
        <v>45017</v>
      </c>
      <c r="B92" s="12">
        <v>27662.870159453305</v>
      </c>
      <c r="F92" s="12">
        <v>27662.870159453305</v>
      </c>
    </row>
    <row r="93" spans="1:6" x14ac:dyDescent="0.3">
      <c r="A93" s="11">
        <v>45018</v>
      </c>
      <c r="B93" s="12">
        <v>23052.391799544421</v>
      </c>
      <c r="F93" s="12">
        <v>23052.391799544421</v>
      </c>
    </row>
    <row r="94" spans="1:6" x14ac:dyDescent="0.3">
      <c r="A94" s="11">
        <v>45019</v>
      </c>
      <c r="B94" s="12">
        <v>27662.870159453305</v>
      </c>
      <c r="F94" s="12">
        <v>27662.870159453305</v>
      </c>
    </row>
    <row r="95" spans="1:6" x14ac:dyDescent="0.3">
      <c r="A95" s="11">
        <v>45020</v>
      </c>
      <c r="B95" s="12">
        <v>27662.870159453305</v>
      </c>
      <c r="F95" s="12">
        <v>27662.870159453305</v>
      </c>
    </row>
    <row r="96" spans="1:6" x14ac:dyDescent="0.3">
      <c r="A96" s="11">
        <v>45021</v>
      </c>
      <c r="B96" s="12">
        <v>27662.870159453305</v>
      </c>
      <c r="F96" s="12">
        <v>27662.870159453305</v>
      </c>
    </row>
    <row r="97" spans="1:6" x14ac:dyDescent="0.3">
      <c r="A97" s="11">
        <v>45022</v>
      </c>
      <c r="B97" s="12">
        <v>32273.348519362185</v>
      </c>
      <c r="F97" s="12">
        <v>32273.348519362185</v>
      </c>
    </row>
    <row r="98" spans="1:6" x14ac:dyDescent="0.3">
      <c r="A98" s="11">
        <v>45023</v>
      </c>
      <c r="B98" s="12">
        <v>27662.870159453305</v>
      </c>
      <c r="F98" s="12">
        <v>27662.870159453305</v>
      </c>
    </row>
    <row r="99" spans="1:6" x14ac:dyDescent="0.3">
      <c r="A99" s="11">
        <v>45024</v>
      </c>
      <c r="B99" s="12">
        <v>27662.870159453305</v>
      </c>
      <c r="F99" s="12">
        <v>27662.870159453305</v>
      </c>
    </row>
    <row r="100" spans="1:6" x14ac:dyDescent="0.3">
      <c r="A100" s="11">
        <v>45025</v>
      </c>
      <c r="B100" s="12">
        <v>27662.870159453305</v>
      </c>
      <c r="F100" s="12">
        <v>27662.870159453305</v>
      </c>
    </row>
    <row r="101" spans="1:6" x14ac:dyDescent="0.3">
      <c r="A101" s="11">
        <v>45026</v>
      </c>
      <c r="B101" s="12">
        <v>27662.870159453305</v>
      </c>
      <c r="F101" s="12">
        <v>27662.870159453305</v>
      </c>
    </row>
    <row r="102" spans="1:6" x14ac:dyDescent="0.3">
      <c r="A102" s="11">
        <v>45027</v>
      </c>
      <c r="B102" s="12">
        <v>32273.348519362185</v>
      </c>
      <c r="F102" s="12">
        <v>32273.348519362185</v>
      </c>
    </row>
    <row r="103" spans="1:6" x14ac:dyDescent="0.3">
      <c r="A103" s="11">
        <v>45028</v>
      </c>
      <c r="B103" s="12">
        <v>27662.870159453305</v>
      </c>
      <c r="F103" s="12">
        <v>27662.870159453305</v>
      </c>
    </row>
    <row r="104" spans="1:6" x14ac:dyDescent="0.3">
      <c r="A104" s="11">
        <v>45029</v>
      </c>
      <c r="B104" s="12">
        <v>27662.870159453305</v>
      </c>
      <c r="F104" s="12">
        <v>27662.870159453305</v>
      </c>
    </row>
    <row r="105" spans="1:6" x14ac:dyDescent="0.3">
      <c r="A105" s="11">
        <v>45030</v>
      </c>
      <c r="B105" s="12">
        <v>27662.870159453305</v>
      </c>
      <c r="F105" s="12">
        <v>27662.870159453305</v>
      </c>
    </row>
    <row r="106" spans="1:6" x14ac:dyDescent="0.3">
      <c r="A106" s="11">
        <v>45031</v>
      </c>
      <c r="B106" s="12">
        <v>27662.870159453305</v>
      </c>
      <c r="F106" s="12">
        <v>27662.870159453305</v>
      </c>
    </row>
    <row r="107" spans="1:6" x14ac:dyDescent="0.3">
      <c r="A107" s="11">
        <v>45032</v>
      </c>
      <c r="B107" s="12">
        <v>32273.348519362185</v>
      </c>
      <c r="F107" s="12">
        <v>32273.348519362185</v>
      </c>
    </row>
    <row r="108" spans="1:6" x14ac:dyDescent="0.3">
      <c r="A108" s="11">
        <v>45033</v>
      </c>
      <c r="B108" s="12">
        <v>32273.348519362185</v>
      </c>
      <c r="F108" s="12">
        <v>32273.348519362185</v>
      </c>
    </row>
    <row r="109" spans="1:6" x14ac:dyDescent="0.3">
      <c r="A109" s="11">
        <v>45034</v>
      </c>
      <c r="B109" s="12">
        <v>32273.348519362185</v>
      </c>
      <c r="F109" s="12">
        <v>32273.348519362185</v>
      </c>
    </row>
    <row r="110" spans="1:6" x14ac:dyDescent="0.3">
      <c r="A110" s="11">
        <v>45035</v>
      </c>
      <c r="B110" s="12">
        <v>32273.348519362185</v>
      </c>
      <c r="F110" s="12">
        <v>32273.348519362185</v>
      </c>
    </row>
    <row r="111" spans="1:6" x14ac:dyDescent="0.3">
      <c r="A111" s="11">
        <v>45036</v>
      </c>
      <c r="B111" s="12">
        <v>32273.348519362185</v>
      </c>
      <c r="F111" s="12">
        <v>32273.348519362185</v>
      </c>
    </row>
    <row r="112" spans="1:6" x14ac:dyDescent="0.3">
      <c r="A112" s="11">
        <v>45037</v>
      </c>
      <c r="B112" s="12">
        <v>27662.870159453305</v>
      </c>
      <c r="F112" s="12">
        <v>27662.870159453305</v>
      </c>
    </row>
    <row r="113" spans="1:6" x14ac:dyDescent="0.3">
      <c r="A113" s="11">
        <v>45038</v>
      </c>
      <c r="B113" s="12">
        <v>23052.391799544421</v>
      </c>
      <c r="F113" s="12">
        <v>23052.391799544421</v>
      </c>
    </row>
    <row r="114" spans="1:6" x14ac:dyDescent="0.3">
      <c r="A114" s="11">
        <v>45039</v>
      </c>
      <c r="B114" s="12">
        <v>27662.870159453305</v>
      </c>
      <c r="F114" s="12">
        <v>27662.870159453305</v>
      </c>
    </row>
    <row r="115" spans="1:6" x14ac:dyDescent="0.3">
      <c r="A115" s="11">
        <v>45040</v>
      </c>
      <c r="B115" s="12">
        <v>27662.870159453305</v>
      </c>
      <c r="F115" s="12">
        <v>27662.870159453305</v>
      </c>
    </row>
    <row r="116" spans="1:6" x14ac:dyDescent="0.3">
      <c r="A116" s="11">
        <v>45041</v>
      </c>
      <c r="B116" s="12">
        <v>27662.870159453305</v>
      </c>
      <c r="F116" s="12">
        <v>27662.870159453305</v>
      </c>
    </row>
    <row r="117" spans="1:6" x14ac:dyDescent="0.3">
      <c r="A117" s="11">
        <v>45042</v>
      </c>
      <c r="B117" s="12">
        <v>27662.870159453305</v>
      </c>
      <c r="F117" s="12">
        <v>27662.870159453305</v>
      </c>
    </row>
    <row r="118" spans="1:6" x14ac:dyDescent="0.3">
      <c r="A118" s="11">
        <v>45043</v>
      </c>
      <c r="B118" s="12">
        <v>27662.870159453305</v>
      </c>
      <c r="F118" s="12">
        <v>27662.870159453305</v>
      </c>
    </row>
    <row r="119" spans="1:6" x14ac:dyDescent="0.3">
      <c r="A119" s="11">
        <v>45044</v>
      </c>
      <c r="B119" s="12">
        <v>27662.870159453305</v>
      </c>
      <c r="F119" s="12">
        <v>27662.870159453305</v>
      </c>
    </row>
    <row r="120" spans="1:6" x14ac:dyDescent="0.3">
      <c r="A120" s="11">
        <v>45045</v>
      </c>
      <c r="B120" s="12">
        <v>27662.870159453305</v>
      </c>
      <c r="F120" s="12">
        <v>27662.870159453305</v>
      </c>
    </row>
    <row r="121" spans="1:6" x14ac:dyDescent="0.3">
      <c r="A121" s="11">
        <v>45046</v>
      </c>
      <c r="B121" s="12">
        <v>27662.870159453305</v>
      </c>
      <c r="F121" s="12">
        <v>27662.870159453305</v>
      </c>
    </row>
    <row r="122" spans="1:6" x14ac:dyDescent="0.3">
      <c r="A122" s="11">
        <v>45047</v>
      </c>
      <c r="B122" s="12">
        <v>26029.598308668075</v>
      </c>
      <c r="F122" s="12">
        <v>26029.598308668075</v>
      </c>
    </row>
    <row r="123" spans="1:6" x14ac:dyDescent="0.3">
      <c r="A123" s="11">
        <v>45048</v>
      </c>
      <c r="B123" s="12">
        <v>26029.598308668075</v>
      </c>
      <c r="F123" s="12">
        <v>26029.598308668075</v>
      </c>
    </row>
    <row r="124" spans="1:6" x14ac:dyDescent="0.3">
      <c r="A124" s="11">
        <v>45049</v>
      </c>
      <c r="B124" s="12">
        <v>26029.598308668075</v>
      </c>
      <c r="F124" s="12">
        <v>26029.598308668075</v>
      </c>
    </row>
    <row r="125" spans="1:6" x14ac:dyDescent="0.3">
      <c r="A125" s="11">
        <v>45050</v>
      </c>
      <c r="B125" s="12">
        <v>26029.598308668075</v>
      </c>
      <c r="F125" s="12">
        <v>26029.598308668075</v>
      </c>
    </row>
    <row r="126" spans="1:6" x14ac:dyDescent="0.3">
      <c r="A126" s="11">
        <v>45051</v>
      </c>
      <c r="B126" s="12">
        <v>26029.598308668075</v>
      </c>
      <c r="F126" s="12">
        <v>26029.598308668075</v>
      </c>
    </row>
    <row r="127" spans="1:6" x14ac:dyDescent="0.3">
      <c r="A127" s="11">
        <v>45052</v>
      </c>
      <c r="B127" s="12">
        <v>26029.598308668075</v>
      </c>
      <c r="F127" s="12">
        <v>26029.598308668075</v>
      </c>
    </row>
    <row r="128" spans="1:6" x14ac:dyDescent="0.3">
      <c r="A128" s="11">
        <v>45053</v>
      </c>
      <c r="B128" s="12">
        <v>26029.598308668075</v>
      </c>
      <c r="F128" s="12">
        <v>26029.598308668075</v>
      </c>
    </row>
    <row r="129" spans="1:6" x14ac:dyDescent="0.3">
      <c r="A129" s="11">
        <v>45054</v>
      </c>
      <c r="B129" s="12">
        <v>26029.598308668075</v>
      </c>
      <c r="F129" s="12">
        <v>26029.598308668075</v>
      </c>
    </row>
    <row r="130" spans="1:6" x14ac:dyDescent="0.3">
      <c r="A130" s="11">
        <v>45055</v>
      </c>
      <c r="B130" s="12">
        <v>26029.598308668075</v>
      </c>
      <c r="F130" s="12">
        <v>26029.598308668075</v>
      </c>
    </row>
    <row r="131" spans="1:6" x14ac:dyDescent="0.3">
      <c r="A131" s="11">
        <v>45056</v>
      </c>
      <c r="B131" s="12">
        <v>26029.598308668075</v>
      </c>
      <c r="F131" s="12">
        <v>26029.598308668075</v>
      </c>
    </row>
    <row r="132" spans="1:6" x14ac:dyDescent="0.3">
      <c r="A132" s="11">
        <v>45057</v>
      </c>
      <c r="B132" s="12">
        <v>26029.598308668075</v>
      </c>
      <c r="F132" s="12">
        <v>26029.598308668075</v>
      </c>
    </row>
    <row r="133" spans="1:6" x14ac:dyDescent="0.3">
      <c r="A133" s="11">
        <v>45058</v>
      </c>
      <c r="B133" s="12">
        <v>26029.598308668075</v>
      </c>
      <c r="F133" s="12">
        <v>26029.598308668075</v>
      </c>
    </row>
    <row r="134" spans="1:6" x14ac:dyDescent="0.3">
      <c r="A134" s="11">
        <v>45059</v>
      </c>
      <c r="B134" s="12">
        <v>26029.598308668075</v>
      </c>
      <c r="F134" s="12">
        <v>26029.598308668075</v>
      </c>
    </row>
    <row r="135" spans="1:6" x14ac:dyDescent="0.3">
      <c r="A135" s="11">
        <v>45060</v>
      </c>
      <c r="B135" s="12">
        <v>26029.598308668075</v>
      </c>
      <c r="F135" s="12">
        <v>26029.598308668075</v>
      </c>
    </row>
    <row r="136" spans="1:6" x14ac:dyDescent="0.3">
      <c r="A136" s="11">
        <v>45061</v>
      </c>
      <c r="B136" s="12">
        <v>26029.598308668075</v>
      </c>
      <c r="F136" s="12">
        <v>26029.598308668075</v>
      </c>
    </row>
    <row r="137" spans="1:6" x14ac:dyDescent="0.3">
      <c r="A137" s="11">
        <v>45062</v>
      </c>
      <c r="B137" s="12">
        <v>26029.598308668075</v>
      </c>
      <c r="F137" s="12">
        <v>26029.598308668075</v>
      </c>
    </row>
    <row r="138" spans="1:6" x14ac:dyDescent="0.3">
      <c r="A138" s="11">
        <v>45063</v>
      </c>
      <c r="B138" s="12">
        <v>26029.598308668075</v>
      </c>
      <c r="F138" s="12">
        <v>26029.598308668075</v>
      </c>
    </row>
    <row r="139" spans="1:6" x14ac:dyDescent="0.3">
      <c r="A139" s="11">
        <v>45064</v>
      </c>
      <c r="B139" s="12">
        <v>26029.598308668075</v>
      </c>
      <c r="F139" s="12">
        <v>26029.598308668075</v>
      </c>
    </row>
    <row r="140" spans="1:6" x14ac:dyDescent="0.3">
      <c r="A140" s="11">
        <v>45065</v>
      </c>
      <c r="B140" s="12">
        <v>26029.598308668075</v>
      </c>
      <c r="F140" s="12">
        <v>26029.598308668075</v>
      </c>
    </row>
    <row r="141" spans="1:6" x14ac:dyDescent="0.3">
      <c r="A141" s="11">
        <v>45066</v>
      </c>
      <c r="B141" s="12">
        <v>26029.598308668075</v>
      </c>
      <c r="F141" s="12">
        <v>26029.598308668075</v>
      </c>
    </row>
    <row r="142" spans="1:6" x14ac:dyDescent="0.3">
      <c r="A142" s="11">
        <v>45067</v>
      </c>
      <c r="B142" s="12">
        <v>26029.598308668075</v>
      </c>
      <c r="F142" s="12">
        <v>26029.598308668075</v>
      </c>
    </row>
    <row r="143" spans="1:6" x14ac:dyDescent="0.3">
      <c r="A143" s="11">
        <v>45068</v>
      </c>
      <c r="B143" s="12">
        <v>26029.598308668075</v>
      </c>
      <c r="F143" s="12">
        <v>26029.598308668075</v>
      </c>
    </row>
    <row r="144" spans="1:6" x14ac:dyDescent="0.3">
      <c r="A144" s="11">
        <v>45069</v>
      </c>
      <c r="B144" s="12">
        <v>26029.598308668075</v>
      </c>
      <c r="F144" s="12">
        <v>26029.598308668075</v>
      </c>
    </row>
    <row r="145" spans="1:6" x14ac:dyDescent="0.3">
      <c r="A145" s="11">
        <v>45070</v>
      </c>
      <c r="B145" s="12">
        <v>26029.598308668075</v>
      </c>
      <c r="F145" s="12">
        <v>26029.598308668075</v>
      </c>
    </row>
    <row r="146" spans="1:6" x14ac:dyDescent="0.3">
      <c r="A146" s="11">
        <v>45071</v>
      </c>
      <c r="B146" s="12">
        <v>30367.864693446088</v>
      </c>
      <c r="F146" s="12">
        <v>30367.864693446088</v>
      </c>
    </row>
    <row r="147" spans="1:6" x14ac:dyDescent="0.3">
      <c r="A147" s="11">
        <v>45072</v>
      </c>
      <c r="B147" s="12">
        <v>26029.598308668075</v>
      </c>
      <c r="F147" s="12">
        <v>26029.598308668075</v>
      </c>
    </row>
    <row r="148" spans="1:6" x14ac:dyDescent="0.3">
      <c r="A148" s="11">
        <v>45073</v>
      </c>
      <c r="B148" s="12">
        <v>26029.598308668075</v>
      </c>
      <c r="F148" s="12">
        <v>26029.598308668075</v>
      </c>
    </row>
    <row r="149" spans="1:6" x14ac:dyDescent="0.3">
      <c r="A149" s="11">
        <v>45074</v>
      </c>
      <c r="B149" s="12">
        <v>26029.598308668075</v>
      </c>
      <c r="F149" s="12">
        <v>26029.598308668075</v>
      </c>
    </row>
    <row r="150" spans="1:6" x14ac:dyDescent="0.3">
      <c r="A150" s="11">
        <v>45075</v>
      </c>
      <c r="B150" s="12">
        <v>26029.598308668075</v>
      </c>
      <c r="F150" s="12">
        <v>26029.598308668075</v>
      </c>
    </row>
    <row r="151" spans="1:6" x14ac:dyDescent="0.3">
      <c r="A151" s="11">
        <v>45076</v>
      </c>
      <c r="B151" s="12">
        <v>26029.598308668075</v>
      </c>
      <c r="F151" s="12">
        <v>26029.598308668075</v>
      </c>
    </row>
    <row r="152" spans="1:6" x14ac:dyDescent="0.3">
      <c r="A152" s="11">
        <v>45077</v>
      </c>
      <c r="B152" s="12">
        <v>26029.598308668075</v>
      </c>
      <c r="F152" s="12">
        <v>26029.598308668075</v>
      </c>
    </row>
    <row r="153" spans="1:6" x14ac:dyDescent="0.3">
      <c r="A153" s="11">
        <v>45078</v>
      </c>
      <c r="B153" s="12">
        <v>26700</v>
      </c>
      <c r="F153" s="12">
        <v>26700</v>
      </c>
    </row>
    <row r="154" spans="1:6" x14ac:dyDescent="0.3">
      <c r="A154" s="11">
        <v>45079</v>
      </c>
      <c r="B154" s="12">
        <v>26700</v>
      </c>
      <c r="F154" s="12">
        <v>26700</v>
      </c>
    </row>
    <row r="155" spans="1:6" x14ac:dyDescent="0.3">
      <c r="A155" s="11">
        <v>45080</v>
      </c>
      <c r="B155" s="12">
        <v>26700</v>
      </c>
      <c r="F155" s="12">
        <v>26700</v>
      </c>
    </row>
    <row r="156" spans="1:6" x14ac:dyDescent="0.3">
      <c r="A156" s="11">
        <v>45081</v>
      </c>
      <c r="B156" s="12">
        <v>26700</v>
      </c>
      <c r="F156" s="12">
        <v>26700</v>
      </c>
    </row>
    <row r="157" spans="1:6" x14ac:dyDescent="0.3">
      <c r="A157" s="11">
        <v>45082</v>
      </c>
      <c r="B157" s="12">
        <v>26700</v>
      </c>
      <c r="F157" s="12">
        <v>26700</v>
      </c>
    </row>
    <row r="158" spans="1:6" x14ac:dyDescent="0.3">
      <c r="A158" s="11">
        <v>45083</v>
      </c>
      <c r="B158" s="12">
        <v>26700</v>
      </c>
      <c r="F158" s="12">
        <v>26700</v>
      </c>
    </row>
    <row r="159" spans="1:6" x14ac:dyDescent="0.3">
      <c r="A159" s="11">
        <v>45084</v>
      </c>
      <c r="B159" s="12">
        <v>26700</v>
      </c>
      <c r="F159" s="12">
        <v>26700</v>
      </c>
    </row>
    <row r="160" spans="1:6" x14ac:dyDescent="0.3">
      <c r="A160" s="11">
        <v>45085</v>
      </c>
      <c r="B160" s="12">
        <v>26700</v>
      </c>
      <c r="F160" s="12">
        <v>26700</v>
      </c>
    </row>
    <row r="161" spans="1:6" x14ac:dyDescent="0.3">
      <c r="A161" s="11">
        <v>45086</v>
      </c>
      <c r="B161" s="12">
        <v>26700</v>
      </c>
      <c r="F161" s="12">
        <v>26700</v>
      </c>
    </row>
    <row r="162" spans="1:6" x14ac:dyDescent="0.3">
      <c r="A162" s="11">
        <v>45087</v>
      </c>
      <c r="B162" s="12">
        <v>26700</v>
      </c>
      <c r="F162" s="12">
        <v>26700</v>
      </c>
    </row>
    <row r="163" spans="1:6" x14ac:dyDescent="0.3">
      <c r="A163" s="11">
        <v>45088</v>
      </c>
      <c r="B163" s="12">
        <v>26700</v>
      </c>
      <c r="F163" s="12">
        <v>26700</v>
      </c>
    </row>
    <row r="164" spans="1:6" x14ac:dyDescent="0.3">
      <c r="A164" s="11">
        <v>45089</v>
      </c>
      <c r="B164" s="12">
        <v>26700</v>
      </c>
      <c r="F164" s="12">
        <v>26700</v>
      </c>
    </row>
    <row r="165" spans="1:6" x14ac:dyDescent="0.3">
      <c r="A165" s="11">
        <v>45090</v>
      </c>
      <c r="B165" s="12">
        <v>26700</v>
      </c>
      <c r="F165" s="12">
        <v>26700</v>
      </c>
    </row>
    <row r="166" spans="1:6" x14ac:dyDescent="0.3">
      <c r="A166" s="11">
        <v>45091</v>
      </c>
      <c r="B166" s="12">
        <v>26700</v>
      </c>
      <c r="F166" s="12">
        <v>26700</v>
      </c>
    </row>
    <row r="167" spans="1:6" x14ac:dyDescent="0.3">
      <c r="A167" s="11">
        <v>45092</v>
      </c>
      <c r="B167" s="12">
        <v>26700</v>
      </c>
      <c r="F167" s="12">
        <v>26700</v>
      </c>
    </row>
    <row r="168" spans="1:6" x14ac:dyDescent="0.3">
      <c r="A168" s="11">
        <v>45093</v>
      </c>
      <c r="B168" s="12">
        <v>26700</v>
      </c>
      <c r="F168" s="12">
        <v>26700</v>
      </c>
    </row>
    <row r="169" spans="1:6" x14ac:dyDescent="0.3">
      <c r="A169" s="11">
        <v>45094</v>
      </c>
      <c r="B169" s="12">
        <v>22250</v>
      </c>
      <c r="F169" s="12">
        <v>22250</v>
      </c>
    </row>
    <row r="170" spans="1:6" x14ac:dyDescent="0.3">
      <c r="A170" s="11">
        <v>45095</v>
      </c>
      <c r="B170" s="12">
        <v>26700</v>
      </c>
      <c r="F170" s="12">
        <v>26700</v>
      </c>
    </row>
    <row r="171" spans="1:6" x14ac:dyDescent="0.3">
      <c r="A171" s="11">
        <v>45096</v>
      </c>
      <c r="B171" s="12">
        <v>26700</v>
      </c>
      <c r="F171" s="12">
        <v>26700</v>
      </c>
    </row>
    <row r="172" spans="1:6" x14ac:dyDescent="0.3">
      <c r="A172" s="11">
        <v>45097</v>
      </c>
      <c r="B172" s="12">
        <v>26700</v>
      </c>
      <c r="F172" s="12">
        <v>26700</v>
      </c>
    </row>
    <row r="173" spans="1:6" x14ac:dyDescent="0.3">
      <c r="A173" s="11">
        <v>45098</v>
      </c>
      <c r="B173" s="12">
        <v>26700</v>
      </c>
      <c r="F173" s="12">
        <v>26700</v>
      </c>
    </row>
    <row r="174" spans="1:6" x14ac:dyDescent="0.3">
      <c r="A174" s="11">
        <v>45099</v>
      </c>
      <c r="B174" s="12">
        <v>31150</v>
      </c>
      <c r="F174" s="12">
        <v>31150</v>
      </c>
    </row>
    <row r="175" spans="1:6" x14ac:dyDescent="0.3">
      <c r="A175" s="11">
        <v>45100</v>
      </c>
      <c r="B175" s="12">
        <v>31150</v>
      </c>
      <c r="F175" s="12">
        <v>31150</v>
      </c>
    </row>
    <row r="176" spans="1:6" x14ac:dyDescent="0.3">
      <c r="A176" s="11">
        <v>45101</v>
      </c>
      <c r="B176" s="12">
        <v>26700</v>
      </c>
      <c r="F176" s="12">
        <v>26700</v>
      </c>
    </row>
    <row r="177" spans="1:6" x14ac:dyDescent="0.3">
      <c r="A177" s="11">
        <v>45102</v>
      </c>
      <c r="B177" s="12">
        <v>26700</v>
      </c>
      <c r="F177" s="12">
        <v>26700</v>
      </c>
    </row>
    <row r="178" spans="1:6" x14ac:dyDescent="0.3">
      <c r="A178" s="11">
        <v>45103</v>
      </c>
      <c r="B178" s="12">
        <v>26700</v>
      </c>
      <c r="F178" s="12">
        <v>26700</v>
      </c>
    </row>
    <row r="179" spans="1:6" x14ac:dyDescent="0.3">
      <c r="A179" s="11">
        <v>45104</v>
      </c>
      <c r="B179" s="12">
        <v>26700</v>
      </c>
      <c r="F179" s="12">
        <v>26700</v>
      </c>
    </row>
    <row r="180" spans="1:6" x14ac:dyDescent="0.3">
      <c r="A180" s="11">
        <v>45105</v>
      </c>
      <c r="B180" s="12">
        <v>31150</v>
      </c>
      <c r="F180" s="12">
        <v>31150</v>
      </c>
    </row>
    <row r="181" spans="1:6" x14ac:dyDescent="0.3">
      <c r="A181" s="11">
        <v>45106</v>
      </c>
      <c r="B181" s="12">
        <v>26700</v>
      </c>
      <c r="F181" s="12">
        <v>26700</v>
      </c>
    </row>
    <row r="182" spans="1:6" x14ac:dyDescent="0.3">
      <c r="A182" s="11">
        <v>45107</v>
      </c>
      <c r="B182" s="12">
        <v>26700</v>
      </c>
      <c r="F182" s="12">
        <v>26700</v>
      </c>
    </row>
    <row r="183" spans="1:6" x14ac:dyDescent="0.3">
      <c r="A183" s="11">
        <v>45108</v>
      </c>
      <c r="B183" s="12">
        <v>22073.434125269978</v>
      </c>
      <c r="F183" s="12">
        <v>22073.434125269978</v>
      </c>
    </row>
    <row r="184" spans="1:6" x14ac:dyDescent="0.3">
      <c r="A184" s="11">
        <v>45109</v>
      </c>
      <c r="B184" s="12">
        <v>26488.120950323973</v>
      </c>
      <c r="F184" s="12">
        <v>26488.120950323973</v>
      </c>
    </row>
    <row r="185" spans="1:6" x14ac:dyDescent="0.3">
      <c r="A185" s="11">
        <v>45110</v>
      </c>
      <c r="B185" s="12">
        <v>26488.120950323973</v>
      </c>
      <c r="F185" s="12">
        <v>26488.120950323973</v>
      </c>
    </row>
    <row r="186" spans="1:6" x14ac:dyDescent="0.3">
      <c r="A186" s="11">
        <v>45111</v>
      </c>
      <c r="B186" s="12">
        <v>26488.120950323973</v>
      </c>
      <c r="F186" s="12">
        <v>26488.120950323973</v>
      </c>
    </row>
    <row r="187" spans="1:6" x14ac:dyDescent="0.3">
      <c r="A187" s="11">
        <v>45112</v>
      </c>
      <c r="B187" s="12">
        <v>26488.120950323973</v>
      </c>
      <c r="F187" s="12">
        <v>26488.120950323973</v>
      </c>
    </row>
    <row r="188" spans="1:6" x14ac:dyDescent="0.3">
      <c r="A188" s="11">
        <v>45113</v>
      </c>
      <c r="B188" s="12">
        <v>26488.120950323973</v>
      </c>
      <c r="F188" s="12">
        <v>26488.120950323973</v>
      </c>
    </row>
    <row r="189" spans="1:6" x14ac:dyDescent="0.3">
      <c r="A189" s="11">
        <v>45114</v>
      </c>
      <c r="B189" s="12">
        <v>26488.120950323973</v>
      </c>
      <c r="F189" s="12">
        <v>26488.120950323973</v>
      </c>
    </row>
    <row r="190" spans="1:6" x14ac:dyDescent="0.3">
      <c r="A190" s="11">
        <v>45115</v>
      </c>
      <c r="B190" s="12">
        <v>26488.120950323973</v>
      </c>
      <c r="F190" s="12">
        <v>26488.120950323973</v>
      </c>
    </row>
    <row r="191" spans="1:6" x14ac:dyDescent="0.3">
      <c r="A191" s="11">
        <v>45116</v>
      </c>
      <c r="B191" s="12">
        <v>26488.120950323973</v>
      </c>
      <c r="F191" s="12">
        <v>26488.120950323973</v>
      </c>
    </row>
    <row r="192" spans="1:6" x14ac:dyDescent="0.3">
      <c r="A192" s="11">
        <v>45117</v>
      </c>
      <c r="B192" s="12">
        <v>22073.434125269978</v>
      </c>
      <c r="F192" s="12">
        <v>22073.434125269978</v>
      </c>
    </row>
    <row r="193" spans="1:6" x14ac:dyDescent="0.3">
      <c r="A193" s="11">
        <v>45118</v>
      </c>
      <c r="B193" s="12">
        <v>26488.120950323973</v>
      </c>
      <c r="F193" s="12">
        <v>26488.120950323973</v>
      </c>
    </row>
    <row r="194" spans="1:6" x14ac:dyDescent="0.3">
      <c r="A194" s="11">
        <v>45119</v>
      </c>
      <c r="B194" s="12">
        <v>26488.120950323973</v>
      </c>
      <c r="F194" s="12">
        <v>26488.120950323973</v>
      </c>
    </row>
    <row r="195" spans="1:6" x14ac:dyDescent="0.3">
      <c r="A195" s="11">
        <v>45120</v>
      </c>
      <c r="B195" s="12">
        <v>26488.120950323973</v>
      </c>
      <c r="F195" s="12">
        <v>26488.120950323973</v>
      </c>
    </row>
    <row r="196" spans="1:6" x14ac:dyDescent="0.3">
      <c r="A196" s="11">
        <v>45121</v>
      </c>
      <c r="B196" s="12">
        <v>26488.120950323973</v>
      </c>
      <c r="F196" s="12">
        <v>26488.120950323973</v>
      </c>
    </row>
    <row r="197" spans="1:6" x14ac:dyDescent="0.3">
      <c r="A197" s="11">
        <v>45122</v>
      </c>
      <c r="B197" s="12">
        <v>26488.120950323973</v>
      </c>
      <c r="F197" s="12">
        <v>26488.120950323973</v>
      </c>
    </row>
    <row r="198" spans="1:6" x14ac:dyDescent="0.3">
      <c r="A198" s="11">
        <v>45123</v>
      </c>
      <c r="B198" s="12">
        <v>26488.120950323973</v>
      </c>
      <c r="F198" s="12">
        <v>26488.120950323973</v>
      </c>
    </row>
    <row r="199" spans="1:6" x14ac:dyDescent="0.3">
      <c r="A199" s="11">
        <v>45124</v>
      </c>
      <c r="B199" s="12">
        <v>26488.120950323973</v>
      </c>
      <c r="F199" s="12">
        <v>26488.120950323973</v>
      </c>
    </row>
    <row r="200" spans="1:6" x14ac:dyDescent="0.3">
      <c r="A200" s="11">
        <v>45125</v>
      </c>
      <c r="B200" s="12">
        <v>26488.120950323973</v>
      </c>
      <c r="F200" s="12">
        <v>26488.120950323973</v>
      </c>
    </row>
    <row r="201" spans="1:6" x14ac:dyDescent="0.3">
      <c r="A201" s="11">
        <v>45126</v>
      </c>
      <c r="B201" s="12">
        <v>26488.120950323973</v>
      </c>
      <c r="F201" s="12">
        <v>26488.120950323973</v>
      </c>
    </row>
    <row r="202" spans="1:6" x14ac:dyDescent="0.3">
      <c r="A202" s="11">
        <v>45127</v>
      </c>
      <c r="B202" s="12">
        <v>30902.807775377969</v>
      </c>
      <c r="F202" s="12">
        <v>30902.807775377969</v>
      </c>
    </row>
    <row r="203" spans="1:6" x14ac:dyDescent="0.3">
      <c r="A203" s="11">
        <v>45128</v>
      </c>
      <c r="B203" s="12">
        <v>30902.807775377969</v>
      </c>
      <c r="F203" s="12">
        <v>30902.807775377969</v>
      </c>
    </row>
    <row r="204" spans="1:6" x14ac:dyDescent="0.3">
      <c r="A204" s="11">
        <v>45129</v>
      </c>
      <c r="B204" s="12">
        <v>26488.120950323973</v>
      </c>
      <c r="F204" s="12">
        <v>26488.120950323973</v>
      </c>
    </row>
    <row r="205" spans="1:6" x14ac:dyDescent="0.3">
      <c r="A205" s="11">
        <v>45130</v>
      </c>
      <c r="B205" s="12">
        <v>26488.120950323973</v>
      </c>
      <c r="F205" s="12">
        <v>26488.120950323973</v>
      </c>
    </row>
    <row r="206" spans="1:6" x14ac:dyDescent="0.3">
      <c r="A206" s="11">
        <v>45131</v>
      </c>
      <c r="B206" s="12">
        <v>26488.120950323973</v>
      </c>
      <c r="F206" s="12">
        <v>26488.120950323973</v>
      </c>
    </row>
    <row r="207" spans="1:6" x14ac:dyDescent="0.3">
      <c r="A207" s="11">
        <v>45132</v>
      </c>
      <c r="B207" s="12">
        <v>26488.120950323973</v>
      </c>
      <c r="F207" s="12">
        <v>26488.120950323973</v>
      </c>
    </row>
    <row r="208" spans="1:6" x14ac:dyDescent="0.3">
      <c r="A208" s="11">
        <v>45133</v>
      </c>
      <c r="B208" s="12">
        <v>30902.807775377969</v>
      </c>
      <c r="F208" s="12">
        <v>30902.807775377969</v>
      </c>
    </row>
    <row r="209" spans="1:6" x14ac:dyDescent="0.3">
      <c r="A209" s="11">
        <v>45134</v>
      </c>
      <c r="B209" s="12">
        <v>22073.434125269978</v>
      </c>
      <c r="F209" s="12">
        <v>22073.434125269978</v>
      </c>
    </row>
    <row r="210" spans="1:6" x14ac:dyDescent="0.3">
      <c r="A210" s="11">
        <v>45135</v>
      </c>
      <c r="B210" s="12">
        <v>17658.747300215982</v>
      </c>
      <c r="F210" s="12">
        <v>17658.747300215982</v>
      </c>
    </row>
    <row r="211" spans="1:6" x14ac:dyDescent="0.3">
      <c r="A211" s="11">
        <v>45136</v>
      </c>
      <c r="B211" s="12">
        <v>26488.120950323973</v>
      </c>
      <c r="F211" s="12">
        <v>26488.120950323973</v>
      </c>
    </row>
    <row r="212" spans="1:6" x14ac:dyDescent="0.3">
      <c r="A212" s="11">
        <v>45137</v>
      </c>
      <c r="B212" s="12">
        <v>26488.120950323973</v>
      </c>
      <c r="F212" s="12">
        <v>26488.120950323973</v>
      </c>
    </row>
    <row r="213" spans="1:6" x14ac:dyDescent="0.3">
      <c r="A213" s="11">
        <v>45138</v>
      </c>
      <c r="B213" s="12">
        <v>26488.120950323973</v>
      </c>
      <c r="F213" s="12">
        <v>26488.120950323973</v>
      </c>
    </row>
    <row r="214" spans="1:6" x14ac:dyDescent="0.3">
      <c r="A214" s="11">
        <v>45139</v>
      </c>
      <c r="B214" s="12">
        <v>25500</v>
      </c>
      <c r="F214" s="12">
        <v>25500</v>
      </c>
    </row>
    <row r="215" spans="1:6" x14ac:dyDescent="0.3">
      <c r="A215" s="11">
        <v>45140</v>
      </c>
      <c r="B215" s="12">
        <v>25500</v>
      </c>
      <c r="F215" s="12">
        <v>25500</v>
      </c>
    </row>
    <row r="216" spans="1:6" x14ac:dyDescent="0.3">
      <c r="A216" s="11">
        <v>45141</v>
      </c>
      <c r="B216" s="12">
        <v>25500</v>
      </c>
      <c r="F216" s="12">
        <v>25500</v>
      </c>
    </row>
    <row r="217" spans="1:6" x14ac:dyDescent="0.3">
      <c r="A217" s="11">
        <v>45142</v>
      </c>
      <c r="B217" s="12">
        <v>25500</v>
      </c>
      <c r="F217" s="12">
        <v>25500</v>
      </c>
    </row>
    <row r="218" spans="1:6" x14ac:dyDescent="0.3">
      <c r="A218" s="11">
        <v>45143</v>
      </c>
      <c r="B218" s="12">
        <v>25500</v>
      </c>
      <c r="F218" s="12">
        <v>25500</v>
      </c>
    </row>
    <row r="219" spans="1:6" x14ac:dyDescent="0.3">
      <c r="A219" s="11">
        <v>45144</v>
      </c>
      <c r="B219" s="12">
        <v>25500</v>
      </c>
      <c r="F219" s="12">
        <v>25500</v>
      </c>
    </row>
    <row r="220" spans="1:6" x14ac:dyDescent="0.3">
      <c r="A220" s="11">
        <v>45145</v>
      </c>
      <c r="B220" s="12">
        <v>25500</v>
      </c>
      <c r="F220" s="12">
        <v>25500</v>
      </c>
    </row>
    <row r="221" spans="1:6" x14ac:dyDescent="0.3">
      <c r="A221" s="11">
        <v>45146</v>
      </c>
      <c r="B221" s="12">
        <v>25500</v>
      </c>
      <c r="F221" s="12">
        <v>25500</v>
      </c>
    </row>
    <row r="222" spans="1:6" x14ac:dyDescent="0.3">
      <c r="A222" s="11">
        <v>45147</v>
      </c>
      <c r="B222" s="12">
        <v>25500</v>
      </c>
      <c r="F222" s="12">
        <v>25500</v>
      </c>
    </row>
    <row r="223" spans="1:6" x14ac:dyDescent="0.3">
      <c r="A223" s="11">
        <v>45148</v>
      </c>
      <c r="B223" s="12">
        <v>25500</v>
      </c>
      <c r="F223" s="12">
        <v>25500</v>
      </c>
    </row>
    <row r="224" spans="1:6" x14ac:dyDescent="0.3">
      <c r="A224" s="11">
        <v>45149</v>
      </c>
      <c r="B224" s="12">
        <v>25500</v>
      </c>
      <c r="F224" s="12">
        <v>25500</v>
      </c>
    </row>
    <row r="225" spans="1:6" x14ac:dyDescent="0.3">
      <c r="A225" s="11">
        <v>45150</v>
      </c>
      <c r="B225" s="12">
        <v>25500</v>
      </c>
      <c r="F225" s="12">
        <v>25500</v>
      </c>
    </row>
    <row r="226" spans="1:6" x14ac:dyDescent="0.3">
      <c r="A226" s="11">
        <v>45151</v>
      </c>
      <c r="B226" s="12">
        <v>25500</v>
      </c>
      <c r="F226" s="12">
        <v>25500</v>
      </c>
    </row>
    <row r="227" spans="1:6" x14ac:dyDescent="0.3">
      <c r="A227" s="11">
        <v>45152</v>
      </c>
      <c r="B227" s="12">
        <v>25500</v>
      </c>
      <c r="F227" s="12">
        <v>25500</v>
      </c>
    </row>
    <row r="228" spans="1:6" x14ac:dyDescent="0.3">
      <c r="A228" s="11">
        <v>45153</v>
      </c>
      <c r="B228" s="12">
        <v>25500</v>
      </c>
      <c r="F228" s="12">
        <v>25500</v>
      </c>
    </row>
    <row r="229" spans="1:6" x14ac:dyDescent="0.3">
      <c r="A229" s="11">
        <v>45154</v>
      </c>
      <c r="B229" s="12">
        <v>25500</v>
      </c>
      <c r="F229" s="12">
        <v>25500</v>
      </c>
    </row>
    <row r="230" spans="1:6" x14ac:dyDescent="0.3">
      <c r="A230" s="11">
        <v>45155</v>
      </c>
      <c r="B230" s="12">
        <v>29750</v>
      </c>
      <c r="F230" s="12">
        <v>29750</v>
      </c>
    </row>
    <row r="231" spans="1:6" x14ac:dyDescent="0.3">
      <c r="A231" s="11">
        <v>45156</v>
      </c>
      <c r="B231" s="12">
        <v>25500</v>
      </c>
      <c r="F231" s="12">
        <v>25500</v>
      </c>
    </row>
    <row r="232" spans="1:6" x14ac:dyDescent="0.3">
      <c r="A232" s="11">
        <v>45157</v>
      </c>
      <c r="B232" s="12">
        <v>25500</v>
      </c>
      <c r="F232" s="12">
        <v>25500</v>
      </c>
    </row>
    <row r="233" spans="1:6" x14ac:dyDescent="0.3">
      <c r="A233" s="11">
        <v>45158</v>
      </c>
      <c r="B233" s="12">
        <v>25500</v>
      </c>
      <c r="F233" s="12">
        <v>25500</v>
      </c>
    </row>
    <row r="234" spans="1:6" x14ac:dyDescent="0.3">
      <c r="A234" s="11">
        <v>45159</v>
      </c>
      <c r="B234" s="12">
        <v>25500</v>
      </c>
      <c r="F234" s="12">
        <v>25500</v>
      </c>
    </row>
    <row r="235" spans="1:6" x14ac:dyDescent="0.3">
      <c r="A235" s="11">
        <v>45160</v>
      </c>
      <c r="B235" s="12">
        <v>29750</v>
      </c>
      <c r="F235" s="12">
        <v>29750</v>
      </c>
    </row>
    <row r="236" spans="1:6" x14ac:dyDescent="0.3">
      <c r="A236" s="11">
        <v>45161</v>
      </c>
      <c r="B236" s="12">
        <v>25500</v>
      </c>
      <c r="F236" s="12">
        <v>25500</v>
      </c>
    </row>
    <row r="237" spans="1:6" x14ac:dyDescent="0.3">
      <c r="A237" s="11">
        <v>45162</v>
      </c>
      <c r="B237" s="12">
        <v>29750</v>
      </c>
      <c r="F237" s="12">
        <v>29750</v>
      </c>
    </row>
    <row r="238" spans="1:6" x14ac:dyDescent="0.3">
      <c r="A238" s="11">
        <v>45163</v>
      </c>
      <c r="B238" s="12">
        <v>29750</v>
      </c>
      <c r="F238" s="12">
        <v>29750</v>
      </c>
    </row>
    <row r="239" spans="1:6" x14ac:dyDescent="0.3">
      <c r="A239" s="11">
        <v>45164</v>
      </c>
      <c r="B239" s="12">
        <v>25500</v>
      </c>
      <c r="F239" s="12">
        <v>25500</v>
      </c>
    </row>
    <row r="240" spans="1:6" x14ac:dyDescent="0.3">
      <c r="A240" s="11">
        <v>45165</v>
      </c>
      <c r="B240" s="12">
        <v>25500</v>
      </c>
      <c r="F240" s="12">
        <v>25500</v>
      </c>
    </row>
    <row r="241" spans="1:6" x14ac:dyDescent="0.3">
      <c r="A241" s="11">
        <v>45166</v>
      </c>
      <c r="B241" s="12">
        <v>25500</v>
      </c>
      <c r="F241" s="12">
        <v>25500</v>
      </c>
    </row>
    <row r="242" spans="1:6" x14ac:dyDescent="0.3">
      <c r="A242" s="11">
        <v>45167</v>
      </c>
      <c r="B242" s="12">
        <v>29750</v>
      </c>
      <c r="F242" s="12">
        <v>29750</v>
      </c>
    </row>
    <row r="243" spans="1:6" x14ac:dyDescent="0.3">
      <c r="A243" s="11">
        <v>45168</v>
      </c>
      <c r="B243" s="12">
        <v>25500</v>
      </c>
      <c r="F243" s="12">
        <v>25500</v>
      </c>
    </row>
    <row r="244" spans="1:6" x14ac:dyDescent="0.3">
      <c r="A244" s="11">
        <v>45169</v>
      </c>
      <c r="B244" s="12">
        <v>29750</v>
      </c>
      <c r="F244" s="12">
        <v>29750</v>
      </c>
    </row>
    <row r="245" spans="1:6" x14ac:dyDescent="0.3">
      <c r="A245" s="11">
        <v>45170</v>
      </c>
      <c r="B245" s="12">
        <v>30869.09871244635</v>
      </c>
      <c r="F245" s="12">
        <v>30869.09871244635</v>
      </c>
    </row>
    <row r="246" spans="1:6" x14ac:dyDescent="0.3">
      <c r="A246" s="11">
        <v>45171</v>
      </c>
      <c r="B246" s="12">
        <v>26459.227467811157</v>
      </c>
      <c r="F246" s="12">
        <v>26459.227467811157</v>
      </c>
    </row>
    <row r="247" spans="1:6" x14ac:dyDescent="0.3">
      <c r="A247" s="11">
        <v>45172</v>
      </c>
      <c r="B247" s="12">
        <v>26459.227467811157</v>
      </c>
      <c r="F247" s="12">
        <v>26459.227467811157</v>
      </c>
    </row>
    <row r="248" spans="1:6" x14ac:dyDescent="0.3">
      <c r="A248" s="11">
        <v>45173</v>
      </c>
      <c r="B248" s="12">
        <v>26459.227467811157</v>
      </c>
      <c r="F248" s="12">
        <v>26459.227467811157</v>
      </c>
    </row>
    <row r="249" spans="1:6" x14ac:dyDescent="0.3">
      <c r="A249" s="11">
        <v>45174</v>
      </c>
      <c r="B249" s="12">
        <v>26459.227467811157</v>
      </c>
      <c r="F249" s="12">
        <v>26459.227467811157</v>
      </c>
    </row>
    <row r="250" spans="1:6" x14ac:dyDescent="0.3">
      <c r="A250" s="11">
        <v>45175</v>
      </c>
      <c r="B250" s="12">
        <v>26459.227467811157</v>
      </c>
      <c r="F250" s="12">
        <v>26459.227467811157</v>
      </c>
    </row>
    <row r="251" spans="1:6" x14ac:dyDescent="0.3">
      <c r="A251" s="11">
        <v>45176</v>
      </c>
      <c r="B251" s="12">
        <v>26459.227467811157</v>
      </c>
      <c r="F251" s="12">
        <v>26459.227467811157</v>
      </c>
    </row>
    <row r="252" spans="1:6" x14ac:dyDescent="0.3">
      <c r="A252" s="11">
        <v>45177</v>
      </c>
      <c r="B252" s="12">
        <v>26459.227467811157</v>
      </c>
      <c r="F252" s="12">
        <v>26459.227467811157</v>
      </c>
    </row>
    <row r="253" spans="1:6" x14ac:dyDescent="0.3">
      <c r="A253" s="11">
        <v>45178</v>
      </c>
      <c r="B253" s="12">
        <v>26459.227467811157</v>
      </c>
      <c r="F253" s="12">
        <v>26459.227467811157</v>
      </c>
    </row>
    <row r="254" spans="1:6" x14ac:dyDescent="0.3">
      <c r="A254" s="11">
        <v>45179</v>
      </c>
      <c r="B254" s="12">
        <v>26459.227467811157</v>
      </c>
      <c r="F254" s="12">
        <v>26459.227467811157</v>
      </c>
    </row>
    <row r="255" spans="1:6" x14ac:dyDescent="0.3">
      <c r="A255" s="11">
        <v>45180</v>
      </c>
      <c r="B255" s="12">
        <v>26459.227467811157</v>
      </c>
      <c r="F255" s="12">
        <v>26459.227467811157</v>
      </c>
    </row>
    <row r="256" spans="1:6" x14ac:dyDescent="0.3">
      <c r="A256" s="11">
        <v>45181</v>
      </c>
      <c r="B256" s="12">
        <v>26459.227467811157</v>
      </c>
      <c r="F256" s="12">
        <v>26459.227467811157</v>
      </c>
    </row>
    <row r="257" spans="1:6" x14ac:dyDescent="0.3">
      <c r="A257" s="11">
        <v>45182</v>
      </c>
      <c r="B257" s="12">
        <v>30869.09871244635</v>
      </c>
      <c r="F257" s="12">
        <v>30869.09871244635</v>
      </c>
    </row>
    <row r="258" spans="1:6" x14ac:dyDescent="0.3">
      <c r="A258" s="11">
        <v>45183</v>
      </c>
      <c r="B258" s="12">
        <v>26459.227467811157</v>
      </c>
      <c r="F258" s="12">
        <v>26459.227467811157</v>
      </c>
    </row>
    <row r="259" spans="1:6" x14ac:dyDescent="0.3">
      <c r="A259" s="11">
        <v>45184</v>
      </c>
      <c r="B259" s="12">
        <v>26459.227467811157</v>
      </c>
      <c r="F259" s="12">
        <v>26459.227467811157</v>
      </c>
    </row>
    <row r="260" spans="1:6" x14ac:dyDescent="0.3">
      <c r="A260" s="11">
        <v>45185</v>
      </c>
      <c r="B260" s="12">
        <v>26459.227467811157</v>
      </c>
      <c r="F260" s="12">
        <v>26459.227467811157</v>
      </c>
    </row>
    <row r="261" spans="1:6" x14ac:dyDescent="0.3">
      <c r="A261" s="11">
        <v>45186</v>
      </c>
      <c r="B261" s="12">
        <v>26459.227467811157</v>
      </c>
      <c r="F261" s="12">
        <v>26459.227467811157</v>
      </c>
    </row>
    <row r="262" spans="1:6" x14ac:dyDescent="0.3">
      <c r="A262" s="11">
        <v>45187</v>
      </c>
      <c r="B262" s="12">
        <v>26459.227467811157</v>
      </c>
      <c r="F262" s="12">
        <v>26459.227467811157</v>
      </c>
    </row>
    <row r="263" spans="1:6" x14ac:dyDescent="0.3">
      <c r="A263" s="11">
        <v>45188</v>
      </c>
      <c r="B263" s="12">
        <v>26459.227467811157</v>
      </c>
      <c r="F263" s="12">
        <v>26459.227467811157</v>
      </c>
    </row>
    <row r="264" spans="1:6" x14ac:dyDescent="0.3">
      <c r="A264" s="11">
        <v>45189</v>
      </c>
      <c r="B264" s="12">
        <v>26459.227467811157</v>
      </c>
      <c r="F264" s="12">
        <v>26459.227467811157</v>
      </c>
    </row>
    <row r="265" spans="1:6" x14ac:dyDescent="0.3">
      <c r="A265" s="11">
        <v>45190</v>
      </c>
      <c r="B265" s="12">
        <v>30869.09871244635</v>
      </c>
      <c r="F265" s="12">
        <v>30869.09871244635</v>
      </c>
    </row>
    <row r="266" spans="1:6" x14ac:dyDescent="0.3">
      <c r="A266" s="11">
        <v>45191</v>
      </c>
      <c r="B266" s="12">
        <v>26459.227467811157</v>
      </c>
      <c r="F266" s="12">
        <v>26459.227467811157</v>
      </c>
    </row>
    <row r="267" spans="1:6" x14ac:dyDescent="0.3">
      <c r="A267" s="11">
        <v>45192</v>
      </c>
      <c r="B267" s="12">
        <v>26459.227467811157</v>
      </c>
      <c r="F267" s="12">
        <v>26459.227467811157</v>
      </c>
    </row>
    <row r="268" spans="1:6" x14ac:dyDescent="0.3">
      <c r="A268" s="11">
        <v>45193</v>
      </c>
      <c r="B268" s="12">
        <v>26459.227467811157</v>
      </c>
      <c r="F268" s="12">
        <v>26459.227467811157</v>
      </c>
    </row>
    <row r="269" spans="1:6" x14ac:dyDescent="0.3">
      <c r="A269" s="11">
        <v>45194</v>
      </c>
      <c r="B269" s="12">
        <v>26459.227467811157</v>
      </c>
      <c r="F269" s="12">
        <v>26459.227467811157</v>
      </c>
    </row>
    <row r="270" spans="1:6" x14ac:dyDescent="0.3">
      <c r="A270" s="11">
        <v>45195</v>
      </c>
      <c r="B270" s="12">
        <v>26459.227467811157</v>
      </c>
      <c r="F270" s="12">
        <v>26459.227467811157</v>
      </c>
    </row>
    <row r="271" spans="1:6" x14ac:dyDescent="0.3">
      <c r="A271" s="11">
        <v>45196</v>
      </c>
      <c r="B271" s="12">
        <v>30869.09871244635</v>
      </c>
      <c r="F271" s="12">
        <v>30869.09871244635</v>
      </c>
    </row>
    <row r="272" spans="1:6" x14ac:dyDescent="0.3">
      <c r="A272" s="11">
        <v>45197</v>
      </c>
      <c r="B272" s="12">
        <v>30869.09871244635</v>
      </c>
      <c r="F272" s="12">
        <v>30869.09871244635</v>
      </c>
    </row>
    <row r="273" spans="1:6" x14ac:dyDescent="0.3">
      <c r="A273" s="11">
        <v>45198</v>
      </c>
      <c r="B273" s="12">
        <v>26459.227467811157</v>
      </c>
      <c r="F273" s="12">
        <v>26459.227467811157</v>
      </c>
    </row>
    <row r="274" spans="1:6" x14ac:dyDescent="0.3">
      <c r="A274" s="11">
        <v>45199</v>
      </c>
      <c r="B274" s="12">
        <v>26459.227467811157</v>
      </c>
      <c r="F274" s="12">
        <v>26459.227467811157</v>
      </c>
    </row>
    <row r="275" spans="1:6" x14ac:dyDescent="0.3">
      <c r="A275" s="11">
        <v>45200</v>
      </c>
      <c r="B275" s="12">
        <v>24870.775347912524</v>
      </c>
      <c r="F275" s="12">
        <v>24870.775347912524</v>
      </c>
    </row>
    <row r="276" spans="1:6" x14ac:dyDescent="0.3">
      <c r="A276" s="11">
        <v>45201</v>
      </c>
      <c r="B276" s="12">
        <v>29015.904572564614</v>
      </c>
      <c r="F276" s="12">
        <v>29015.904572564614</v>
      </c>
    </row>
    <row r="277" spans="1:6" x14ac:dyDescent="0.3">
      <c r="A277" s="11">
        <v>45202</v>
      </c>
      <c r="B277" s="12">
        <v>29015.904572564614</v>
      </c>
      <c r="F277" s="12">
        <v>29015.904572564614</v>
      </c>
    </row>
    <row r="278" spans="1:6" x14ac:dyDescent="0.3">
      <c r="A278" s="11">
        <v>45203</v>
      </c>
      <c r="B278" s="12">
        <v>24870.775347912524</v>
      </c>
      <c r="F278" s="12">
        <v>24870.775347912524</v>
      </c>
    </row>
    <row r="279" spans="1:6" x14ac:dyDescent="0.3">
      <c r="A279" s="11">
        <v>45204</v>
      </c>
      <c r="B279" s="12">
        <v>29015.904572564614</v>
      </c>
      <c r="F279" s="12">
        <v>29015.904572564614</v>
      </c>
    </row>
    <row r="280" spans="1:6" x14ac:dyDescent="0.3">
      <c r="A280" s="11">
        <v>45205</v>
      </c>
      <c r="B280" s="12">
        <v>29015.904572564614</v>
      </c>
      <c r="F280" s="12">
        <v>29015.904572564614</v>
      </c>
    </row>
    <row r="281" spans="1:6" x14ac:dyDescent="0.3">
      <c r="A281" s="11">
        <v>45206</v>
      </c>
      <c r="B281" s="12">
        <v>24870.775347912524</v>
      </c>
      <c r="F281" s="12">
        <v>24870.775347912524</v>
      </c>
    </row>
    <row r="282" spans="1:6" x14ac:dyDescent="0.3">
      <c r="A282" s="11">
        <v>45207</v>
      </c>
      <c r="B282" s="12">
        <v>20725.646123260438</v>
      </c>
      <c r="F282" s="12">
        <v>20725.646123260438</v>
      </c>
    </row>
    <row r="283" spans="1:6" x14ac:dyDescent="0.3">
      <c r="A283" s="11">
        <v>45208</v>
      </c>
      <c r="B283" s="12">
        <v>24870.775347912524</v>
      </c>
      <c r="F283" s="12">
        <v>24870.775347912524</v>
      </c>
    </row>
    <row r="284" spans="1:6" x14ac:dyDescent="0.3">
      <c r="A284" s="11">
        <v>45209</v>
      </c>
      <c r="B284" s="12">
        <v>24870.775347912524</v>
      </c>
      <c r="F284" s="12">
        <v>24870.775347912524</v>
      </c>
    </row>
    <row r="285" spans="1:6" x14ac:dyDescent="0.3">
      <c r="A285" s="11">
        <v>45210</v>
      </c>
      <c r="B285" s="12">
        <v>29015.904572564614</v>
      </c>
      <c r="F285" s="12">
        <v>29015.904572564614</v>
      </c>
    </row>
    <row r="286" spans="1:6" x14ac:dyDescent="0.3">
      <c r="A286" s="11">
        <v>45211</v>
      </c>
      <c r="B286" s="12">
        <v>29015.904572564614</v>
      </c>
      <c r="F286" s="12">
        <v>29015.904572564614</v>
      </c>
    </row>
    <row r="287" spans="1:6" x14ac:dyDescent="0.3">
      <c r="A287" s="11">
        <v>45212</v>
      </c>
      <c r="B287" s="12">
        <v>24870.775347912524</v>
      </c>
      <c r="F287" s="12">
        <v>24870.775347912524</v>
      </c>
    </row>
    <row r="288" spans="1:6" x14ac:dyDescent="0.3">
      <c r="A288" s="11">
        <v>45213</v>
      </c>
      <c r="B288" s="12">
        <v>24870.775347912524</v>
      </c>
      <c r="F288" s="12">
        <v>24870.775347912524</v>
      </c>
    </row>
    <row r="289" spans="1:6" x14ac:dyDescent="0.3">
      <c r="A289" s="11">
        <v>45214</v>
      </c>
      <c r="B289" s="12">
        <v>24870.775347912524</v>
      </c>
      <c r="F289" s="12">
        <v>24870.775347912524</v>
      </c>
    </row>
    <row r="290" spans="1:6" x14ac:dyDescent="0.3">
      <c r="A290" s="11">
        <v>45215</v>
      </c>
      <c r="B290" s="12">
        <v>24870.775347912524</v>
      </c>
      <c r="F290" s="12">
        <v>24870.775347912524</v>
      </c>
    </row>
    <row r="291" spans="1:6" x14ac:dyDescent="0.3">
      <c r="A291" s="11">
        <v>45216</v>
      </c>
      <c r="B291" s="12">
        <v>29015.904572564614</v>
      </c>
      <c r="F291" s="12">
        <v>29015.904572564614</v>
      </c>
    </row>
    <row r="292" spans="1:6" x14ac:dyDescent="0.3">
      <c r="A292" s="11">
        <v>45217</v>
      </c>
      <c r="B292" s="12">
        <v>29015.904572564614</v>
      </c>
      <c r="F292" s="12">
        <v>29015.904572564614</v>
      </c>
    </row>
    <row r="293" spans="1:6" x14ac:dyDescent="0.3">
      <c r="A293" s="11">
        <v>45218</v>
      </c>
      <c r="B293" s="12">
        <v>29015.904572564614</v>
      </c>
      <c r="F293" s="12">
        <v>29015.904572564614</v>
      </c>
    </row>
    <row r="294" spans="1:6" x14ac:dyDescent="0.3">
      <c r="A294" s="11">
        <v>45219</v>
      </c>
      <c r="B294" s="12">
        <v>29015.904572564614</v>
      </c>
      <c r="F294" s="12">
        <v>29015.904572564614</v>
      </c>
    </row>
    <row r="295" spans="1:6" x14ac:dyDescent="0.3">
      <c r="A295" s="11">
        <v>45220</v>
      </c>
      <c r="B295" s="12">
        <v>24870.775347912524</v>
      </c>
      <c r="F295" s="12">
        <v>24870.775347912524</v>
      </c>
    </row>
    <row r="296" spans="1:6" x14ac:dyDescent="0.3">
      <c r="A296" s="11">
        <v>45221</v>
      </c>
      <c r="B296" s="12">
        <v>24870.775347912524</v>
      </c>
      <c r="F296" s="12">
        <v>24870.775347912524</v>
      </c>
    </row>
    <row r="297" spans="1:6" x14ac:dyDescent="0.3">
      <c r="A297" s="11">
        <v>45222</v>
      </c>
      <c r="B297" s="12">
        <v>24870.775347912524</v>
      </c>
      <c r="F297" s="12">
        <v>24870.775347912524</v>
      </c>
    </row>
    <row r="298" spans="1:6" x14ac:dyDescent="0.3">
      <c r="A298" s="11">
        <v>45223</v>
      </c>
      <c r="B298" s="12">
        <v>29015.904572564614</v>
      </c>
      <c r="F298" s="12">
        <v>29015.904572564614</v>
      </c>
    </row>
    <row r="299" spans="1:6" x14ac:dyDescent="0.3">
      <c r="A299" s="11">
        <v>45224</v>
      </c>
      <c r="B299" s="12">
        <v>29015.904572564614</v>
      </c>
      <c r="F299" s="12">
        <v>29015.904572564614</v>
      </c>
    </row>
    <row r="300" spans="1:6" x14ac:dyDescent="0.3">
      <c r="A300" s="11">
        <v>45225</v>
      </c>
      <c r="B300" s="12">
        <v>33161.033797216704</v>
      </c>
      <c r="F300" s="12">
        <v>33161.033797216704</v>
      </c>
    </row>
    <row r="301" spans="1:6" x14ac:dyDescent="0.3">
      <c r="A301" s="11">
        <v>45226</v>
      </c>
      <c r="B301" s="12">
        <v>29015.904572564614</v>
      </c>
      <c r="F301" s="12">
        <v>29015.904572564614</v>
      </c>
    </row>
    <row r="302" spans="1:6" x14ac:dyDescent="0.3">
      <c r="A302" s="11">
        <v>45227</v>
      </c>
      <c r="B302" s="12">
        <v>29015.904572564614</v>
      </c>
      <c r="F302" s="12">
        <v>29015.904572564614</v>
      </c>
    </row>
    <row r="303" spans="1:6" x14ac:dyDescent="0.3">
      <c r="A303" s="11">
        <v>45228</v>
      </c>
      <c r="B303" s="12">
        <v>24870.775347912524</v>
      </c>
      <c r="F303" s="12">
        <v>24870.775347912524</v>
      </c>
    </row>
    <row r="304" spans="1:6" x14ac:dyDescent="0.3">
      <c r="A304" s="11">
        <v>45229</v>
      </c>
      <c r="B304" s="12">
        <v>29015.904572564614</v>
      </c>
      <c r="F304" s="12">
        <v>29015.904572564614</v>
      </c>
    </row>
    <row r="305" spans="1:6" x14ac:dyDescent="0.3">
      <c r="A305" s="11">
        <v>45230</v>
      </c>
      <c r="B305" s="12">
        <v>29015.904572564614</v>
      </c>
      <c r="F305" s="12">
        <v>29015.904572564614</v>
      </c>
    </row>
    <row r="306" spans="1:6" x14ac:dyDescent="0.3">
      <c r="A306" s="11">
        <v>45231</v>
      </c>
      <c r="B306" s="12">
        <v>29425.403225806451</v>
      </c>
      <c r="F306" s="12">
        <v>29425.403225806451</v>
      </c>
    </row>
    <row r="307" spans="1:6" x14ac:dyDescent="0.3">
      <c r="A307" s="11">
        <v>45232</v>
      </c>
      <c r="B307" s="12">
        <v>29425.403225806451</v>
      </c>
      <c r="F307" s="12">
        <v>29425.403225806451</v>
      </c>
    </row>
    <row r="308" spans="1:6" x14ac:dyDescent="0.3">
      <c r="A308" s="11">
        <v>45233</v>
      </c>
      <c r="B308" s="12">
        <v>29425.403225806451</v>
      </c>
      <c r="F308" s="12">
        <v>29425.403225806451</v>
      </c>
    </row>
    <row r="309" spans="1:6" x14ac:dyDescent="0.3">
      <c r="A309" s="11">
        <v>45234</v>
      </c>
      <c r="B309" s="12">
        <v>25221.774193548386</v>
      </c>
      <c r="F309" s="12">
        <v>25221.774193548386</v>
      </c>
    </row>
    <row r="310" spans="1:6" x14ac:dyDescent="0.3">
      <c r="A310" s="11">
        <v>45235</v>
      </c>
      <c r="B310" s="12">
        <v>25221.774193548386</v>
      </c>
      <c r="F310" s="12">
        <v>25221.774193548386</v>
      </c>
    </row>
    <row r="311" spans="1:6" x14ac:dyDescent="0.3">
      <c r="A311" s="11">
        <v>45236</v>
      </c>
      <c r="B311" s="12">
        <v>29425.403225806451</v>
      </c>
      <c r="F311" s="12">
        <v>29425.403225806451</v>
      </c>
    </row>
    <row r="312" spans="1:6" x14ac:dyDescent="0.3">
      <c r="A312" s="11">
        <v>45237</v>
      </c>
      <c r="B312" s="12">
        <v>29425.403225806451</v>
      </c>
      <c r="F312" s="12">
        <v>29425.403225806451</v>
      </c>
    </row>
    <row r="313" spans="1:6" x14ac:dyDescent="0.3">
      <c r="A313" s="11">
        <v>45238</v>
      </c>
      <c r="B313" s="12">
        <v>29425.403225806451</v>
      </c>
      <c r="F313" s="12">
        <v>29425.403225806451</v>
      </c>
    </row>
    <row r="314" spans="1:6" x14ac:dyDescent="0.3">
      <c r="A314" s="11">
        <v>45239</v>
      </c>
      <c r="B314" s="12">
        <v>29425.403225806451</v>
      </c>
      <c r="F314" s="12">
        <v>29425.403225806451</v>
      </c>
    </row>
    <row r="315" spans="1:6" x14ac:dyDescent="0.3">
      <c r="A315" s="11">
        <v>45240</v>
      </c>
      <c r="B315" s="12">
        <v>29425.403225806451</v>
      </c>
      <c r="F315" s="12">
        <v>29425.403225806451</v>
      </c>
    </row>
    <row r="316" spans="1:6" x14ac:dyDescent="0.3">
      <c r="A316" s="11">
        <v>45241</v>
      </c>
      <c r="B316" s="12">
        <v>29425.403225806451</v>
      </c>
      <c r="F316" s="12">
        <v>29425.403225806451</v>
      </c>
    </row>
    <row r="317" spans="1:6" x14ac:dyDescent="0.3">
      <c r="A317" s="11">
        <v>45242</v>
      </c>
      <c r="B317" s="12">
        <v>25221.774193548386</v>
      </c>
      <c r="F317" s="12">
        <v>25221.774193548386</v>
      </c>
    </row>
    <row r="318" spans="1:6" x14ac:dyDescent="0.3">
      <c r="A318" s="11">
        <v>45243</v>
      </c>
      <c r="B318" s="12">
        <v>25221.774193548386</v>
      </c>
      <c r="F318" s="12">
        <v>25221.774193548386</v>
      </c>
    </row>
    <row r="319" spans="1:6" x14ac:dyDescent="0.3">
      <c r="A319" s="11">
        <v>45244</v>
      </c>
      <c r="B319" s="12">
        <v>29425.403225806451</v>
      </c>
      <c r="F319" s="12">
        <v>29425.403225806451</v>
      </c>
    </row>
    <row r="320" spans="1:6" x14ac:dyDescent="0.3">
      <c r="A320" s="11">
        <v>45245</v>
      </c>
      <c r="B320" s="12">
        <v>29425.403225806451</v>
      </c>
      <c r="F320" s="12">
        <v>29425.403225806451</v>
      </c>
    </row>
    <row r="321" spans="1:6" x14ac:dyDescent="0.3">
      <c r="A321" s="11">
        <v>45246</v>
      </c>
      <c r="B321" s="12">
        <v>29425.403225806451</v>
      </c>
      <c r="F321" s="12">
        <v>29425.403225806451</v>
      </c>
    </row>
    <row r="322" spans="1:6" x14ac:dyDescent="0.3">
      <c r="A322" s="11">
        <v>45247</v>
      </c>
      <c r="B322" s="12">
        <v>29425.403225806451</v>
      </c>
      <c r="F322" s="12">
        <v>29425.403225806451</v>
      </c>
    </row>
    <row r="323" spans="1:6" x14ac:dyDescent="0.3">
      <c r="A323" s="11">
        <v>45248</v>
      </c>
      <c r="B323" s="12">
        <v>25221.774193548386</v>
      </c>
      <c r="F323" s="12">
        <v>25221.774193548386</v>
      </c>
    </row>
    <row r="324" spans="1:6" x14ac:dyDescent="0.3">
      <c r="A324" s="11">
        <v>45249</v>
      </c>
      <c r="B324" s="12">
        <v>25221.774193548386</v>
      </c>
      <c r="F324" s="12">
        <v>25221.774193548386</v>
      </c>
    </row>
    <row r="325" spans="1:6" x14ac:dyDescent="0.3">
      <c r="A325" s="11">
        <v>45250</v>
      </c>
      <c r="B325" s="12">
        <v>25221.774193548386</v>
      </c>
      <c r="F325" s="12">
        <v>25221.774193548386</v>
      </c>
    </row>
    <row r="326" spans="1:6" x14ac:dyDescent="0.3">
      <c r="A326" s="11">
        <v>45251</v>
      </c>
      <c r="B326" s="12">
        <v>29425.403225806451</v>
      </c>
      <c r="F326" s="12">
        <v>29425.403225806451</v>
      </c>
    </row>
    <row r="327" spans="1:6" x14ac:dyDescent="0.3">
      <c r="A327" s="11">
        <v>45252</v>
      </c>
      <c r="B327" s="12">
        <v>29425.403225806451</v>
      </c>
      <c r="F327" s="12">
        <v>29425.403225806451</v>
      </c>
    </row>
    <row r="328" spans="1:6" x14ac:dyDescent="0.3">
      <c r="A328" s="11">
        <v>45253</v>
      </c>
      <c r="B328" s="12">
        <v>29425.403225806451</v>
      </c>
      <c r="F328" s="12">
        <v>29425.403225806451</v>
      </c>
    </row>
    <row r="329" spans="1:6" x14ac:dyDescent="0.3">
      <c r="A329" s="11">
        <v>45254</v>
      </c>
      <c r="B329" s="12">
        <v>29425.403225806451</v>
      </c>
      <c r="F329" s="12">
        <v>29425.403225806451</v>
      </c>
    </row>
    <row r="330" spans="1:6" x14ac:dyDescent="0.3">
      <c r="A330" s="11">
        <v>45255</v>
      </c>
      <c r="B330" s="12">
        <v>25221.774193548386</v>
      </c>
      <c r="F330" s="12">
        <v>25221.774193548386</v>
      </c>
    </row>
    <row r="331" spans="1:6" x14ac:dyDescent="0.3">
      <c r="A331" s="11">
        <v>45256</v>
      </c>
      <c r="B331" s="12">
        <v>29425.403225806451</v>
      </c>
      <c r="F331" s="12">
        <v>29425.403225806451</v>
      </c>
    </row>
    <row r="332" spans="1:6" x14ac:dyDescent="0.3">
      <c r="A332" s="11">
        <v>45257</v>
      </c>
      <c r="B332" s="12">
        <v>29425.403225806451</v>
      </c>
      <c r="F332" s="12">
        <v>29425.403225806451</v>
      </c>
    </row>
    <row r="333" spans="1:6" x14ac:dyDescent="0.3">
      <c r="A333" s="11">
        <v>45258</v>
      </c>
      <c r="B333" s="12">
        <v>29425.403225806451</v>
      </c>
      <c r="F333" s="12">
        <v>29425.403225806451</v>
      </c>
    </row>
    <row r="334" spans="1:6" x14ac:dyDescent="0.3">
      <c r="A334" s="11">
        <v>45259</v>
      </c>
      <c r="B334" s="12">
        <v>29425.403225806451</v>
      </c>
      <c r="F334" s="12">
        <v>29425.403225806451</v>
      </c>
    </row>
    <row r="335" spans="1:6" x14ac:dyDescent="0.3">
      <c r="A335" s="11">
        <v>45260</v>
      </c>
      <c r="B335" s="12">
        <v>29425.403225806451</v>
      </c>
      <c r="F335" s="12">
        <v>29425.403225806451</v>
      </c>
    </row>
    <row r="336" spans="1:6" x14ac:dyDescent="0.3">
      <c r="A336" s="11">
        <v>45261</v>
      </c>
      <c r="B336" s="12">
        <v>27946.969696969696</v>
      </c>
      <c r="F336" s="12">
        <v>27946.969696969696</v>
      </c>
    </row>
    <row r="337" spans="1:6" x14ac:dyDescent="0.3">
      <c r="A337" s="11">
        <v>45262</v>
      </c>
      <c r="B337" s="12">
        <v>23954.545454545452</v>
      </c>
      <c r="F337" s="12">
        <v>23954.545454545452</v>
      </c>
    </row>
    <row r="338" spans="1:6" x14ac:dyDescent="0.3">
      <c r="A338" s="11">
        <v>45263</v>
      </c>
      <c r="B338" s="12">
        <v>27946.969696969696</v>
      </c>
      <c r="F338" s="12">
        <v>27946.969696969696</v>
      </c>
    </row>
    <row r="339" spans="1:6" x14ac:dyDescent="0.3">
      <c r="A339" s="11">
        <v>45264</v>
      </c>
      <c r="B339" s="12">
        <v>27946.969696969696</v>
      </c>
      <c r="F339" s="12">
        <v>27946.969696969696</v>
      </c>
    </row>
    <row r="340" spans="1:6" x14ac:dyDescent="0.3">
      <c r="A340" s="11">
        <v>45265</v>
      </c>
      <c r="B340" s="12">
        <v>27946.969696969696</v>
      </c>
      <c r="F340" s="12">
        <v>27946.969696969696</v>
      </c>
    </row>
    <row r="341" spans="1:6" x14ac:dyDescent="0.3">
      <c r="A341" s="11">
        <v>45266</v>
      </c>
      <c r="B341" s="12">
        <v>27946.969696969696</v>
      </c>
      <c r="F341" s="12">
        <v>27946.969696969696</v>
      </c>
    </row>
    <row r="342" spans="1:6" x14ac:dyDescent="0.3">
      <c r="A342" s="11">
        <v>45267</v>
      </c>
      <c r="B342" s="12">
        <v>27946.969696969696</v>
      </c>
      <c r="F342" s="12">
        <v>27946.969696969696</v>
      </c>
    </row>
    <row r="343" spans="1:6" x14ac:dyDescent="0.3">
      <c r="A343" s="11">
        <v>45268</v>
      </c>
      <c r="B343" s="12">
        <v>27946.969696969696</v>
      </c>
      <c r="F343" s="12">
        <v>27946.969696969696</v>
      </c>
    </row>
    <row r="344" spans="1:6" x14ac:dyDescent="0.3">
      <c r="A344" s="11">
        <v>45269</v>
      </c>
      <c r="B344" s="12">
        <v>27946.969696969696</v>
      </c>
      <c r="F344" s="12">
        <v>27946.969696969696</v>
      </c>
    </row>
    <row r="345" spans="1:6" x14ac:dyDescent="0.3">
      <c r="A345" s="11">
        <v>45270</v>
      </c>
      <c r="B345" s="12">
        <v>27946.969696969696</v>
      </c>
      <c r="F345" s="12">
        <v>27946.969696969696</v>
      </c>
    </row>
    <row r="346" spans="1:6" x14ac:dyDescent="0.3">
      <c r="A346" s="11">
        <v>45271</v>
      </c>
      <c r="B346" s="12">
        <v>27946.969696969696</v>
      </c>
      <c r="F346" s="12">
        <v>27946.969696969696</v>
      </c>
    </row>
    <row r="347" spans="1:6" x14ac:dyDescent="0.3">
      <c r="A347" s="11">
        <v>45272</v>
      </c>
      <c r="B347" s="12">
        <v>27946.969696969696</v>
      </c>
      <c r="F347" s="12">
        <v>27946.969696969696</v>
      </c>
    </row>
    <row r="348" spans="1:6" x14ac:dyDescent="0.3">
      <c r="A348" s="11">
        <v>45273</v>
      </c>
      <c r="B348" s="12">
        <v>27946.969696969696</v>
      </c>
      <c r="F348" s="12">
        <v>27946.969696969696</v>
      </c>
    </row>
    <row r="349" spans="1:6" x14ac:dyDescent="0.3">
      <c r="A349" s="11">
        <v>45274</v>
      </c>
      <c r="B349" s="12">
        <v>27946.969696969696</v>
      </c>
      <c r="F349" s="12">
        <v>27946.969696969696</v>
      </c>
    </row>
    <row r="350" spans="1:6" x14ac:dyDescent="0.3">
      <c r="A350" s="11">
        <v>45275</v>
      </c>
      <c r="B350" s="12">
        <v>27946.969696969696</v>
      </c>
      <c r="F350" s="12">
        <v>27946.969696969696</v>
      </c>
    </row>
    <row r="351" spans="1:6" x14ac:dyDescent="0.3">
      <c r="A351" s="11">
        <v>45276</v>
      </c>
      <c r="B351" s="12">
        <v>23954.545454545452</v>
      </c>
      <c r="F351" s="12">
        <v>23954.545454545452</v>
      </c>
    </row>
    <row r="352" spans="1:6" x14ac:dyDescent="0.3">
      <c r="A352" s="11">
        <v>45277</v>
      </c>
      <c r="B352" s="12">
        <v>27946.969696969696</v>
      </c>
      <c r="F352" s="12">
        <v>27946.969696969696</v>
      </c>
    </row>
    <row r="353" spans="1:6" x14ac:dyDescent="0.3">
      <c r="A353" s="11">
        <v>45278</v>
      </c>
      <c r="B353" s="12">
        <v>27946.969696969696</v>
      </c>
      <c r="F353" s="12">
        <v>27946.969696969696</v>
      </c>
    </row>
    <row r="354" spans="1:6" x14ac:dyDescent="0.3">
      <c r="A354" s="11">
        <v>45279</v>
      </c>
      <c r="B354" s="12">
        <v>27946.969696969696</v>
      </c>
      <c r="F354" s="12">
        <v>27946.969696969696</v>
      </c>
    </row>
    <row r="355" spans="1:6" x14ac:dyDescent="0.3">
      <c r="A355" s="11">
        <v>45280</v>
      </c>
      <c r="B355" s="12">
        <v>27946.969696969696</v>
      </c>
      <c r="F355" s="12">
        <v>27946.969696969696</v>
      </c>
    </row>
    <row r="356" spans="1:6" x14ac:dyDescent="0.3">
      <c r="A356" s="11">
        <v>45281</v>
      </c>
      <c r="B356" s="12">
        <v>31939.393939393936</v>
      </c>
      <c r="F356" s="12">
        <v>31939.393939393936</v>
      </c>
    </row>
    <row r="357" spans="1:6" x14ac:dyDescent="0.3">
      <c r="A357" s="11">
        <v>45282</v>
      </c>
      <c r="B357" s="12">
        <v>27946.969696969696</v>
      </c>
      <c r="F357" s="12">
        <v>27946.969696969696</v>
      </c>
    </row>
    <row r="358" spans="1:6" x14ac:dyDescent="0.3">
      <c r="A358" s="11">
        <v>45283</v>
      </c>
      <c r="B358" s="12">
        <v>27946.969696969696</v>
      </c>
      <c r="F358" s="12">
        <v>27946.969696969696</v>
      </c>
    </row>
    <row r="359" spans="1:6" x14ac:dyDescent="0.3">
      <c r="A359" s="11">
        <v>45284</v>
      </c>
      <c r="B359" s="12">
        <v>23954.545454545452</v>
      </c>
      <c r="F359" s="12">
        <v>23954.545454545452</v>
      </c>
    </row>
    <row r="360" spans="1:6" x14ac:dyDescent="0.3">
      <c r="A360" s="11">
        <v>45285</v>
      </c>
      <c r="B360" s="12">
        <v>27946.969696969696</v>
      </c>
      <c r="F360" s="12">
        <v>27946.969696969696</v>
      </c>
    </row>
    <row r="361" spans="1:6" x14ac:dyDescent="0.3">
      <c r="A361" s="11">
        <v>45286</v>
      </c>
      <c r="B361" s="12">
        <v>27946.969696969696</v>
      </c>
      <c r="F361" s="12">
        <v>27946.969696969696</v>
      </c>
    </row>
    <row r="362" spans="1:6" x14ac:dyDescent="0.3">
      <c r="A362" s="11">
        <v>45287</v>
      </c>
      <c r="B362" s="12">
        <v>27946.969696969696</v>
      </c>
      <c r="F362" s="12">
        <v>27946.969696969696</v>
      </c>
    </row>
    <row r="363" spans="1:6" x14ac:dyDescent="0.3">
      <c r="A363" s="11">
        <v>45288</v>
      </c>
      <c r="B363" s="12">
        <v>27946.969696969696</v>
      </c>
      <c r="F363" s="12">
        <v>27946.969696969696</v>
      </c>
    </row>
    <row r="364" spans="1:6" x14ac:dyDescent="0.3">
      <c r="A364" s="11">
        <v>45289</v>
      </c>
      <c r="B364" s="12">
        <v>27946.969696969696</v>
      </c>
      <c r="F364" s="12">
        <v>27946.969696969696</v>
      </c>
    </row>
    <row r="365" spans="1:6" x14ac:dyDescent="0.3">
      <c r="A365" s="11">
        <v>45290</v>
      </c>
      <c r="B365" s="12">
        <v>27946.969696969696</v>
      </c>
      <c r="F365" s="12">
        <v>27946.969696969696</v>
      </c>
    </row>
    <row r="366" spans="1:6" x14ac:dyDescent="0.3">
      <c r="A366" s="11">
        <v>45291</v>
      </c>
      <c r="B366" s="12">
        <v>27946.969696969696</v>
      </c>
      <c r="F366" s="12">
        <v>27946.969696969696</v>
      </c>
    </row>
    <row r="367" spans="1:6" x14ac:dyDescent="0.3">
      <c r="A367" s="11">
        <v>45292</v>
      </c>
      <c r="B367" s="12">
        <v>27621.26865671642</v>
      </c>
      <c r="F367" s="12">
        <v>27621.26865671642</v>
      </c>
    </row>
    <row r="368" spans="1:6" x14ac:dyDescent="0.3">
      <c r="A368" s="11">
        <v>45293</v>
      </c>
      <c r="B368" s="12">
        <v>27621.26865671642</v>
      </c>
      <c r="F368" s="12">
        <v>27621.26865671642</v>
      </c>
    </row>
    <row r="369" spans="1:6" x14ac:dyDescent="0.3">
      <c r="A369" s="11">
        <v>45294</v>
      </c>
      <c r="B369" s="12">
        <v>31567.164179104482</v>
      </c>
      <c r="F369" s="12">
        <v>31567.164179104482</v>
      </c>
    </row>
    <row r="370" spans="1:6" x14ac:dyDescent="0.3">
      <c r="A370" s="11">
        <v>45295</v>
      </c>
      <c r="B370" s="12">
        <v>27621.26865671642</v>
      </c>
      <c r="F370" s="12">
        <v>27621.26865671642</v>
      </c>
    </row>
    <row r="371" spans="1:6" x14ac:dyDescent="0.3">
      <c r="A371" s="11">
        <v>45296</v>
      </c>
      <c r="B371" s="12">
        <v>27621.26865671642</v>
      </c>
      <c r="F371" s="12">
        <v>27621.26865671642</v>
      </c>
    </row>
    <row r="372" spans="1:6" x14ac:dyDescent="0.3">
      <c r="A372" s="11">
        <v>45297</v>
      </c>
      <c r="B372" s="12">
        <v>27621.26865671642</v>
      </c>
      <c r="F372" s="12">
        <v>27621.26865671642</v>
      </c>
    </row>
    <row r="373" spans="1:6" x14ac:dyDescent="0.3">
      <c r="A373" s="11">
        <v>45298</v>
      </c>
      <c r="B373" s="12">
        <v>27621.26865671642</v>
      </c>
      <c r="F373" s="12">
        <v>27621.26865671642</v>
      </c>
    </row>
    <row r="374" spans="1:6" x14ac:dyDescent="0.3">
      <c r="A374" s="11">
        <v>45299</v>
      </c>
      <c r="B374" s="12">
        <v>27621.26865671642</v>
      </c>
      <c r="F374" s="12">
        <v>27621.26865671642</v>
      </c>
    </row>
    <row r="375" spans="1:6" x14ac:dyDescent="0.3">
      <c r="A375" s="11">
        <v>45300</v>
      </c>
      <c r="B375" s="12">
        <v>27621.26865671642</v>
      </c>
      <c r="F375" s="12">
        <v>27621.26865671642</v>
      </c>
    </row>
    <row r="376" spans="1:6" x14ac:dyDescent="0.3">
      <c r="A376" s="11">
        <v>45301</v>
      </c>
      <c r="B376" s="12">
        <v>27621.26865671642</v>
      </c>
      <c r="F376" s="12">
        <v>27621.26865671642</v>
      </c>
    </row>
    <row r="377" spans="1:6" x14ac:dyDescent="0.3">
      <c r="A377" s="11">
        <v>45302</v>
      </c>
      <c r="B377" s="12">
        <v>31567.164179104482</v>
      </c>
      <c r="F377" s="12">
        <v>31567.164179104482</v>
      </c>
    </row>
    <row r="378" spans="1:6" x14ac:dyDescent="0.3">
      <c r="A378" s="11">
        <v>45303</v>
      </c>
      <c r="B378" s="12">
        <v>27621.26865671642</v>
      </c>
      <c r="F378" s="12">
        <v>27621.26865671642</v>
      </c>
    </row>
    <row r="379" spans="1:6" x14ac:dyDescent="0.3">
      <c r="A379" s="11">
        <v>45304</v>
      </c>
      <c r="B379" s="12">
        <v>27621.26865671642</v>
      </c>
      <c r="F379" s="12">
        <v>27621.26865671642</v>
      </c>
    </row>
    <row r="380" spans="1:6" x14ac:dyDescent="0.3">
      <c r="A380" s="11">
        <v>45305</v>
      </c>
      <c r="B380" s="12">
        <v>27621.26865671642</v>
      </c>
      <c r="F380" s="12">
        <v>27621.26865671642</v>
      </c>
    </row>
    <row r="381" spans="1:6" x14ac:dyDescent="0.3">
      <c r="A381" s="11">
        <v>45306</v>
      </c>
      <c r="B381" s="12">
        <v>27621.26865671642</v>
      </c>
      <c r="F381" s="12">
        <v>27621.26865671642</v>
      </c>
    </row>
    <row r="382" spans="1:6" x14ac:dyDescent="0.3">
      <c r="A382" s="11">
        <v>45307</v>
      </c>
      <c r="B382" s="12">
        <v>27621.26865671642</v>
      </c>
      <c r="F382" s="12">
        <v>27621.26865671642</v>
      </c>
    </row>
    <row r="383" spans="1:6" x14ac:dyDescent="0.3">
      <c r="A383" s="11">
        <v>45308</v>
      </c>
      <c r="B383" s="12">
        <v>27621.26865671642</v>
      </c>
      <c r="F383" s="12">
        <v>27621.26865671642</v>
      </c>
    </row>
    <row r="384" spans="1:6" x14ac:dyDescent="0.3">
      <c r="A384" s="11">
        <v>45309</v>
      </c>
      <c r="B384" s="12">
        <v>31567.164179104482</v>
      </c>
      <c r="F384" s="12">
        <v>31567.164179104482</v>
      </c>
    </row>
    <row r="385" spans="1:6" x14ac:dyDescent="0.3">
      <c r="A385" s="11">
        <v>45310</v>
      </c>
      <c r="B385" s="12">
        <v>31567.164179104482</v>
      </c>
      <c r="F385" s="12">
        <v>31567.164179104482</v>
      </c>
    </row>
    <row r="386" spans="1:6" x14ac:dyDescent="0.3">
      <c r="A386" s="11">
        <v>45311</v>
      </c>
      <c r="B386" s="12">
        <v>27621.26865671642</v>
      </c>
      <c r="F386" s="12">
        <v>27621.26865671642</v>
      </c>
    </row>
    <row r="387" spans="1:6" x14ac:dyDescent="0.3">
      <c r="A387" s="11">
        <v>45312</v>
      </c>
      <c r="B387" s="12">
        <v>27621.26865671642</v>
      </c>
      <c r="F387" s="12">
        <v>27621.26865671642</v>
      </c>
    </row>
    <row r="388" spans="1:6" x14ac:dyDescent="0.3">
      <c r="A388" s="11">
        <v>45313</v>
      </c>
      <c r="B388" s="12">
        <v>23675.373134328362</v>
      </c>
      <c r="F388" s="12">
        <v>23675.373134328362</v>
      </c>
    </row>
    <row r="389" spans="1:6" x14ac:dyDescent="0.3">
      <c r="A389" s="11">
        <v>45314</v>
      </c>
      <c r="B389" s="12">
        <v>23675.373134328362</v>
      </c>
      <c r="F389" s="12">
        <v>23675.373134328362</v>
      </c>
    </row>
    <row r="390" spans="1:6" x14ac:dyDescent="0.3">
      <c r="A390" s="11">
        <v>45315</v>
      </c>
      <c r="B390" s="12">
        <v>31567.164179104482</v>
      </c>
      <c r="F390" s="12">
        <v>31567.164179104482</v>
      </c>
    </row>
    <row r="391" spans="1:6" x14ac:dyDescent="0.3">
      <c r="A391" s="11">
        <v>45316</v>
      </c>
      <c r="B391" s="12">
        <v>31567.164179104482</v>
      </c>
      <c r="F391" s="12">
        <v>31567.164179104482</v>
      </c>
    </row>
    <row r="392" spans="1:6" x14ac:dyDescent="0.3">
      <c r="A392" s="11">
        <v>45317</v>
      </c>
      <c r="B392" s="12">
        <v>31567.164179104482</v>
      </c>
      <c r="F392" s="12">
        <v>31567.164179104482</v>
      </c>
    </row>
    <row r="393" spans="1:6" x14ac:dyDescent="0.3">
      <c r="A393" s="11">
        <v>45318</v>
      </c>
      <c r="B393" s="12">
        <v>23675.373134328362</v>
      </c>
      <c r="F393" s="12">
        <v>23675.373134328362</v>
      </c>
    </row>
    <row r="394" spans="1:6" x14ac:dyDescent="0.3">
      <c r="A394" s="11">
        <v>45319</v>
      </c>
      <c r="B394" s="12">
        <v>27621.26865671642</v>
      </c>
      <c r="F394" s="12">
        <v>27621.26865671642</v>
      </c>
    </row>
    <row r="395" spans="1:6" x14ac:dyDescent="0.3">
      <c r="A395" s="11">
        <v>45320</v>
      </c>
      <c r="B395" s="12">
        <v>27621.26865671642</v>
      </c>
      <c r="F395" s="12">
        <v>27621.26865671642</v>
      </c>
    </row>
    <row r="396" spans="1:6" x14ac:dyDescent="0.3">
      <c r="A396" s="11">
        <v>45321</v>
      </c>
      <c r="B396" s="12">
        <v>27621.26865671642</v>
      </c>
      <c r="F396" s="12">
        <v>27621.26865671642</v>
      </c>
    </row>
    <row r="397" spans="1:6" x14ac:dyDescent="0.3">
      <c r="A397" s="11">
        <v>45322</v>
      </c>
      <c r="B397" s="12">
        <v>27621.26865671642</v>
      </c>
      <c r="F397" s="12">
        <v>27621.26865671642</v>
      </c>
    </row>
    <row r="398" spans="1:6" x14ac:dyDescent="0.3">
      <c r="A398" s="11">
        <v>45323</v>
      </c>
      <c r="B398" s="12">
        <v>29498.989898989897</v>
      </c>
      <c r="F398" s="12">
        <v>29498.989898989897</v>
      </c>
    </row>
    <row r="399" spans="1:6" x14ac:dyDescent="0.3">
      <c r="A399" s="11">
        <v>45324</v>
      </c>
      <c r="B399" s="12">
        <v>25284.848484848484</v>
      </c>
      <c r="F399" s="12">
        <v>25284.848484848484</v>
      </c>
    </row>
    <row r="400" spans="1:6" x14ac:dyDescent="0.3">
      <c r="A400" s="11">
        <v>45325</v>
      </c>
      <c r="B400" s="12">
        <v>29498.989898989897</v>
      </c>
      <c r="F400" s="12">
        <v>29498.989898989897</v>
      </c>
    </row>
    <row r="401" spans="1:6" x14ac:dyDescent="0.3">
      <c r="A401" s="11">
        <v>45326</v>
      </c>
      <c r="B401" s="12">
        <v>29498.989898989897</v>
      </c>
      <c r="F401" s="12">
        <v>29498.989898989897</v>
      </c>
    </row>
    <row r="402" spans="1:6" x14ac:dyDescent="0.3">
      <c r="A402" s="11">
        <v>45327</v>
      </c>
      <c r="B402" s="12">
        <v>29498.989898989897</v>
      </c>
      <c r="F402" s="12">
        <v>29498.989898989897</v>
      </c>
    </row>
    <row r="403" spans="1:6" x14ac:dyDescent="0.3">
      <c r="A403" s="11">
        <v>45328</v>
      </c>
      <c r="B403" s="12">
        <v>29498.989898989897</v>
      </c>
      <c r="F403" s="12">
        <v>29498.989898989897</v>
      </c>
    </row>
    <row r="404" spans="1:6" x14ac:dyDescent="0.3">
      <c r="A404" s="11">
        <v>45329</v>
      </c>
      <c r="B404" s="12">
        <v>29498.989898989897</v>
      </c>
      <c r="F404" s="12">
        <v>29498.989898989897</v>
      </c>
    </row>
    <row r="405" spans="1:6" x14ac:dyDescent="0.3">
      <c r="A405" s="11">
        <v>45330</v>
      </c>
      <c r="B405" s="12">
        <v>29498.989898989897</v>
      </c>
      <c r="F405" s="12">
        <v>29498.989898989897</v>
      </c>
    </row>
    <row r="406" spans="1:6" x14ac:dyDescent="0.3">
      <c r="A406" s="11">
        <v>45331</v>
      </c>
      <c r="B406" s="12">
        <v>29498.989898989897</v>
      </c>
      <c r="F406" s="12">
        <v>29498.989898989897</v>
      </c>
    </row>
    <row r="407" spans="1:6" x14ac:dyDescent="0.3">
      <c r="A407" s="11">
        <v>45332</v>
      </c>
      <c r="B407" s="12">
        <v>29498.989898989897</v>
      </c>
      <c r="F407" s="12">
        <v>29498.989898989897</v>
      </c>
    </row>
    <row r="408" spans="1:6" x14ac:dyDescent="0.3">
      <c r="A408" s="11">
        <v>45333</v>
      </c>
      <c r="B408" s="12">
        <v>29498.989898989897</v>
      </c>
      <c r="F408" s="12">
        <v>29498.989898989897</v>
      </c>
    </row>
    <row r="409" spans="1:6" x14ac:dyDescent="0.3">
      <c r="A409" s="11">
        <v>45334</v>
      </c>
      <c r="B409" s="12">
        <v>29498.989898989897</v>
      </c>
      <c r="F409" s="12">
        <v>29498.989898989897</v>
      </c>
    </row>
    <row r="410" spans="1:6" x14ac:dyDescent="0.3">
      <c r="A410" s="11">
        <v>45335</v>
      </c>
      <c r="B410" s="12">
        <v>29498.989898989897</v>
      </c>
      <c r="F410" s="12">
        <v>29498.989898989897</v>
      </c>
    </row>
    <row r="411" spans="1:6" x14ac:dyDescent="0.3">
      <c r="A411" s="11">
        <v>45336</v>
      </c>
      <c r="B411" s="12">
        <v>29498.989898989897</v>
      </c>
      <c r="F411" s="12">
        <v>29498.989898989897</v>
      </c>
    </row>
    <row r="412" spans="1:6" x14ac:dyDescent="0.3">
      <c r="A412" s="11">
        <v>45337</v>
      </c>
      <c r="B412" s="12">
        <v>33713.131313131315</v>
      </c>
      <c r="F412" s="12">
        <v>33713.131313131315</v>
      </c>
    </row>
    <row r="413" spans="1:6" x14ac:dyDescent="0.3">
      <c r="A413" s="11">
        <v>45338</v>
      </c>
      <c r="B413" s="12">
        <v>29498.989898989897</v>
      </c>
      <c r="F413" s="12">
        <v>29498.989898989897</v>
      </c>
    </row>
    <row r="414" spans="1:6" x14ac:dyDescent="0.3">
      <c r="A414" s="11">
        <v>45339</v>
      </c>
      <c r="B414" s="12">
        <v>29498.989898989897</v>
      </c>
      <c r="F414" s="12">
        <v>29498.989898989897</v>
      </c>
    </row>
    <row r="415" spans="1:6" x14ac:dyDescent="0.3">
      <c r="A415" s="11">
        <v>45340</v>
      </c>
      <c r="B415" s="12">
        <v>29498.989898989897</v>
      </c>
      <c r="F415" s="12">
        <v>29498.989898989897</v>
      </c>
    </row>
    <row r="416" spans="1:6" x14ac:dyDescent="0.3">
      <c r="A416" s="11">
        <v>45341</v>
      </c>
      <c r="B416" s="12">
        <v>29498.989898989897</v>
      </c>
      <c r="F416" s="12">
        <v>29498.989898989897</v>
      </c>
    </row>
    <row r="417" spans="1:6" x14ac:dyDescent="0.3">
      <c r="A417" s="11">
        <v>45342</v>
      </c>
      <c r="B417" s="12">
        <v>29498.989898989897</v>
      </c>
      <c r="F417" s="12">
        <v>29498.989898989897</v>
      </c>
    </row>
    <row r="418" spans="1:6" x14ac:dyDescent="0.3">
      <c r="A418" s="11">
        <v>45343</v>
      </c>
      <c r="B418" s="12">
        <v>29498.989898989897</v>
      </c>
      <c r="F418" s="12">
        <v>29498.989898989897</v>
      </c>
    </row>
    <row r="419" spans="1:6" x14ac:dyDescent="0.3">
      <c r="A419" s="11">
        <v>45344</v>
      </c>
      <c r="B419" s="12">
        <v>33713.131313131315</v>
      </c>
      <c r="F419" s="12">
        <v>33713.131313131315</v>
      </c>
    </row>
    <row r="420" spans="1:6" x14ac:dyDescent="0.3">
      <c r="A420" s="11">
        <v>45345</v>
      </c>
      <c r="B420" s="12">
        <v>29498.989898989897</v>
      </c>
      <c r="F420" s="12">
        <v>29498.989898989897</v>
      </c>
    </row>
    <row r="421" spans="1:6" x14ac:dyDescent="0.3">
      <c r="A421" s="11">
        <v>45346</v>
      </c>
      <c r="B421" s="12">
        <v>29498.989898989897</v>
      </c>
      <c r="F421" s="12">
        <v>29498.989898989897</v>
      </c>
    </row>
    <row r="422" spans="1:6" x14ac:dyDescent="0.3">
      <c r="A422" s="11">
        <v>45347</v>
      </c>
      <c r="B422" s="12">
        <v>25284.848484848484</v>
      </c>
      <c r="F422" s="12">
        <v>25284.848484848484</v>
      </c>
    </row>
    <row r="423" spans="1:6" x14ac:dyDescent="0.3">
      <c r="A423" s="11">
        <v>45348</v>
      </c>
      <c r="B423" s="12">
        <v>29498.989898989897</v>
      </c>
      <c r="F423" s="12">
        <v>29498.989898989897</v>
      </c>
    </row>
    <row r="424" spans="1:6" x14ac:dyDescent="0.3">
      <c r="A424" s="11">
        <v>45349</v>
      </c>
      <c r="B424" s="12">
        <v>29498.989898989897</v>
      </c>
      <c r="F424" s="12">
        <v>29498.989898989897</v>
      </c>
    </row>
    <row r="425" spans="1:6" x14ac:dyDescent="0.3">
      <c r="A425" s="11">
        <v>45350</v>
      </c>
      <c r="B425" s="12">
        <v>29498.989898989897</v>
      </c>
      <c r="F425" s="12">
        <v>29498.989898989897</v>
      </c>
    </row>
    <row r="426" spans="1:6" x14ac:dyDescent="0.3">
      <c r="A426" s="11">
        <v>45351</v>
      </c>
      <c r="B426" s="12">
        <v>33713.131313131315</v>
      </c>
      <c r="F426" s="12">
        <v>33713.131313131315</v>
      </c>
    </row>
    <row r="427" spans="1:6" x14ac:dyDescent="0.3">
      <c r="A427" s="11">
        <v>45352</v>
      </c>
      <c r="B427" s="12">
        <v>28754.901960784315</v>
      </c>
      <c r="F427" s="12">
        <v>28754.901960784315</v>
      </c>
    </row>
    <row r="428" spans="1:6" x14ac:dyDescent="0.3">
      <c r="A428" s="11">
        <v>45353</v>
      </c>
      <c r="B428" s="12">
        <v>28754.901960784315</v>
      </c>
      <c r="F428" s="12">
        <v>28754.901960784315</v>
      </c>
    </row>
    <row r="429" spans="1:6" x14ac:dyDescent="0.3">
      <c r="A429" s="11">
        <v>45354</v>
      </c>
      <c r="B429" s="12">
        <v>28754.901960784315</v>
      </c>
      <c r="F429" s="12">
        <v>28754.901960784315</v>
      </c>
    </row>
    <row r="430" spans="1:6" x14ac:dyDescent="0.3">
      <c r="A430" s="11">
        <v>45355</v>
      </c>
      <c r="B430" s="12">
        <v>28754.901960784315</v>
      </c>
      <c r="F430" s="12">
        <v>28754.901960784315</v>
      </c>
    </row>
    <row r="431" spans="1:6" x14ac:dyDescent="0.3">
      <c r="A431" s="11">
        <v>45356</v>
      </c>
      <c r="B431" s="12">
        <v>32862.745098039217</v>
      </c>
      <c r="F431" s="12">
        <v>32862.745098039217</v>
      </c>
    </row>
    <row r="432" spans="1:6" x14ac:dyDescent="0.3">
      <c r="A432" s="11">
        <v>45357</v>
      </c>
      <c r="B432" s="12">
        <v>28754.901960784315</v>
      </c>
      <c r="F432" s="12">
        <v>28754.901960784315</v>
      </c>
    </row>
    <row r="433" spans="1:6" x14ac:dyDescent="0.3">
      <c r="A433" s="11">
        <v>45358</v>
      </c>
      <c r="B433" s="12">
        <v>32862.745098039217</v>
      </c>
      <c r="F433" s="12">
        <v>32862.745098039217</v>
      </c>
    </row>
    <row r="434" spans="1:6" x14ac:dyDescent="0.3">
      <c r="A434" s="11">
        <v>45359</v>
      </c>
      <c r="B434" s="12">
        <v>32862.745098039217</v>
      </c>
      <c r="F434" s="12">
        <v>32862.745098039217</v>
      </c>
    </row>
    <row r="435" spans="1:6" x14ac:dyDescent="0.3">
      <c r="A435" s="11">
        <v>45360</v>
      </c>
      <c r="B435" s="12">
        <v>28754.901960784315</v>
      </c>
      <c r="F435" s="12">
        <v>28754.901960784315</v>
      </c>
    </row>
    <row r="436" spans="1:6" x14ac:dyDescent="0.3">
      <c r="A436" s="11">
        <v>45361</v>
      </c>
      <c r="B436" s="12">
        <v>28754.901960784315</v>
      </c>
      <c r="F436" s="12">
        <v>28754.901960784315</v>
      </c>
    </row>
    <row r="437" spans="1:6" x14ac:dyDescent="0.3">
      <c r="A437" s="11">
        <v>45362</v>
      </c>
      <c r="B437" s="12">
        <v>28754.901960784315</v>
      </c>
      <c r="F437" s="12">
        <v>28754.901960784315</v>
      </c>
    </row>
    <row r="438" spans="1:6" x14ac:dyDescent="0.3">
      <c r="A438" s="11">
        <v>45363</v>
      </c>
      <c r="B438" s="12">
        <v>32862.745098039217</v>
      </c>
      <c r="F438" s="12">
        <v>32862.745098039217</v>
      </c>
    </row>
    <row r="439" spans="1:6" x14ac:dyDescent="0.3">
      <c r="A439" s="11">
        <v>45364</v>
      </c>
      <c r="B439" s="12">
        <v>32862.745098039217</v>
      </c>
      <c r="F439" s="12">
        <v>32862.745098039217</v>
      </c>
    </row>
    <row r="440" spans="1:6" x14ac:dyDescent="0.3">
      <c r="A440" s="11">
        <v>45365</v>
      </c>
      <c r="B440" s="12">
        <v>32862.745098039217</v>
      </c>
      <c r="F440" s="12">
        <v>32862.745098039217</v>
      </c>
    </row>
    <row r="441" spans="1:6" x14ac:dyDescent="0.3">
      <c r="A441" s="11">
        <v>45366</v>
      </c>
      <c r="B441" s="12">
        <v>32862.745098039217</v>
      </c>
      <c r="F441" s="12">
        <v>32862.745098039217</v>
      </c>
    </row>
    <row r="442" spans="1:6" x14ac:dyDescent="0.3">
      <c r="A442" s="11">
        <v>45367</v>
      </c>
      <c r="B442" s="12">
        <v>28754.901960784315</v>
      </c>
      <c r="F442" s="12">
        <v>28754.901960784315</v>
      </c>
    </row>
    <row r="443" spans="1:6" x14ac:dyDescent="0.3">
      <c r="A443" s="11">
        <v>45368</v>
      </c>
      <c r="B443" s="12">
        <v>32862.745098039217</v>
      </c>
      <c r="F443" s="12">
        <v>32862.745098039217</v>
      </c>
    </row>
    <row r="444" spans="1:6" x14ac:dyDescent="0.3">
      <c r="A444" s="11">
        <v>45369</v>
      </c>
      <c r="B444" s="12">
        <v>32862.745098039217</v>
      </c>
      <c r="F444" s="12">
        <v>32862.745098039217</v>
      </c>
    </row>
    <row r="445" spans="1:6" x14ac:dyDescent="0.3">
      <c r="A445" s="11">
        <v>45370</v>
      </c>
      <c r="B445" s="12">
        <v>28754.901960784315</v>
      </c>
      <c r="F445" s="12">
        <v>28754.901960784315</v>
      </c>
    </row>
    <row r="446" spans="1:6" x14ac:dyDescent="0.3">
      <c r="A446" s="11">
        <v>45371</v>
      </c>
      <c r="B446" s="12">
        <v>20539.215686274511</v>
      </c>
      <c r="F446" s="12">
        <v>20539.215686274511</v>
      </c>
    </row>
    <row r="447" spans="1:6" x14ac:dyDescent="0.3">
      <c r="A447" s="11">
        <v>45372</v>
      </c>
      <c r="B447" s="12">
        <v>20539.215686274511</v>
      </c>
      <c r="F447" s="12">
        <v>20539.215686274511</v>
      </c>
    </row>
    <row r="448" spans="1:6" x14ac:dyDescent="0.3">
      <c r="A448" s="11">
        <v>45373</v>
      </c>
      <c r="B448" s="12">
        <v>24647.058823529413</v>
      </c>
      <c r="F448" s="12">
        <v>24647.058823529413</v>
      </c>
    </row>
    <row r="449" spans="1:6" x14ac:dyDescent="0.3">
      <c r="A449" s="11">
        <v>45374</v>
      </c>
      <c r="B449" s="12">
        <v>24647.058823529413</v>
      </c>
      <c r="F449" s="12">
        <v>24647.058823529413</v>
      </c>
    </row>
    <row r="450" spans="1:6" x14ac:dyDescent="0.3">
      <c r="A450" s="11">
        <v>45375</v>
      </c>
      <c r="B450" s="12">
        <v>24647.058823529413</v>
      </c>
      <c r="F450" s="12">
        <v>24647.058823529413</v>
      </c>
    </row>
    <row r="451" spans="1:6" x14ac:dyDescent="0.3">
      <c r="A451" s="11">
        <v>45376</v>
      </c>
      <c r="B451" s="12">
        <v>24647.058823529413</v>
      </c>
      <c r="F451" s="12">
        <v>24647.058823529413</v>
      </c>
    </row>
    <row r="452" spans="1:6" x14ac:dyDescent="0.3">
      <c r="A452" s="11">
        <v>45377</v>
      </c>
      <c r="B452" s="12">
        <v>24647.058823529413</v>
      </c>
      <c r="F452" s="12">
        <v>24647.058823529413</v>
      </c>
    </row>
    <row r="453" spans="1:6" x14ac:dyDescent="0.3">
      <c r="A453" s="11">
        <v>45378</v>
      </c>
      <c r="B453" s="12">
        <v>24647.058823529413</v>
      </c>
      <c r="F453" s="12">
        <v>24647.058823529413</v>
      </c>
    </row>
    <row r="454" spans="1:6" x14ac:dyDescent="0.3">
      <c r="A454" s="11">
        <v>45379</v>
      </c>
      <c r="B454" s="12">
        <v>24647.058823529413</v>
      </c>
      <c r="F454" s="12">
        <v>24647.058823529413</v>
      </c>
    </row>
    <row r="455" spans="1:6" x14ac:dyDescent="0.3">
      <c r="A455" s="11">
        <v>45380</v>
      </c>
      <c r="B455" s="12">
        <v>24647.058823529413</v>
      </c>
      <c r="F455" s="12">
        <v>24647.058823529413</v>
      </c>
    </row>
    <row r="456" spans="1:6" x14ac:dyDescent="0.3">
      <c r="A456" s="11">
        <v>45381</v>
      </c>
      <c r="B456" s="12">
        <v>24647.058823529413</v>
      </c>
      <c r="F456" s="12">
        <v>24647.058823529413</v>
      </c>
    </row>
    <row r="457" spans="1:6" x14ac:dyDescent="0.3">
      <c r="A457" s="11">
        <v>45382</v>
      </c>
      <c r="B457" s="12">
        <v>24647.058823529413</v>
      </c>
      <c r="F457" s="12">
        <v>24647.058823529413</v>
      </c>
    </row>
    <row r="458" spans="1:6" x14ac:dyDescent="0.3">
      <c r="A458" s="11">
        <v>45383</v>
      </c>
      <c r="B458" s="12">
        <v>24767.716535433072</v>
      </c>
      <c r="F458" s="12">
        <v>24767.716535433072</v>
      </c>
    </row>
    <row r="459" spans="1:6" x14ac:dyDescent="0.3">
      <c r="A459" s="11">
        <v>45384</v>
      </c>
      <c r="B459" s="12">
        <v>28895.669291338585</v>
      </c>
      <c r="F459" s="12">
        <v>28895.669291338585</v>
      </c>
    </row>
    <row r="460" spans="1:6" x14ac:dyDescent="0.3">
      <c r="A460" s="11">
        <v>45385</v>
      </c>
      <c r="B460" s="12">
        <v>28895.669291338585</v>
      </c>
      <c r="F460" s="12">
        <v>28895.669291338585</v>
      </c>
    </row>
    <row r="461" spans="1:6" x14ac:dyDescent="0.3">
      <c r="A461" s="11">
        <v>45386</v>
      </c>
      <c r="B461" s="12">
        <v>28895.669291338585</v>
      </c>
      <c r="F461" s="12">
        <v>28895.669291338585</v>
      </c>
    </row>
    <row r="462" spans="1:6" x14ac:dyDescent="0.3">
      <c r="A462" s="11">
        <v>45387</v>
      </c>
      <c r="B462" s="12">
        <v>28895.669291338585</v>
      </c>
      <c r="F462" s="12">
        <v>28895.669291338585</v>
      </c>
    </row>
    <row r="463" spans="1:6" x14ac:dyDescent="0.3">
      <c r="A463" s="11">
        <v>45388</v>
      </c>
      <c r="B463" s="12">
        <v>28895.669291338585</v>
      </c>
      <c r="F463" s="12">
        <v>28895.669291338585</v>
      </c>
    </row>
    <row r="464" spans="1:6" x14ac:dyDescent="0.3">
      <c r="A464" s="11">
        <v>45389</v>
      </c>
      <c r="B464" s="12">
        <v>28895.669291338585</v>
      </c>
      <c r="F464" s="12">
        <v>28895.669291338585</v>
      </c>
    </row>
    <row r="465" spans="1:6" x14ac:dyDescent="0.3">
      <c r="A465" s="11">
        <v>45390</v>
      </c>
      <c r="B465" s="12">
        <v>28895.669291338585</v>
      </c>
      <c r="F465" s="12">
        <v>28895.669291338585</v>
      </c>
    </row>
    <row r="466" spans="1:6" x14ac:dyDescent="0.3">
      <c r="A466" s="11">
        <v>45391</v>
      </c>
      <c r="B466" s="12">
        <v>33023.622047244098</v>
      </c>
      <c r="F466" s="12">
        <v>33023.622047244098</v>
      </c>
    </row>
    <row r="467" spans="1:6" x14ac:dyDescent="0.3">
      <c r="A467" s="11">
        <v>45392</v>
      </c>
      <c r="B467" s="12">
        <v>24767.716535433072</v>
      </c>
      <c r="F467" s="12">
        <v>24767.716535433072</v>
      </c>
    </row>
    <row r="468" spans="1:6" x14ac:dyDescent="0.3">
      <c r="A468" s="11">
        <v>45393</v>
      </c>
      <c r="B468" s="12">
        <v>24767.716535433072</v>
      </c>
      <c r="F468" s="12">
        <v>24767.716535433072</v>
      </c>
    </row>
    <row r="469" spans="1:6" x14ac:dyDescent="0.3">
      <c r="A469" s="11">
        <v>45394</v>
      </c>
      <c r="B469" s="12">
        <v>24767.716535433072</v>
      </c>
      <c r="F469" s="12">
        <v>24767.716535433072</v>
      </c>
    </row>
    <row r="470" spans="1:6" x14ac:dyDescent="0.3">
      <c r="A470" s="11">
        <v>45395</v>
      </c>
      <c r="B470" s="12">
        <v>24767.716535433072</v>
      </c>
      <c r="F470" s="12">
        <v>24767.716535433072</v>
      </c>
    </row>
    <row r="471" spans="1:6" x14ac:dyDescent="0.3">
      <c r="A471" s="11">
        <v>45396</v>
      </c>
      <c r="B471" s="12">
        <v>28895.669291338585</v>
      </c>
      <c r="F471" s="12">
        <v>28895.669291338585</v>
      </c>
    </row>
    <row r="472" spans="1:6" x14ac:dyDescent="0.3">
      <c r="A472" s="11">
        <v>45397</v>
      </c>
      <c r="B472" s="12">
        <v>28895.669291338585</v>
      </c>
      <c r="F472" s="12">
        <v>28895.669291338585</v>
      </c>
    </row>
    <row r="473" spans="1:6" x14ac:dyDescent="0.3">
      <c r="A473" s="11">
        <v>45398</v>
      </c>
      <c r="B473" s="12">
        <v>28895.669291338585</v>
      </c>
      <c r="F473" s="12">
        <v>28895.669291338585</v>
      </c>
    </row>
    <row r="474" spans="1:6" x14ac:dyDescent="0.3">
      <c r="A474" s="11">
        <v>45399</v>
      </c>
      <c r="B474" s="12">
        <v>28895.669291338585</v>
      </c>
      <c r="F474" s="12">
        <v>28895.669291338585</v>
      </c>
    </row>
    <row r="475" spans="1:6" x14ac:dyDescent="0.3">
      <c r="A475" s="11">
        <v>45400</v>
      </c>
      <c r="B475" s="12">
        <v>28895.669291338585</v>
      </c>
      <c r="F475" s="12">
        <v>28895.669291338585</v>
      </c>
    </row>
    <row r="476" spans="1:6" x14ac:dyDescent="0.3">
      <c r="A476" s="11">
        <v>45401</v>
      </c>
      <c r="B476" s="12">
        <v>28895.669291338585</v>
      </c>
      <c r="F476" s="12">
        <v>28895.669291338585</v>
      </c>
    </row>
    <row r="477" spans="1:6" x14ac:dyDescent="0.3">
      <c r="A477" s="11">
        <v>45402</v>
      </c>
      <c r="B477" s="12">
        <v>24767.716535433072</v>
      </c>
      <c r="F477" s="12">
        <v>24767.716535433072</v>
      </c>
    </row>
    <row r="478" spans="1:6" x14ac:dyDescent="0.3">
      <c r="A478" s="11">
        <v>45403</v>
      </c>
      <c r="B478" s="12">
        <v>28895.669291338585</v>
      </c>
      <c r="F478" s="12">
        <v>28895.669291338585</v>
      </c>
    </row>
    <row r="479" spans="1:6" x14ac:dyDescent="0.3">
      <c r="A479" s="11">
        <v>45404</v>
      </c>
      <c r="B479" s="12">
        <v>28895.669291338585</v>
      </c>
      <c r="F479" s="12">
        <v>28895.669291338585</v>
      </c>
    </row>
    <row r="480" spans="1:6" x14ac:dyDescent="0.3">
      <c r="A480" s="11">
        <v>45405</v>
      </c>
      <c r="B480" s="12">
        <v>28895.669291338585</v>
      </c>
      <c r="F480" s="12">
        <v>28895.669291338585</v>
      </c>
    </row>
    <row r="481" spans="1:6" x14ac:dyDescent="0.3">
      <c r="A481" s="11">
        <v>45406</v>
      </c>
      <c r="B481" s="12">
        <v>28895.669291338585</v>
      </c>
      <c r="F481" s="12">
        <v>28895.669291338585</v>
      </c>
    </row>
    <row r="482" spans="1:6" x14ac:dyDescent="0.3">
      <c r="A482" s="11">
        <v>45407</v>
      </c>
      <c r="B482" s="12">
        <v>28895.669291338585</v>
      </c>
      <c r="F482" s="12">
        <v>28895.669291338585</v>
      </c>
    </row>
    <row r="483" spans="1:6" x14ac:dyDescent="0.3">
      <c r="A483" s="11">
        <v>45408</v>
      </c>
      <c r="B483" s="12">
        <v>28895.669291338585</v>
      </c>
      <c r="F483" s="12">
        <v>28895.669291338585</v>
      </c>
    </row>
    <row r="484" spans="1:6" x14ac:dyDescent="0.3">
      <c r="A484" s="11">
        <v>45409</v>
      </c>
      <c r="B484" s="12">
        <v>28895.669291338585</v>
      </c>
      <c r="F484" s="12">
        <v>28895.669291338585</v>
      </c>
    </row>
    <row r="485" spans="1:6" x14ac:dyDescent="0.3">
      <c r="A485" s="11">
        <v>45410</v>
      </c>
      <c r="B485" s="12">
        <v>28895.669291338585</v>
      </c>
      <c r="F485" s="12">
        <v>28895.669291338585</v>
      </c>
    </row>
    <row r="486" spans="1:6" x14ac:dyDescent="0.3">
      <c r="A486" s="11">
        <v>45411</v>
      </c>
      <c r="B486" s="12">
        <v>28895.669291338585</v>
      </c>
      <c r="F486" s="12">
        <v>28895.669291338585</v>
      </c>
    </row>
    <row r="487" spans="1:6" x14ac:dyDescent="0.3">
      <c r="A487" s="11">
        <v>45412</v>
      </c>
      <c r="B487" s="12">
        <v>28895.669291338585</v>
      </c>
      <c r="F487" s="12">
        <v>28895.669291338585</v>
      </c>
    </row>
    <row r="488" spans="1:6" x14ac:dyDescent="0.3">
      <c r="A488" s="11">
        <v>45413</v>
      </c>
      <c r="B488" s="12">
        <v>27160.000000000004</v>
      </c>
      <c r="F488" s="12">
        <v>27160.000000000004</v>
      </c>
    </row>
    <row r="489" spans="1:6" x14ac:dyDescent="0.3">
      <c r="A489" s="11">
        <v>45414</v>
      </c>
      <c r="B489" s="12">
        <v>27160.000000000004</v>
      </c>
      <c r="F489" s="12">
        <v>27160.000000000004</v>
      </c>
    </row>
    <row r="490" spans="1:6" x14ac:dyDescent="0.3">
      <c r="A490" s="11">
        <v>45415</v>
      </c>
      <c r="B490" s="12">
        <v>27160.000000000004</v>
      </c>
      <c r="F490" s="12">
        <v>27160.000000000004</v>
      </c>
    </row>
    <row r="491" spans="1:6" x14ac:dyDescent="0.3">
      <c r="A491" s="11">
        <v>45416</v>
      </c>
      <c r="B491" s="12">
        <v>27160.000000000004</v>
      </c>
      <c r="F491" s="12">
        <v>27160.000000000004</v>
      </c>
    </row>
    <row r="492" spans="1:6" x14ac:dyDescent="0.3">
      <c r="A492" s="11">
        <v>45417</v>
      </c>
      <c r="B492" s="12">
        <v>27160.000000000004</v>
      </c>
      <c r="F492" s="12">
        <v>27160.000000000004</v>
      </c>
    </row>
    <row r="493" spans="1:6" x14ac:dyDescent="0.3">
      <c r="A493" s="11">
        <v>45418</v>
      </c>
      <c r="B493" s="12">
        <v>27160.000000000004</v>
      </c>
      <c r="F493" s="12">
        <v>27160.000000000004</v>
      </c>
    </row>
    <row r="494" spans="1:6" x14ac:dyDescent="0.3">
      <c r="A494" s="11">
        <v>45419</v>
      </c>
      <c r="B494" s="12">
        <v>27160.000000000004</v>
      </c>
      <c r="F494" s="12">
        <v>27160.000000000004</v>
      </c>
    </row>
    <row r="495" spans="1:6" x14ac:dyDescent="0.3">
      <c r="A495" s="11">
        <v>45420</v>
      </c>
      <c r="B495" s="12">
        <v>27160.000000000004</v>
      </c>
      <c r="F495" s="12">
        <v>27160.000000000004</v>
      </c>
    </row>
    <row r="496" spans="1:6" x14ac:dyDescent="0.3">
      <c r="A496" s="11">
        <v>45421</v>
      </c>
      <c r="B496" s="12">
        <v>27160.000000000004</v>
      </c>
      <c r="F496" s="12">
        <v>27160.000000000004</v>
      </c>
    </row>
    <row r="497" spans="1:6" x14ac:dyDescent="0.3">
      <c r="A497" s="11">
        <v>45422</v>
      </c>
      <c r="B497" s="12">
        <v>27160.000000000004</v>
      </c>
      <c r="F497" s="12">
        <v>27160.000000000004</v>
      </c>
    </row>
    <row r="498" spans="1:6" x14ac:dyDescent="0.3">
      <c r="A498" s="11">
        <v>45423</v>
      </c>
      <c r="B498" s="12">
        <v>27160.000000000004</v>
      </c>
      <c r="F498" s="12">
        <v>27160.000000000004</v>
      </c>
    </row>
    <row r="499" spans="1:6" x14ac:dyDescent="0.3">
      <c r="A499" s="11">
        <v>45424</v>
      </c>
      <c r="B499" s="12">
        <v>27160.000000000004</v>
      </c>
      <c r="F499" s="12">
        <v>27160.000000000004</v>
      </c>
    </row>
    <row r="500" spans="1:6" x14ac:dyDescent="0.3">
      <c r="A500" s="11">
        <v>45425</v>
      </c>
      <c r="B500" s="12">
        <v>27160.000000000004</v>
      </c>
      <c r="F500" s="12">
        <v>27160.000000000004</v>
      </c>
    </row>
    <row r="501" spans="1:6" x14ac:dyDescent="0.3">
      <c r="A501" s="11">
        <v>45426</v>
      </c>
      <c r="B501" s="12">
        <v>27160.000000000004</v>
      </c>
      <c r="F501" s="12">
        <v>27160.000000000004</v>
      </c>
    </row>
    <row r="502" spans="1:6" x14ac:dyDescent="0.3">
      <c r="A502" s="11">
        <v>45427</v>
      </c>
      <c r="B502" s="12">
        <v>27160.000000000004</v>
      </c>
      <c r="F502" s="12">
        <v>27160.000000000004</v>
      </c>
    </row>
    <row r="503" spans="1:6" x14ac:dyDescent="0.3">
      <c r="A503" s="11">
        <v>45428</v>
      </c>
      <c r="B503" s="12">
        <v>27160.000000000004</v>
      </c>
      <c r="F503" s="12">
        <v>27160.000000000004</v>
      </c>
    </row>
    <row r="504" spans="1:6" x14ac:dyDescent="0.3">
      <c r="A504" s="11">
        <v>45429</v>
      </c>
      <c r="B504" s="12">
        <v>23280.000000000004</v>
      </c>
      <c r="F504" s="12">
        <v>23280.000000000004</v>
      </c>
    </row>
    <row r="505" spans="1:6" x14ac:dyDescent="0.3">
      <c r="A505" s="11">
        <v>45430</v>
      </c>
      <c r="B505" s="12">
        <v>27160.000000000004</v>
      </c>
      <c r="F505" s="12">
        <v>27160.000000000004</v>
      </c>
    </row>
    <row r="506" spans="1:6" x14ac:dyDescent="0.3">
      <c r="A506" s="11">
        <v>45431</v>
      </c>
      <c r="B506" s="12">
        <v>27160.000000000004</v>
      </c>
      <c r="F506" s="12">
        <v>27160.000000000004</v>
      </c>
    </row>
    <row r="507" spans="1:6" x14ac:dyDescent="0.3">
      <c r="A507" s="11">
        <v>45432</v>
      </c>
      <c r="B507" s="12">
        <v>27160.000000000004</v>
      </c>
      <c r="F507" s="12">
        <v>27160.000000000004</v>
      </c>
    </row>
    <row r="508" spans="1:6" x14ac:dyDescent="0.3">
      <c r="A508" s="11">
        <v>45433</v>
      </c>
      <c r="B508" s="12">
        <v>27160.000000000004</v>
      </c>
      <c r="F508" s="12">
        <v>27160.000000000004</v>
      </c>
    </row>
    <row r="509" spans="1:6" x14ac:dyDescent="0.3">
      <c r="A509" s="11">
        <v>45434</v>
      </c>
      <c r="B509" s="12">
        <v>27160.000000000004</v>
      </c>
      <c r="F509" s="12">
        <v>27160.000000000004</v>
      </c>
    </row>
    <row r="510" spans="1:6" x14ac:dyDescent="0.3">
      <c r="A510" s="11">
        <v>45435</v>
      </c>
      <c r="B510" s="12">
        <v>27160.000000000004</v>
      </c>
      <c r="F510" s="12">
        <v>27160.000000000004</v>
      </c>
    </row>
    <row r="511" spans="1:6" x14ac:dyDescent="0.3">
      <c r="A511" s="11">
        <v>45436</v>
      </c>
      <c r="B511" s="12">
        <v>27160.000000000004</v>
      </c>
      <c r="F511" s="12">
        <v>27160.000000000004</v>
      </c>
    </row>
    <row r="512" spans="1:6" x14ac:dyDescent="0.3">
      <c r="A512" s="11">
        <v>45437</v>
      </c>
      <c r="B512" s="12">
        <v>27160.000000000004</v>
      </c>
      <c r="F512" s="12">
        <v>27160.000000000004</v>
      </c>
    </row>
    <row r="513" spans="1:6" x14ac:dyDescent="0.3">
      <c r="A513" s="11">
        <v>45438</v>
      </c>
      <c r="B513" s="12">
        <v>27160.000000000004</v>
      </c>
      <c r="F513" s="12">
        <v>27160.000000000004</v>
      </c>
    </row>
    <row r="514" spans="1:6" x14ac:dyDescent="0.3">
      <c r="A514" s="11">
        <v>45439</v>
      </c>
      <c r="B514" s="12">
        <v>27160.000000000004</v>
      </c>
      <c r="F514" s="12">
        <v>27160.000000000004</v>
      </c>
    </row>
    <row r="515" spans="1:6" x14ac:dyDescent="0.3">
      <c r="A515" s="11">
        <v>45440</v>
      </c>
      <c r="B515" s="12">
        <v>27160.000000000004</v>
      </c>
      <c r="F515" s="12">
        <v>27160.000000000004</v>
      </c>
    </row>
    <row r="516" spans="1:6" x14ac:dyDescent="0.3">
      <c r="A516" s="11">
        <v>45441</v>
      </c>
      <c r="B516" s="12">
        <v>31040.000000000004</v>
      </c>
      <c r="F516" s="12">
        <v>31040.000000000004</v>
      </c>
    </row>
    <row r="517" spans="1:6" x14ac:dyDescent="0.3">
      <c r="A517" s="11">
        <v>45442</v>
      </c>
      <c r="B517" s="12">
        <v>27160.000000000004</v>
      </c>
      <c r="F517" s="12">
        <v>27160.000000000004</v>
      </c>
    </row>
    <row r="518" spans="1:6" x14ac:dyDescent="0.3">
      <c r="A518" s="11">
        <v>45443</v>
      </c>
      <c r="B518" s="12">
        <v>27160.000000000004</v>
      </c>
      <c r="F518" s="12">
        <v>27160.000000000004</v>
      </c>
    </row>
    <row r="519" spans="1:6" x14ac:dyDescent="0.3">
      <c r="A519" s="11">
        <v>45444</v>
      </c>
      <c r="B519" s="12">
        <v>27333.333333333332</v>
      </c>
      <c r="F519" s="12">
        <v>27333.333333333332</v>
      </c>
    </row>
    <row r="520" spans="1:6" x14ac:dyDescent="0.3">
      <c r="A520" s="11">
        <v>45445</v>
      </c>
      <c r="B520" s="12">
        <v>27333.333333333332</v>
      </c>
      <c r="F520" s="12">
        <v>27333.333333333332</v>
      </c>
    </row>
    <row r="521" spans="1:6" x14ac:dyDescent="0.3">
      <c r="A521" s="11">
        <v>45446</v>
      </c>
      <c r="B521" s="12">
        <v>27333.333333333332</v>
      </c>
      <c r="F521" s="12">
        <v>27333.333333333332</v>
      </c>
    </row>
    <row r="522" spans="1:6" x14ac:dyDescent="0.3">
      <c r="A522" s="11">
        <v>45447</v>
      </c>
      <c r="B522" s="12">
        <v>27333.333333333332</v>
      </c>
      <c r="F522" s="12">
        <v>27333.333333333332</v>
      </c>
    </row>
    <row r="523" spans="1:6" x14ac:dyDescent="0.3">
      <c r="A523" s="11">
        <v>45448</v>
      </c>
      <c r="B523" s="12">
        <v>27333.333333333332</v>
      </c>
      <c r="F523" s="12">
        <v>27333.333333333332</v>
      </c>
    </row>
    <row r="524" spans="1:6" x14ac:dyDescent="0.3">
      <c r="A524" s="11">
        <v>45449</v>
      </c>
      <c r="B524" s="12">
        <v>27333.333333333332</v>
      </c>
      <c r="F524" s="12">
        <v>27333.333333333332</v>
      </c>
    </row>
    <row r="525" spans="1:6" x14ac:dyDescent="0.3">
      <c r="A525" s="11">
        <v>45450</v>
      </c>
      <c r="B525" s="12">
        <v>27333.333333333332</v>
      </c>
      <c r="F525" s="12">
        <v>27333.333333333332</v>
      </c>
    </row>
    <row r="526" spans="1:6" x14ac:dyDescent="0.3">
      <c r="A526" s="11">
        <v>45451</v>
      </c>
      <c r="B526" s="12">
        <v>27333.333333333332</v>
      </c>
      <c r="F526" s="12">
        <v>27333.333333333332</v>
      </c>
    </row>
    <row r="527" spans="1:6" x14ac:dyDescent="0.3">
      <c r="A527" s="11">
        <v>45452</v>
      </c>
      <c r="B527" s="12">
        <v>27333.333333333332</v>
      </c>
      <c r="F527" s="12">
        <v>27333.333333333332</v>
      </c>
    </row>
    <row r="528" spans="1:6" x14ac:dyDescent="0.3">
      <c r="A528" s="11">
        <v>45453</v>
      </c>
      <c r="B528" s="12">
        <v>27333.333333333332</v>
      </c>
      <c r="F528" s="12">
        <v>27333.333333333332</v>
      </c>
    </row>
    <row r="529" spans="1:6" x14ac:dyDescent="0.3">
      <c r="A529" s="11">
        <v>45454</v>
      </c>
      <c r="B529" s="12">
        <v>27333.333333333332</v>
      </c>
      <c r="F529" s="12">
        <v>27333.333333333332</v>
      </c>
    </row>
    <row r="530" spans="1:6" x14ac:dyDescent="0.3">
      <c r="A530" s="11">
        <v>45455</v>
      </c>
      <c r="B530" s="12">
        <v>27333.333333333332</v>
      </c>
      <c r="F530" s="12">
        <v>27333.333333333332</v>
      </c>
    </row>
    <row r="531" spans="1:6" x14ac:dyDescent="0.3">
      <c r="A531" s="11">
        <v>45456</v>
      </c>
      <c r="B531" s="12">
        <v>31238.095238095237</v>
      </c>
      <c r="F531" s="12">
        <v>31238.095238095237</v>
      </c>
    </row>
    <row r="532" spans="1:6" x14ac:dyDescent="0.3">
      <c r="A532" s="11">
        <v>45457</v>
      </c>
      <c r="B532" s="12">
        <v>27333.333333333332</v>
      </c>
      <c r="F532" s="12">
        <v>27333.333333333332</v>
      </c>
    </row>
    <row r="533" spans="1:6" x14ac:dyDescent="0.3">
      <c r="A533" s="11">
        <v>45458</v>
      </c>
      <c r="B533" s="12">
        <v>27333.333333333332</v>
      </c>
      <c r="F533" s="12">
        <v>27333.333333333332</v>
      </c>
    </row>
    <row r="534" spans="1:6" x14ac:dyDescent="0.3">
      <c r="A534" s="11">
        <v>45459</v>
      </c>
      <c r="B534" s="12">
        <v>27333.333333333332</v>
      </c>
      <c r="F534" s="12">
        <v>27333.333333333332</v>
      </c>
    </row>
    <row r="535" spans="1:6" x14ac:dyDescent="0.3">
      <c r="A535" s="11">
        <v>45460</v>
      </c>
      <c r="B535" s="12">
        <v>27333.333333333332</v>
      </c>
      <c r="F535" s="12">
        <v>27333.333333333332</v>
      </c>
    </row>
    <row r="536" spans="1:6" x14ac:dyDescent="0.3">
      <c r="A536" s="11">
        <v>45461</v>
      </c>
      <c r="B536" s="12">
        <v>27333.333333333332</v>
      </c>
      <c r="F536" s="12">
        <v>27333.333333333332</v>
      </c>
    </row>
    <row r="537" spans="1:6" x14ac:dyDescent="0.3">
      <c r="A537" s="11">
        <v>45462</v>
      </c>
      <c r="B537" s="12">
        <v>27333.333333333332</v>
      </c>
      <c r="F537" s="12">
        <v>27333.333333333332</v>
      </c>
    </row>
    <row r="538" spans="1:6" x14ac:dyDescent="0.3">
      <c r="A538" s="11">
        <v>45463</v>
      </c>
      <c r="B538" s="12">
        <v>27333.333333333332</v>
      </c>
      <c r="F538" s="12">
        <v>27333.333333333332</v>
      </c>
    </row>
    <row r="539" spans="1:6" x14ac:dyDescent="0.3">
      <c r="A539" s="11">
        <v>45464</v>
      </c>
      <c r="B539" s="12">
        <v>27333.333333333332</v>
      </c>
      <c r="F539" s="12">
        <v>27333.333333333332</v>
      </c>
    </row>
    <row r="540" spans="1:6" x14ac:dyDescent="0.3">
      <c r="A540" s="11">
        <v>45465</v>
      </c>
      <c r="B540" s="12">
        <v>27333.333333333332</v>
      </c>
      <c r="F540" s="12">
        <v>27333.333333333332</v>
      </c>
    </row>
    <row r="541" spans="1:6" x14ac:dyDescent="0.3">
      <c r="A541" s="11">
        <v>45466</v>
      </c>
      <c r="B541" s="12">
        <v>27333.333333333332</v>
      </c>
      <c r="F541" s="12">
        <v>27333.333333333332</v>
      </c>
    </row>
    <row r="542" spans="1:6" x14ac:dyDescent="0.3">
      <c r="A542" s="11">
        <v>45467</v>
      </c>
      <c r="B542" s="12">
        <v>31238.095238095237</v>
      </c>
      <c r="F542" s="12">
        <v>31238.095238095237</v>
      </c>
    </row>
    <row r="543" spans="1:6" x14ac:dyDescent="0.3">
      <c r="A543" s="11">
        <v>45468</v>
      </c>
      <c r="B543" s="12">
        <v>27333.333333333332</v>
      </c>
      <c r="F543" s="12">
        <v>27333.333333333332</v>
      </c>
    </row>
    <row r="544" spans="1:6" x14ac:dyDescent="0.3">
      <c r="A544" s="11">
        <v>45469</v>
      </c>
      <c r="B544" s="12">
        <v>27333.333333333332</v>
      </c>
      <c r="F544" s="12">
        <v>27333.333333333332</v>
      </c>
    </row>
    <row r="545" spans="1:6" x14ac:dyDescent="0.3">
      <c r="A545" s="11">
        <v>45470</v>
      </c>
      <c r="B545" s="12">
        <v>31238.095238095237</v>
      </c>
      <c r="F545" s="12">
        <v>31238.095238095237</v>
      </c>
    </row>
    <row r="546" spans="1:6" x14ac:dyDescent="0.3">
      <c r="A546" s="11">
        <v>45471</v>
      </c>
      <c r="B546" s="12">
        <v>31238.095238095237</v>
      </c>
      <c r="F546" s="12">
        <v>31238.095238095237</v>
      </c>
    </row>
    <row r="547" spans="1:6" x14ac:dyDescent="0.3">
      <c r="A547" s="11">
        <v>45472</v>
      </c>
      <c r="B547" s="12">
        <v>27333.333333333332</v>
      </c>
      <c r="F547" s="12">
        <v>27333.333333333332</v>
      </c>
    </row>
    <row r="548" spans="1:6" x14ac:dyDescent="0.3">
      <c r="A548" s="11">
        <v>45473</v>
      </c>
      <c r="B548" s="12">
        <v>27333.333333333332</v>
      </c>
      <c r="C548" s="12">
        <v>27333.333333333332</v>
      </c>
      <c r="D548" s="12">
        <v>27333.333333333332</v>
      </c>
      <c r="E548" s="12">
        <v>27333.333333333332</v>
      </c>
      <c r="F548" s="12">
        <v>27333.333333333332</v>
      </c>
    </row>
    <row r="549" spans="1:6" x14ac:dyDescent="0.3">
      <c r="A549" s="11">
        <v>45474</v>
      </c>
      <c r="C549" s="12">
        <f t="shared" ref="C549:C580" si="0">_xlfn.FORECAST.ETS(A549,$B$2:$B$548,$A$2:$A$548,1,1)</f>
        <v>24802.419921255736</v>
      </c>
      <c r="D549" s="12">
        <f t="shared" ref="D549:D580" si="1">C549-_xlfn.FORECAST.ETS.CONFINT(A549,$B$2:$B$548,$A$2:$A$548,0.95,1,1)</f>
        <v>20224.410578145984</v>
      </c>
      <c r="E549" s="12">
        <f t="shared" ref="E549:E580" si="2">C549+_xlfn.FORECAST.ETS.CONFINT(A549,$B$2:$B$548,$A$2:$A$548,0.95,1,1)</f>
        <v>29380.429264365488</v>
      </c>
      <c r="F549" s="4">
        <v>24802.419921255736</v>
      </c>
    </row>
    <row r="550" spans="1:6" x14ac:dyDescent="0.3">
      <c r="A550" s="11">
        <v>45475</v>
      </c>
      <c r="C550" s="12">
        <f t="shared" si="0"/>
        <v>26254.958704889108</v>
      </c>
      <c r="D550" s="12">
        <f t="shared" si="1"/>
        <v>21640.177684927148</v>
      </c>
      <c r="E550" s="12">
        <f t="shared" si="2"/>
        <v>30869.739724851068</v>
      </c>
      <c r="F550" s="4">
        <v>26254.958704889108</v>
      </c>
    </row>
    <row r="551" spans="1:6" x14ac:dyDescent="0.3">
      <c r="A551" s="11">
        <v>45476</v>
      </c>
      <c r="C551" s="12">
        <f t="shared" si="0"/>
        <v>27795.316381853241</v>
      </c>
      <c r="D551" s="12">
        <f t="shared" si="1"/>
        <v>23143.479915248223</v>
      </c>
      <c r="E551" s="12">
        <f t="shared" si="2"/>
        <v>32447.15284845826</v>
      </c>
      <c r="F551" s="4">
        <v>27795.316381853241</v>
      </c>
    </row>
    <row r="552" spans="1:6" x14ac:dyDescent="0.3">
      <c r="A552" s="11">
        <v>45477</v>
      </c>
      <c r="C552" s="12">
        <f t="shared" si="0"/>
        <v>26283.637388363783</v>
      </c>
      <c r="D552" s="12">
        <f t="shared" si="1"/>
        <v>21594.463963180555</v>
      </c>
      <c r="E552" s="12">
        <f t="shared" si="2"/>
        <v>30972.81081354701</v>
      </c>
      <c r="F552" s="4">
        <v>26283.637388363783</v>
      </c>
    </row>
    <row r="553" spans="1:6" x14ac:dyDescent="0.3">
      <c r="A553" s="11">
        <v>45478</v>
      </c>
      <c r="C553" s="12">
        <f t="shared" si="0"/>
        <v>26300.0948988813</v>
      </c>
      <c r="D553" s="12">
        <f t="shared" si="1"/>
        <v>21573.305240268888</v>
      </c>
      <c r="E553" s="12">
        <f t="shared" si="2"/>
        <v>31026.884557493711</v>
      </c>
      <c r="F553" s="4">
        <v>26300.0948988813</v>
      </c>
    </row>
    <row r="554" spans="1:6" x14ac:dyDescent="0.3">
      <c r="A554" s="11">
        <v>45479</v>
      </c>
      <c r="C554" s="12">
        <f t="shared" si="0"/>
        <v>26316.44086908087</v>
      </c>
      <c r="D554" s="12">
        <f t="shared" si="1"/>
        <v>21551.75791799826</v>
      </c>
      <c r="E554" s="12">
        <f t="shared" si="2"/>
        <v>31081.123820163481</v>
      </c>
      <c r="F554" s="4">
        <v>26316.44086908087</v>
      </c>
    </row>
    <row r="555" spans="1:6" x14ac:dyDescent="0.3">
      <c r="A555" s="11">
        <v>45480</v>
      </c>
      <c r="C555" s="12">
        <f t="shared" si="0"/>
        <v>26344.523701046259</v>
      </c>
      <c r="D555" s="12">
        <f t="shared" si="1"/>
        <v>21541.672592537914</v>
      </c>
      <c r="E555" s="12">
        <f t="shared" si="2"/>
        <v>31147.374809554603</v>
      </c>
      <c r="F555" s="4">
        <v>26344.523701046259</v>
      </c>
    </row>
    <row r="556" spans="1:6" x14ac:dyDescent="0.3">
      <c r="A556" s="11">
        <v>45481</v>
      </c>
      <c r="C556" s="12">
        <f t="shared" si="0"/>
        <v>27910.349100715783</v>
      </c>
      <c r="D556" s="12">
        <f t="shared" si="1"/>
        <v>23069.057141786641</v>
      </c>
      <c r="E556" s="12">
        <f t="shared" si="2"/>
        <v>32751.641059644924</v>
      </c>
      <c r="F556" s="4">
        <v>27910.349100715783</v>
      </c>
    </row>
    <row r="557" spans="1:6" x14ac:dyDescent="0.3">
      <c r="A557" s="11">
        <v>45482</v>
      </c>
      <c r="C557" s="12">
        <f t="shared" si="0"/>
        <v>26390.441571495663</v>
      </c>
      <c r="D557" s="12">
        <f t="shared" si="1"/>
        <v>21510.438218632804</v>
      </c>
      <c r="E557" s="12">
        <f t="shared" si="2"/>
        <v>31270.444924358522</v>
      </c>
      <c r="F557" s="4">
        <v>26390.441571495663</v>
      </c>
    </row>
    <row r="558" spans="1:6" x14ac:dyDescent="0.3">
      <c r="A558" s="11">
        <v>45483</v>
      </c>
      <c r="C558" s="12">
        <f t="shared" si="0"/>
        <v>24947.056213557036</v>
      </c>
      <c r="D558" s="12">
        <f t="shared" si="1"/>
        <v>20028.073049942701</v>
      </c>
      <c r="E558" s="12">
        <f t="shared" si="2"/>
        <v>29866.039377171372</v>
      </c>
      <c r="F558" s="4">
        <v>24947.056213557036</v>
      </c>
    </row>
    <row r="559" spans="1:6" x14ac:dyDescent="0.3">
      <c r="A559" s="11">
        <v>45484</v>
      </c>
      <c r="C559" s="12">
        <f t="shared" si="0"/>
        <v>26429.39866471654</v>
      </c>
      <c r="D559" s="12">
        <f t="shared" si="1"/>
        <v>21471.169377174792</v>
      </c>
      <c r="E559" s="12">
        <f t="shared" si="2"/>
        <v>31387.627952258288</v>
      </c>
      <c r="F559" s="4">
        <v>26429.39866471654</v>
      </c>
    </row>
    <row r="560" spans="1:6" x14ac:dyDescent="0.3">
      <c r="A560" s="11">
        <v>45485</v>
      </c>
      <c r="C560" s="12">
        <f t="shared" si="0"/>
        <v>26445.829681006617</v>
      </c>
      <c r="D560" s="12">
        <f t="shared" si="1"/>
        <v>21448.090036723603</v>
      </c>
      <c r="E560" s="12">
        <f t="shared" si="2"/>
        <v>31443.569325289631</v>
      </c>
      <c r="F560" s="4">
        <v>26445.829681006617</v>
      </c>
    </row>
    <row r="561" spans="1:6" x14ac:dyDescent="0.3">
      <c r="A561" s="11">
        <v>45486</v>
      </c>
      <c r="C561" s="12">
        <f t="shared" si="0"/>
        <v>26456.307317254996</v>
      </c>
      <c r="D561" s="12">
        <f t="shared" si="1"/>
        <v>21418.795140310456</v>
      </c>
      <c r="E561" s="12">
        <f t="shared" si="2"/>
        <v>31493.819494199535</v>
      </c>
      <c r="F561" s="4">
        <v>26456.307317254996</v>
      </c>
    </row>
    <row r="562" spans="1:6" x14ac:dyDescent="0.3">
      <c r="A562" s="11">
        <v>45487</v>
      </c>
      <c r="C562" s="12">
        <f t="shared" si="0"/>
        <v>27989.973666792426</v>
      </c>
      <c r="D562" s="12">
        <f t="shared" si="1"/>
        <v>22912.428814538038</v>
      </c>
      <c r="E562" s="12">
        <f t="shared" si="2"/>
        <v>33067.518519046818</v>
      </c>
      <c r="F562" s="4">
        <v>27989.973666792426</v>
      </c>
    </row>
    <row r="563" spans="1:6" x14ac:dyDescent="0.3">
      <c r="A563" s="11">
        <v>45488</v>
      </c>
      <c r="C563" s="12">
        <f t="shared" si="0"/>
        <v>26474.287058790731</v>
      </c>
      <c r="D563" s="12">
        <f t="shared" si="1"/>
        <v>21356.451398108686</v>
      </c>
      <c r="E563" s="12">
        <f t="shared" si="2"/>
        <v>31592.122719472776</v>
      </c>
      <c r="F563" s="4">
        <v>26474.287058790731</v>
      </c>
    </row>
    <row r="564" spans="1:6" x14ac:dyDescent="0.3">
      <c r="A564" s="11">
        <v>45489</v>
      </c>
      <c r="C564" s="12">
        <f t="shared" si="0"/>
        <v>26501.830630102511</v>
      </c>
      <c r="D564" s="12">
        <f t="shared" si="1"/>
        <v>21343.448013575806</v>
      </c>
      <c r="E564" s="12">
        <f t="shared" si="2"/>
        <v>31660.213246629217</v>
      </c>
      <c r="F564" s="4">
        <v>26501.830630102511</v>
      </c>
    </row>
    <row r="565" spans="1:6" x14ac:dyDescent="0.3">
      <c r="A565" s="11">
        <v>45490</v>
      </c>
      <c r="C565" s="12">
        <f t="shared" si="0"/>
        <v>26489.561220303411</v>
      </c>
      <c r="D565" s="12">
        <f t="shared" si="1"/>
        <v>21290.37746232732</v>
      </c>
      <c r="E565" s="12">
        <f t="shared" si="2"/>
        <v>31688.744978279501</v>
      </c>
      <c r="F565" s="4">
        <v>26489.561220303411</v>
      </c>
    </row>
    <row r="566" spans="1:6" x14ac:dyDescent="0.3">
      <c r="A566" s="11">
        <v>45491</v>
      </c>
      <c r="C566" s="12">
        <f t="shared" si="0"/>
        <v>26524.383764154994</v>
      </c>
      <c r="D566" s="12">
        <f t="shared" si="1"/>
        <v>21284.146617017439</v>
      </c>
      <c r="E566" s="12">
        <f t="shared" si="2"/>
        <v>31764.62091129255</v>
      </c>
      <c r="F566" s="4">
        <v>26524.383764154994</v>
      </c>
    </row>
    <row r="567" spans="1:6" x14ac:dyDescent="0.3">
      <c r="A567" s="11">
        <v>45492</v>
      </c>
      <c r="C567" s="12">
        <f t="shared" si="0"/>
        <v>26540.406043991112</v>
      </c>
      <c r="D567" s="12">
        <f t="shared" si="1"/>
        <v>21258.865173947794</v>
      </c>
      <c r="E567" s="12">
        <f t="shared" si="2"/>
        <v>31821.94691403443</v>
      </c>
      <c r="F567" s="4">
        <v>26540.406043991112</v>
      </c>
    </row>
    <row r="568" spans="1:6" x14ac:dyDescent="0.3">
      <c r="A568" s="11">
        <v>45493</v>
      </c>
      <c r="C568" s="12">
        <f t="shared" si="0"/>
        <v>26480.120164802247</v>
      </c>
      <c r="D568" s="12">
        <f t="shared" si="1"/>
        <v>21157.027128170805</v>
      </c>
      <c r="E568" s="12">
        <f t="shared" si="2"/>
        <v>31803.213201433689</v>
      </c>
      <c r="F568" s="4">
        <v>26480.120164802247</v>
      </c>
    </row>
    <row r="569" spans="1:6" x14ac:dyDescent="0.3">
      <c r="A569" s="11">
        <v>45494</v>
      </c>
      <c r="C569" s="12">
        <f t="shared" si="0"/>
        <v>24956.654004023712</v>
      </c>
      <c r="D569" s="12">
        <f t="shared" si="1"/>
        <v>19591.762223319449</v>
      </c>
      <c r="E569" s="12">
        <f t="shared" si="2"/>
        <v>30321.545784727976</v>
      </c>
      <c r="F569" s="4">
        <v>24956.654004023712</v>
      </c>
    </row>
    <row r="570" spans="1:6" x14ac:dyDescent="0.3">
      <c r="A570" s="11">
        <v>45495</v>
      </c>
      <c r="C570" s="12">
        <f t="shared" si="0"/>
        <v>23503.11157268754</v>
      </c>
      <c r="D570" s="12">
        <f t="shared" si="1"/>
        <v>18096.17631282183</v>
      </c>
      <c r="E570" s="12">
        <f t="shared" si="2"/>
        <v>28910.046832553249</v>
      </c>
      <c r="F570" s="4">
        <v>23503.11157268754</v>
      </c>
    </row>
    <row r="571" spans="1:6" x14ac:dyDescent="0.3">
      <c r="A571" s="11">
        <v>45496</v>
      </c>
      <c r="C571" s="12">
        <f t="shared" si="0"/>
        <v>25052.756615849878</v>
      </c>
      <c r="D571" s="12">
        <f t="shared" si="1"/>
        <v>19603.534960410831</v>
      </c>
      <c r="E571" s="12">
        <f t="shared" si="2"/>
        <v>30501.978271288925</v>
      </c>
      <c r="F571" s="4">
        <v>25052.756615849878</v>
      </c>
    </row>
    <row r="572" spans="1:6" x14ac:dyDescent="0.3">
      <c r="A572" s="11">
        <v>45497</v>
      </c>
      <c r="C572" s="12">
        <f t="shared" si="0"/>
        <v>25049.644028189679</v>
      </c>
      <c r="D572" s="12">
        <f t="shared" si="1"/>
        <v>19557.894855823215</v>
      </c>
      <c r="E572" s="12">
        <f t="shared" si="2"/>
        <v>30541.393200556144</v>
      </c>
      <c r="F572" s="4">
        <v>25049.644028189679</v>
      </c>
    </row>
    <row r="573" spans="1:6" x14ac:dyDescent="0.3">
      <c r="A573" s="11">
        <v>45498</v>
      </c>
      <c r="C573" s="12">
        <f t="shared" si="0"/>
        <v>26505.028590875416</v>
      </c>
      <c r="D573" s="12">
        <f t="shared" si="1"/>
        <v>20970.512551783671</v>
      </c>
      <c r="E573" s="12">
        <f t="shared" si="2"/>
        <v>32039.54462996716</v>
      </c>
      <c r="F573" s="4">
        <v>26505.028590875416</v>
      </c>
    </row>
    <row r="574" spans="1:6" x14ac:dyDescent="0.3">
      <c r="A574" s="11">
        <v>45499</v>
      </c>
      <c r="C574" s="12">
        <f t="shared" si="0"/>
        <v>26536.628684445084</v>
      </c>
      <c r="D574" s="12">
        <f t="shared" si="1"/>
        <v>20959.108177017704</v>
      </c>
      <c r="E574" s="12">
        <f t="shared" si="2"/>
        <v>32114.149191872464</v>
      </c>
      <c r="F574" s="4">
        <v>26536.628684445084</v>
      </c>
    </row>
    <row r="575" spans="1:6" x14ac:dyDescent="0.3">
      <c r="A575" s="11">
        <v>45500</v>
      </c>
      <c r="C575" s="12">
        <f t="shared" si="0"/>
        <v>23611.16456140923</v>
      </c>
      <c r="D575" s="12">
        <f t="shared" si="1"/>
        <v>17990.403709001923</v>
      </c>
      <c r="E575" s="12">
        <f t="shared" si="2"/>
        <v>29231.925413816538</v>
      </c>
      <c r="F575" s="4">
        <v>23611.16456140923</v>
      </c>
    </row>
    <row r="576" spans="1:6" x14ac:dyDescent="0.3">
      <c r="A576" s="11">
        <v>45501</v>
      </c>
      <c r="C576" s="12">
        <f t="shared" si="0"/>
        <v>22155.554085730968</v>
      </c>
      <c r="D576" s="12">
        <f t="shared" si="1"/>
        <v>16491.318713604604</v>
      </c>
      <c r="E576" s="12">
        <f t="shared" si="2"/>
        <v>27819.789457857332</v>
      </c>
      <c r="F576" s="4">
        <v>22155.554085730968</v>
      </c>
    </row>
    <row r="577" spans="1:6" x14ac:dyDescent="0.3">
      <c r="A577" s="11">
        <v>45502</v>
      </c>
      <c r="C577" s="12">
        <f t="shared" si="0"/>
        <v>25093.87623346251</v>
      </c>
      <c r="D577" s="12">
        <f t="shared" si="1"/>
        <v>19385.933845894906</v>
      </c>
      <c r="E577" s="12">
        <f t="shared" si="2"/>
        <v>30801.818621030114</v>
      </c>
      <c r="F577" s="4">
        <v>25093.87623346251</v>
      </c>
    </row>
    <row r="578" spans="1:6" x14ac:dyDescent="0.3">
      <c r="A578" s="11">
        <v>45503</v>
      </c>
      <c r="C578" s="12">
        <f t="shared" si="0"/>
        <v>25088.063862901847</v>
      </c>
      <c r="D578" s="12">
        <f t="shared" si="1"/>
        <v>19336.183620483374</v>
      </c>
      <c r="E578" s="12">
        <f t="shared" si="2"/>
        <v>30839.944105320319</v>
      </c>
      <c r="F578" s="4">
        <v>25088.063862901847</v>
      </c>
    </row>
    <row r="579" spans="1:6" x14ac:dyDescent="0.3">
      <c r="A579" s="11">
        <v>45504</v>
      </c>
      <c r="C579" s="12">
        <f t="shared" si="0"/>
        <v>25077.015228308421</v>
      </c>
      <c r="D579" s="12">
        <f t="shared" si="1"/>
        <v>19280.967925431596</v>
      </c>
      <c r="E579" s="12">
        <f t="shared" si="2"/>
        <v>30873.062531185245</v>
      </c>
      <c r="F579" s="4">
        <v>25077.015228308421</v>
      </c>
    </row>
    <row r="580" spans="1:6" x14ac:dyDescent="0.3">
      <c r="A580" s="11">
        <v>45505</v>
      </c>
      <c r="C580" s="12">
        <f t="shared" si="0"/>
        <v>26623.212138927291</v>
      </c>
      <c r="D580" s="12">
        <f t="shared" si="1"/>
        <v>20782.770181479616</v>
      </c>
      <c r="E580" s="12">
        <f t="shared" si="2"/>
        <v>32463.654096374965</v>
      </c>
      <c r="F580" s="4">
        <v>26623.212138927291</v>
      </c>
    </row>
    <row r="581" spans="1:6" x14ac:dyDescent="0.3">
      <c r="A581" s="11">
        <v>45506</v>
      </c>
      <c r="C581" s="12">
        <f t="shared" ref="C581:C612" si="3">_xlfn.FORECAST.ETS(A581,$B$2:$B$548,$A$2:$A$548,1,1)</f>
        <v>25122.413213365631</v>
      </c>
      <c r="D581" s="12">
        <f t="shared" ref="D581:D612" si="4">C581-_xlfn.FORECAST.ETS.CONFINT(A581,$B$2:$B$548,$A$2:$A$548,0.95,1,1)</f>
        <v>19237.350596634049</v>
      </c>
      <c r="E581" s="12">
        <f t="shared" ref="E581:E612" si="5">C581+_xlfn.FORECAST.ETS.CONFINT(A581,$B$2:$B$548,$A$2:$A$548,0.95,1,1)</f>
        <v>31007.475830097213</v>
      </c>
      <c r="F581" s="4">
        <v>25122.413213365631</v>
      </c>
    </row>
    <row r="582" spans="1:6" x14ac:dyDescent="0.3">
      <c r="A582" s="11">
        <v>45507</v>
      </c>
      <c r="C582" s="12">
        <f t="shared" si="3"/>
        <v>27478.43813250689</v>
      </c>
      <c r="D582" s="12">
        <f t="shared" si="4"/>
        <v>21548.530419301405</v>
      </c>
      <c r="E582" s="12">
        <f t="shared" si="5"/>
        <v>33408.345845712371</v>
      </c>
      <c r="F582" s="4">
        <v>27478.43813250689</v>
      </c>
    </row>
    <row r="583" spans="1:6" x14ac:dyDescent="0.3">
      <c r="A583" s="11">
        <v>45508</v>
      </c>
      <c r="C583" s="12">
        <f t="shared" si="3"/>
        <v>27486.38471447552</v>
      </c>
      <c r="D583" s="12">
        <f t="shared" si="4"/>
        <v>21511.409013478798</v>
      </c>
      <c r="E583" s="12">
        <f t="shared" si="5"/>
        <v>33461.360415472242</v>
      </c>
      <c r="F583" s="4">
        <v>27486.38471447552</v>
      </c>
    </row>
    <row r="584" spans="1:6" x14ac:dyDescent="0.3">
      <c r="A584" s="11">
        <v>45509</v>
      </c>
      <c r="C584" s="12">
        <f t="shared" si="3"/>
        <v>29111.457545670331</v>
      </c>
      <c r="D584" s="12">
        <f t="shared" si="4"/>
        <v>23091.192490019312</v>
      </c>
      <c r="E584" s="12">
        <f t="shared" si="5"/>
        <v>35131.722601321351</v>
      </c>
      <c r="F584" s="4">
        <v>29111.457545670331</v>
      </c>
    </row>
    <row r="585" spans="1:6" x14ac:dyDescent="0.3">
      <c r="A585" s="11">
        <v>45510</v>
      </c>
      <c r="C585" s="12">
        <f t="shared" si="3"/>
        <v>29034.070204148244</v>
      </c>
      <c r="D585" s="12">
        <f t="shared" si="4"/>
        <v>22968.295930253156</v>
      </c>
      <c r="E585" s="12">
        <f t="shared" si="5"/>
        <v>35099.844478043335</v>
      </c>
      <c r="F585" s="4">
        <v>29034.070204148244</v>
      </c>
    </row>
    <row r="586" spans="1:6" x14ac:dyDescent="0.3">
      <c r="A586" s="11">
        <v>45511</v>
      </c>
      <c r="C586" s="12">
        <f t="shared" si="3"/>
        <v>27522.823629206367</v>
      </c>
      <c r="D586" s="12">
        <f t="shared" si="4"/>
        <v>21411.321755811863</v>
      </c>
      <c r="E586" s="12">
        <f t="shared" si="5"/>
        <v>33634.32550260087</v>
      </c>
      <c r="F586" s="4">
        <v>27522.823629206367</v>
      </c>
    </row>
    <row r="587" spans="1:6" x14ac:dyDescent="0.3">
      <c r="A587" s="11">
        <v>45512</v>
      </c>
      <c r="C587" s="12">
        <f t="shared" si="3"/>
        <v>27525.841103373332</v>
      </c>
      <c r="D587" s="12">
        <f t="shared" si="4"/>
        <v>21368.394710865883</v>
      </c>
      <c r="E587" s="12">
        <f t="shared" si="5"/>
        <v>33683.287495880781</v>
      </c>
      <c r="F587" s="4">
        <v>27525.841103373332</v>
      </c>
    </row>
    <row r="588" spans="1:6" x14ac:dyDescent="0.3">
      <c r="A588" s="11">
        <v>45513</v>
      </c>
      <c r="C588" s="12">
        <f t="shared" si="3"/>
        <v>27553.627988853994</v>
      </c>
      <c r="D588" s="12">
        <f t="shared" si="4"/>
        <v>21350.021598819083</v>
      </c>
      <c r="E588" s="12">
        <f t="shared" si="5"/>
        <v>33757.234378888905</v>
      </c>
      <c r="F588" s="4">
        <v>27553.627988853994</v>
      </c>
    </row>
    <row r="589" spans="1:6" x14ac:dyDescent="0.3">
      <c r="A589" s="11">
        <v>45514</v>
      </c>
      <c r="C589" s="12">
        <f t="shared" si="3"/>
        <v>27551.789962836658</v>
      </c>
      <c r="D589" s="12">
        <f t="shared" si="4"/>
        <v>21301.809517868809</v>
      </c>
      <c r="E589" s="12">
        <f t="shared" si="5"/>
        <v>33801.770407804506</v>
      </c>
      <c r="F589" s="4">
        <v>27551.789962836658</v>
      </c>
    </row>
    <row r="590" spans="1:6" x14ac:dyDescent="0.3">
      <c r="A590" s="11">
        <v>45515</v>
      </c>
      <c r="C590" s="12">
        <f t="shared" si="3"/>
        <v>29091.002522143597</v>
      </c>
      <c r="D590" s="12">
        <f t="shared" si="4"/>
        <v>22794.435365911737</v>
      </c>
      <c r="E590" s="12">
        <f t="shared" si="5"/>
        <v>35387.569678375454</v>
      </c>
      <c r="F590" s="4">
        <v>29091.002522143597</v>
      </c>
    </row>
    <row r="591" spans="1:6" x14ac:dyDescent="0.3">
      <c r="A591" s="11">
        <v>45516</v>
      </c>
      <c r="C591" s="12">
        <f t="shared" si="3"/>
        <v>27571.348385331774</v>
      </c>
      <c r="D591" s="12">
        <f t="shared" si="4"/>
        <v>21227.983242902024</v>
      </c>
      <c r="E591" s="12">
        <f t="shared" si="5"/>
        <v>33914.713527761523</v>
      </c>
      <c r="F591" s="4">
        <v>27571.348385331774</v>
      </c>
    </row>
    <row r="592" spans="1:6" x14ac:dyDescent="0.3">
      <c r="A592" s="11">
        <v>45517</v>
      </c>
      <c r="C592" s="12">
        <f t="shared" si="3"/>
        <v>27578.357381480313</v>
      </c>
      <c r="D592" s="12">
        <f t="shared" si="4"/>
        <v>21187.98433989779</v>
      </c>
      <c r="E592" s="12">
        <f t="shared" si="5"/>
        <v>33968.730423062836</v>
      </c>
      <c r="F592" s="4">
        <v>27578.357381480313</v>
      </c>
    </row>
    <row r="593" spans="1:6" x14ac:dyDescent="0.3">
      <c r="A593" s="11">
        <v>45518</v>
      </c>
      <c r="C593" s="12">
        <f t="shared" si="3"/>
        <v>24358.68192428023</v>
      </c>
      <c r="D593" s="12">
        <f t="shared" si="4"/>
        <v>17921.092413411079</v>
      </c>
      <c r="E593" s="12">
        <f t="shared" si="5"/>
        <v>30796.271435149381</v>
      </c>
      <c r="F593" s="4">
        <v>24358.68192428023</v>
      </c>
    </row>
    <row r="594" spans="1:6" x14ac:dyDescent="0.3">
      <c r="A594" s="11">
        <v>45519</v>
      </c>
      <c r="C594" s="12">
        <f t="shared" si="3"/>
        <v>27589.306572227222</v>
      </c>
      <c r="D594" s="12">
        <f t="shared" si="4"/>
        <v>21104.293345861726</v>
      </c>
      <c r="E594" s="12">
        <f t="shared" si="5"/>
        <v>34074.319798592718</v>
      </c>
      <c r="F594" s="4">
        <v>27589.306572227222</v>
      </c>
    </row>
    <row r="595" spans="1:6" x14ac:dyDescent="0.3">
      <c r="A595" s="11">
        <v>45520</v>
      </c>
      <c r="C595" s="12">
        <f t="shared" si="3"/>
        <v>29099.876681168993</v>
      </c>
      <c r="D595" s="12">
        <f t="shared" si="4"/>
        <v>22567.233798386216</v>
      </c>
      <c r="E595" s="12">
        <f t="shared" si="5"/>
        <v>35632.51956395177</v>
      </c>
      <c r="F595" s="4">
        <v>29099.876681168993</v>
      </c>
    </row>
    <row r="596" spans="1:6" x14ac:dyDescent="0.3">
      <c r="A596" s="11">
        <v>45521</v>
      </c>
      <c r="C596" s="12">
        <f t="shared" si="3"/>
        <v>26028.189918248114</v>
      </c>
      <c r="D596" s="12">
        <f t="shared" si="4"/>
        <v>19447.712725042235</v>
      </c>
      <c r="E596" s="12">
        <f t="shared" si="5"/>
        <v>32608.667111453993</v>
      </c>
      <c r="F596" s="4">
        <v>26028.189918248114</v>
      </c>
    </row>
    <row r="597" spans="1:6" x14ac:dyDescent="0.3">
      <c r="A597" s="11">
        <v>45522</v>
      </c>
      <c r="C597" s="12">
        <f t="shared" si="3"/>
        <v>29116.019801117181</v>
      </c>
      <c r="D597" s="12">
        <f t="shared" si="4"/>
        <v>22487.504912285345</v>
      </c>
      <c r="E597" s="12">
        <f t="shared" si="5"/>
        <v>35744.534689949018</v>
      </c>
      <c r="F597" s="4">
        <v>29116.019801117181</v>
      </c>
    </row>
    <row r="598" spans="1:6" x14ac:dyDescent="0.3">
      <c r="A598" s="11">
        <v>45523</v>
      </c>
      <c r="C598" s="12">
        <f t="shared" si="3"/>
        <v>29098.989147907283</v>
      </c>
      <c r="D598" s="12">
        <f t="shared" si="4"/>
        <v>22422.23442919855</v>
      </c>
      <c r="E598" s="12">
        <f t="shared" si="5"/>
        <v>35775.743866616016</v>
      </c>
      <c r="F598" s="4">
        <v>29098.989147907283</v>
      </c>
    </row>
    <row r="599" spans="1:6" x14ac:dyDescent="0.3">
      <c r="A599" s="11">
        <v>45524</v>
      </c>
      <c r="C599" s="12">
        <f t="shared" si="3"/>
        <v>29053.064907958065</v>
      </c>
      <c r="D599" s="12">
        <f t="shared" si="4"/>
        <v>22327.869458482724</v>
      </c>
      <c r="E599" s="12">
        <f t="shared" si="5"/>
        <v>35778.260357433406</v>
      </c>
      <c r="F599" s="4">
        <v>29053.064907958065</v>
      </c>
    </row>
    <row r="600" spans="1:6" x14ac:dyDescent="0.3">
      <c r="A600" s="11">
        <v>45525</v>
      </c>
      <c r="C600" s="12">
        <f t="shared" si="3"/>
        <v>27487.983377718556</v>
      </c>
      <c r="D600" s="12">
        <f t="shared" si="4"/>
        <v>20714.14751261687</v>
      </c>
      <c r="E600" s="12">
        <f t="shared" si="5"/>
        <v>34261.819242820246</v>
      </c>
      <c r="F600" s="4">
        <v>27487.983377718556</v>
      </c>
    </row>
    <row r="601" spans="1:6" x14ac:dyDescent="0.3">
      <c r="A601" s="11">
        <v>45526</v>
      </c>
      <c r="C601" s="12">
        <f t="shared" si="3"/>
        <v>27428.312161380039</v>
      </c>
      <c r="D601" s="12">
        <f t="shared" si="4"/>
        <v>20605.637394749232</v>
      </c>
      <c r="E601" s="12">
        <f t="shared" si="5"/>
        <v>34250.986928010847</v>
      </c>
      <c r="F601" s="4">
        <v>27428.312161380039</v>
      </c>
    </row>
    <row r="602" spans="1:6" x14ac:dyDescent="0.3">
      <c r="A602" s="11">
        <v>45527</v>
      </c>
      <c r="C602" s="12">
        <f t="shared" si="3"/>
        <v>28949.151292767914</v>
      </c>
      <c r="D602" s="12">
        <f t="shared" si="4"/>
        <v>22077.440320846054</v>
      </c>
      <c r="E602" s="12">
        <f t="shared" si="5"/>
        <v>35820.862264689778</v>
      </c>
      <c r="F602" s="4">
        <v>28949.151292767914</v>
      </c>
    </row>
    <row r="603" spans="1:6" x14ac:dyDescent="0.3">
      <c r="A603" s="11">
        <v>45528</v>
      </c>
      <c r="C603" s="12">
        <f t="shared" si="3"/>
        <v>27473.226935499773</v>
      </c>
      <c r="D603" s="12">
        <f t="shared" si="4"/>
        <v>20552.283620104918</v>
      </c>
      <c r="E603" s="12">
        <f t="shared" si="5"/>
        <v>34394.170250894633</v>
      </c>
      <c r="F603" s="4">
        <v>27473.226935499773</v>
      </c>
    </row>
    <row r="604" spans="1:6" x14ac:dyDescent="0.3">
      <c r="A604" s="11">
        <v>45529</v>
      </c>
      <c r="C604" s="12">
        <f t="shared" si="3"/>
        <v>29067.342150577417</v>
      </c>
      <c r="D604" s="12">
        <f t="shared" si="4"/>
        <v>22096.971502800345</v>
      </c>
      <c r="E604" s="12">
        <f t="shared" si="5"/>
        <v>36037.712798354492</v>
      </c>
      <c r="F604" s="4">
        <v>29067.342150577417</v>
      </c>
    </row>
    <row r="605" spans="1:6" x14ac:dyDescent="0.3">
      <c r="A605" s="11">
        <v>45530</v>
      </c>
      <c r="C605" s="12">
        <f t="shared" si="3"/>
        <v>29069.052953467159</v>
      </c>
      <c r="D605" s="12">
        <f t="shared" si="4"/>
        <v>22049.061117615736</v>
      </c>
      <c r="E605" s="12">
        <f t="shared" si="5"/>
        <v>36089.044789318577</v>
      </c>
      <c r="F605" s="4">
        <v>29069.052953467159</v>
      </c>
    </row>
    <row r="606" spans="1:6" x14ac:dyDescent="0.3">
      <c r="A606" s="11">
        <v>45531</v>
      </c>
      <c r="C606" s="12">
        <f t="shared" si="3"/>
        <v>25865.129435180108</v>
      </c>
      <c r="D606" s="12">
        <f t="shared" si="4"/>
        <v>18795.323672973253</v>
      </c>
      <c r="E606" s="12">
        <f t="shared" si="5"/>
        <v>32934.935197386963</v>
      </c>
      <c r="F606" s="4">
        <v>25865.129435180108</v>
      </c>
    </row>
    <row r="607" spans="1:6" x14ac:dyDescent="0.3">
      <c r="A607" s="11">
        <v>45532</v>
      </c>
      <c r="C607" s="12">
        <f t="shared" si="3"/>
        <v>28944.509172830876</v>
      </c>
      <c r="D607" s="12">
        <f t="shared" si="4"/>
        <v>21824.697847839947</v>
      </c>
      <c r="E607" s="12">
        <f t="shared" si="5"/>
        <v>36064.320497821805</v>
      </c>
      <c r="F607" s="4">
        <v>28944.509172830876</v>
      </c>
    </row>
    <row r="608" spans="1:6" x14ac:dyDescent="0.3">
      <c r="A608" s="11">
        <v>45533</v>
      </c>
      <c r="C608" s="12">
        <f t="shared" si="3"/>
        <v>27460.399192970708</v>
      </c>
      <c r="D608" s="12">
        <f t="shared" si="4"/>
        <v>20290.391755306002</v>
      </c>
      <c r="E608" s="12">
        <f t="shared" si="5"/>
        <v>34630.406630635414</v>
      </c>
      <c r="F608" s="4">
        <v>27460.399192970708</v>
      </c>
    </row>
    <row r="609" spans="1:6" x14ac:dyDescent="0.3">
      <c r="A609" s="11">
        <v>45534</v>
      </c>
      <c r="C609" s="12">
        <f t="shared" si="3"/>
        <v>27457.969594576447</v>
      </c>
      <c r="D609" s="12">
        <f t="shared" si="4"/>
        <v>20237.576565816391</v>
      </c>
      <c r="E609" s="12">
        <f t="shared" si="5"/>
        <v>34678.362623336499</v>
      </c>
      <c r="F609" s="4">
        <v>27457.969594576447</v>
      </c>
    </row>
    <row r="610" spans="1:6" x14ac:dyDescent="0.3">
      <c r="A610" s="11">
        <v>45535</v>
      </c>
      <c r="C610" s="12">
        <f t="shared" si="3"/>
        <v>24927.056182498851</v>
      </c>
      <c r="D610" s="12">
        <f t="shared" si="4"/>
        <v>17655.548702327596</v>
      </c>
      <c r="E610" s="12">
        <f t="shared" si="5"/>
        <v>32198.563662670105</v>
      </c>
      <c r="F610" s="4">
        <v>24927.056182498851</v>
      </c>
    </row>
    <row r="611" spans="1:6" x14ac:dyDescent="0.3">
      <c r="A611" s="11">
        <v>45536</v>
      </c>
      <c r="C611" s="12">
        <f t="shared" si="3"/>
        <v>26379.594966132223</v>
      </c>
      <c r="D611" s="12">
        <f t="shared" si="4"/>
        <v>19057.329839915732</v>
      </c>
      <c r="E611" s="12">
        <f t="shared" si="5"/>
        <v>33701.86009234871</v>
      </c>
      <c r="F611" s="4">
        <v>26379.594966132223</v>
      </c>
    </row>
    <row r="612" spans="1:6" x14ac:dyDescent="0.3">
      <c r="A612" s="11">
        <v>45537</v>
      </c>
      <c r="C612" s="12">
        <f t="shared" si="3"/>
        <v>27919.952643096356</v>
      </c>
      <c r="D612" s="12">
        <f t="shared" si="4"/>
        <v>20546.743480666162</v>
      </c>
      <c r="E612" s="12">
        <f t="shared" si="5"/>
        <v>35293.16180552655</v>
      </c>
      <c r="F612" s="4">
        <v>27919.952643096356</v>
      </c>
    </row>
    <row r="613" spans="1:6" x14ac:dyDescent="0.3">
      <c r="A613" s="11">
        <v>45538</v>
      </c>
      <c r="C613" s="12">
        <f t="shared" ref="C613:C640" si="6">_xlfn.FORECAST.ETS(A613,$B$2:$B$548,$A$2:$A$548,1,1)</f>
        <v>26408.273649606897</v>
      </c>
      <c r="D613" s="12">
        <f t="shared" ref="D613:D644" si="7">C613-_xlfn.FORECAST.ETS.CONFINT(A613,$B$2:$B$548,$A$2:$A$548,0.95,1,1)</f>
        <v>18983.935074788213</v>
      </c>
      <c r="E613" s="12">
        <f t="shared" ref="E613:E640" si="8">C613+_xlfn.FORECAST.ETS.CONFINT(A613,$B$2:$B$548,$A$2:$A$548,0.95,1,1)</f>
        <v>33832.612224425582</v>
      </c>
      <c r="F613" s="4">
        <v>26408.273649606897</v>
      </c>
    </row>
    <row r="614" spans="1:6" x14ac:dyDescent="0.3">
      <c r="A614" s="11">
        <v>45539</v>
      </c>
      <c r="C614" s="12">
        <f t="shared" si="6"/>
        <v>26424.731160124415</v>
      </c>
      <c r="D614" s="12">
        <f t="shared" si="7"/>
        <v>18949.078796836395</v>
      </c>
      <c r="E614" s="12">
        <f t="shared" si="8"/>
        <v>33900.383523412434</v>
      </c>
      <c r="F614" s="4">
        <v>26424.731160124415</v>
      </c>
    </row>
    <row r="615" spans="1:6" x14ac:dyDescent="0.3">
      <c r="A615" s="11">
        <v>45540</v>
      </c>
      <c r="C615" s="12">
        <f t="shared" si="6"/>
        <v>26441.077130323985</v>
      </c>
      <c r="D615" s="12">
        <f t="shared" si="7"/>
        <v>18913.927588906412</v>
      </c>
      <c r="E615" s="12">
        <f t="shared" si="8"/>
        <v>33968.226671741562</v>
      </c>
      <c r="F615" s="4">
        <v>26441.077130323985</v>
      </c>
    </row>
    <row r="616" spans="1:6" x14ac:dyDescent="0.3">
      <c r="A616" s="11">
        <v>45541</v>
      </c>
      <c r="C616" s="12">
        <f t="shared" si="6"/>
        <v>26469.159962289374</v>
      </c>
      <c r="D616" s="12">
        <f t="shared" si="7"/>
        <v>18890.330826052901</v>
      </c>
      <c r="E616" s="12">
        <f t="shared" si="8"/>
        <v>34047.989098525846</v>
      </c>
      <c r="F616" s="4">
        <v>26469.159962289374</v>
      </c>
    </row>
    <row r="617" spans="1:6" x14ac:dyDescent="0.3">
      <c r="A617" s="11">
        <v>45542</v>
      </c>
      <c r="C617" s="12">
        <f t="shared" si="6"/>
        <v>28034.985361958898</v>
      </c>
      <c r="D617" s="12">
        <f t="shared" si="7"/>
        <v>20404.29517395591</v>
      </c>
      <c r="E617" s="12">
        <f t="shared" si="8"/>
        <v>35665.675549961881</v>
      </c>
      <c r="F617" s="4">
        <v>28034.985361958898</v>
      </c>
    </row>
    <row r="618" spans="1:6" x14ac:dyDescent="0.3">
      <c r="A618" s="11">
        <v>45543</v>
      </c>
      <c r="C618" s="12">
        <f t="shared" si="6"/>
        <v>26515.077832738778</v>
      </c>
      <c r="D618" s="12">
        <f t="shared" si="7"/>
        <v>18832.346082751894</v>
      </c>
      <c r="E618" s="12">
        <f t="shared" si="8"/>
        <v>34197.809582725662</v>
      </c>
      <c r="F618" s="4">
        <v>26515.077832738778</v>
      </c>
    </row>
    <row r="619" spans="1:6" x14ac:dyDescent="0.3">
      <c r="A619" s="11">
        <v>45544</v>
      </c>
      <c r="C619" s="12">
        <f t="shared" si="6"/>
        <v>25071.692474800151</v>
      </c>
      <c r="D619" s="12">
        <f t="shared" si="7"/>
        <v>17336.739586545416</v>
      </c>
      <c r="E619" s="12">
        <f t="shared" si="8"/>
        <v>32806.645363054886</v>
      </c>
      <c r="F619" s="4">
        <v>25071.692474800151</v>
      </c>
    </row>
    <row r="620" spans="1:6" x14ac:dyDescent="0.3">
      <c r="A620" s="11">
        <v>45545</v>
      </c>
      <c r="C620" s="12">
        <f t="shared" si="6"/>
        <v>26554.034925959655</v>
      </c>
      <c r="D620" s="12">
        <f t="shared" si="7"/>
        <v>18766.682244501375</v>
      </c>
      <c r="E620" s="12">
        <f t="shared" si="8"/>
        <v>34341.387607417935</v>
      </c>
      <c r="F620" s="4">
        <v>26554.034925959655</v>
      </c>
    </row>
    <row r="621" spans="1:6" x14ac:dyDescent="0.3">
      <c r="A621" s="11">
        <v>45546</v>
      </c>
      <c r="C621" s="12">
        <f t="shared" si="6"/>
        <v>26570.465942249732</v>
      </c>
      <c r="D621" s="12">
        <f t="shared" si="7"/>
        <v>18730.535721623964</v>
      </c>
      <c r="E621" s="12">
        <f t="shared" si="8"/>
        <v>34410.396162875499</v>
      </c>
      <c r="F621" s="4">
        <v>26570.465942249732</v>
      </c>
    </row>
    <row r="622" spans="1:6" x14ac:dyDescent="0.3">
      <c r="A622" s="11">
        <v>45547</v>
      </c>
      <c r="C622" s="12">
        <f t="shared" si="6"/>
        <v>26580.943578498111</v>
      </c>
      <c r="D622" s="12">
        <f t="shared" si="7"/>
        <v>18688.258969541756</v>
      </c>
      <c r="E622" s="12">
        <f t="shared" si="8"/>
        <v>34473.628187454466</v>
      </c>
      <c r="F622" s="4">
        <v>26580.943578498111</v>
      </c>
    </row>
    <row r="623" spans="1:6" x14ac:dyDescent="0.3">
      <c r="A623" s="11">
        <v>45548</v>
      </c>
      <c r="C623" s="12">
        <f t="shared" si="6"/>
        <v>28114.609928035541</v>
      </c>
      <c r="D623" s="12">
        <f t="shared" si="7"/>
        <v>20168.994966418002</v>
      </c>
      <c r="E623" s="12">
        <f t="shared" si="8"/>
        <v>36060.22488965308</v>
      </c>
      <c r="F623" s="4">
        <v>28114.609928035541</v>
      </c>
    </row>
    <row r="624" spans="1:6" x14ac:dyDescent="0.3">
      <c r="A624" s="11">
        <v>45549</v>
      </c>
      <c r="C624" s="12">
        <f t="shared" si="6"/>
        <v>26598.923320033846</v>
      </c>
      <c r="D624" s="12">
        <f t="shared" si="7"/>
        <v>18600.2029144882</v>
      </c>
      <c r="E624" s="12">
        <f t="shared" si="8"/>
        <v>34597.643725579488</v>
      </c>
      <c r="F624" s="4">
        <v>26598.923320033846</v>
      </c>
    </row>
    <row r="625" spans="1:6" x14ac:dyDescent="0.3">
      <c r="A625" s="11">
        <v>45550</v>
      </c>
      <c r="C625" s="12">
        <f t="shared" si="6"/>
        <v>26626.466891345626</v>
      </c>
      <c r="D625" s="12">
        <f t="shared" si="7"/>
        <v>18574.466812096311</v>
      </c>
      <c r="E625" s="12">
        <f t="shared" si="8"/>
        <v>34678.466970594942</v>
      </c>
      <c r="F625" s="4">
        <v>26626.466891345626</v>
      </c>
    </row>
    <row r="626" spans="1:6" x14ac:dyDescent="0.3">
      <c r="A626" s="11">
        <v>45551</v>
      </c>
      <c r="C626" s="12">
        <f t="shared" si="6"/>
        <v>26614.197481546526</v>
      </c>
      <c r="D626" s="12">
        <f t="shared" si="7"/>
        <v>18508.744348930457</v>
      </c>
      <c r="E626" s="12">
        <f t="shared" si="8"/>
        <v>34719.650614162594</v>
      </c>
      <c r="F626" s="4">
        <v>26614.197481546526</v>
      </c>
    </row>
    <row r="627" spans="1:6" x14ac:dyDescent="0.3">
      <c r="A627" s="11">
        <v>45552</v>
      </c>
      <c r="C627" s="12">
        <f t="shared" si="6"/>
        <v>26649.020025398109</v>
      </c>
      <c r="D627" s="12">
        <f t="shared" si="7"/>
        <v>18489.941298676244</v>
      </c>
      <c r="E627" s="12">
        <f t="shared" si="8"/>
        <v>34808.098752119971</v>
      </c>
      <c r="F627" s="4">
        <v>26649.020025398109</v>
      </c>
    </row>
    <row r="628" spans="1:6" x14ac:dyDescent="0.3">
      <c r="A628" s="11">
        <v>45553</v>
      </c>
      <c r="C628" s="12">
        <f t="shared" si="6"/>
        <v>26665.042305234223</v>
      </c>
      <c r="D628" s="12">
        <f t="shared" si="7"/>
        <v>18452.166271590519</v>
      </c>
      <c r="E628" s="12">
        <f t="shared" si="8"/>
        <v>34877.918338877927</v>
      </c>
      <c r="F628" s="4">
        <v>26665.042305234223</v>
      </c>
    </row>
    <row r="629" spans="1:6" x14ac:dyDescent="0.3">
      <c r="A629" s="11">
        <v>45554</v>
      </c>
      <c r="C629" s="12">
        <f t="shared" si="6"/>
        <v>26604.756426045362</v>
      </c>
      <c r="D629" s="12">
        <f t="shared" si="7"/>
        <v>18337.912189770177</v>
      </c>
      <c r="E629" s="12">
        <f t="shared" si="8"/>
        <v>34871.600662320547</v>
      </c>
      <c r="F629" s="4">
        <v>26604.756426045362</v>
      </c>
    </row>
    <row r="630" spans="1:6" x14ac:dyDescent="0.3">
      <c r="A630" s="11">
        <v>45555</v>
      </c>
      <c r="C630" s="12">
        <f t="shared" si="6"/>
        <v>25081.290265266827</v>
      </c>
      <c r="D630" s="12">
        <f t="shared" si="7"/>
        <v>16760.307737121751</v>
      </c>
      <c r="E630" s="12">
        <f t="shared" si="8"/>
        <v>33402.272793411903</v>
      </c>
      <c r="F630" s="4">
        <v>25081.290265266827</v>
      </c>
    </row>
    <row r="631" spans="1:6" x14ac:dyDescent="0.3">
      <c r="A631" s="11">
        <v>45556</v>
      </c>
      <c r="C631" s="12">
        <f t="shared" si="6"/>
        <v>23627.747833930654</v>
      </c>
      <c r="D631" s="12">
        <f t="shared" si="7"/>
        <v>15252.457720691798</v>
      </c>
      <c r="E631" s="12">
        <f t="shared" si="8"/>
        <v>32003.037947169512</v>
      </c>
      <c r="F631" s="4">
        <v>23627.747833930654</v>
      </c>
    </row>
    <row r="632" spans="1:6" x14ac:dyDescent="0.3">
      <c r="A632" s="11">
        <v>45557</v>
      </c>
      <c r="C632" s="12">
        <f t="shared" si="6"/>
        <v>25177.392877092992</v>
      </c>
      <c r="D632" s="12">
        <f t="shared" si="7"/>
        <v>16747.626671269853</v>
      </c>
      <c r="E632" s="12">
        <f t="shared" si="8"/>
        <v>33607.159082916129</v>
      </c>
      <c r="F632" s="4">
        <v>25177.392877092992</v>
      </c>
    </row>
    <row r="633" spans="1:6" x14ac:dyDescent="0.3">
      <c r="A633" s="11">
        <v>45558</v>
      </c>
      <c r="C633" s="12">
        <f t="shared" si="6"/>
        <v>25174.280289432791</v>
      </c>
      <c r="D633" s="12">
        <f t="shared" si="7"/>
        <v>16689.870259159688</v>
      </c>
      <c r="E633" s="12">
        <f t="shared" si="8"/>
        <v>33658.690319705893</v>
      </c>
      <c r="F633" s="4">
        <v>25174.280289432791</v>
      </c>
    </row>
    <row r="634" spans="1:6" x14ac:dyDescent="0.3">
      <c r="A634" s="11">
        <v>45559</v>
      </c>
      <c r="C634" s="12">
        <f t="shared" si="6"/>
        <v>26629.664852118531</v>
      </c>
      <c r="D634" s="12">
        <f t="shared" si="7"/>
        <v>18090.444031215811</v>
      </c>
      <c r="E634" s="12">
        <f t="shared" si="8"/>
        <v>35168.88567302125</v>
      </c>
      <c r="F634" s="4">
        <v>26629.664852118531</v>
      </c>
    </row>
    <row r="635" spans="1:6" x14ac:dyDescent="0.3">
      <c r="A635" s="11">
        <v>45560</v>
      </c>
      <c r="C635" s="12">
        <f t="shared" si="6"/>
        <v>26661.264945688199</v>
      </c>
      <c r="D635" s="12">
        <f t="shared" si="7"/>
        <v>18067.067123890287</v>
      </c>
      <c r="E635" s="12">
        <f t="shared" si="8"/>
        <v>35255.462767486111</v>
      </c>
      <c r="F635" s="4">
        <v>26661.264945688199</v>
      </c>
    </row>
    <row r="636" spans="1:6" x14ac:dyDescent="0.3">
      <c r="A636" s="11">
        <v>45561</v>
      </c>
      <c r="C636" s="12">
        <f t="shared" si="6"/>
        <v>23735.800822652345</v>
      </c>
      <c r="D636" s="12">
        <f t="shared" si="7"/>
        <v>15086.460535999826</v>
      </c>
      <c r="E636" s="12">
        <f t="shared" si="8"/>
        <v>32385.141109304866</v>
      </c>
      <c r="F636" s="4">
        <v>23735.800822652345</v>
      </c>
    </row>
    <row r="637" spans="1:6" x14ac:dyDescent="0.3">
      <c r="A637" s="11">
        <v>45562</v>
      </c>
      <c r="C637" s="12">
        <f t="shared" si="6"/>
        <v>22280.190346974079</v>
      </c>
      <c r="D637" s="12">
        <f t="shared" si="7"/>
        <v>13575.542868366998</v>
      </c>
      <c r="E637" s="12">
        <f t="shared" si="8"/>
        <v>30984.837825581162</v>
      </c>
      <c r="F637" s="4">
        <v>22280.190346974079</v>
      </c>
    </row>
    <row r="638" spans="1:6" x14ac:dyDescent="0.3">
      <c r="A638" s="11">
        <v>45563</v>
      </c>
      <c r="C638" s="12">
        <f t="shared" si="6"/>
        <v>25218.512494705621</v>
      </c>
      <c r="D638" s="12">
        <f t="shared" si="7"/>
        <v>16458.393824615247</v>
      </c>
      <c r="E638" s="12">
        <f t="shared" si="8"/>
        <v>33978.631164795996</v>
      </c>
      <c r="F638" s="4">
        <v>25218.512494705621</v>
      </c>
    </row>
    <row r="639" spans="1:6" x14ac:dyDescent="0.3">
      <c r="A639" s="11">
        <v>45564</v>
      </c>
      <c r="C639" s="12">
        <f t="shared" si="6"/>
        <v>25212.700124144962</v>
      </c>
      <c r="D639" s="12">
        <f t="shared" si="7"/>
        <v>16396.946981481229</v>
      </c>
      <c r="E639" s="12">
        <f t="shared" si="8"/>
        <v>34028.45326680869</v>
      </c>
      <c r="F639" s="4">
        <v>25212.700124144962</v>
      </c>
    </row>
    <row r="640" spans="1:6" x14ac:dyDescent="0.3">
      <c r="A640" s="11">
        <v>45565</v>
      </c>
      <c r="C640" s="12">
        <f t="shared" si="6"/>
        <v>25201.651489551536</v>
      </c>
      <c r="D640" s="12">
        <f t="shared" si="7"/>
        <v>16330.101302683503</v>
      </c>
      <c r="E640" s="12">
        <f t="shared" si="8"/>
        <v>34073.201676419572</v>
      </c>
      <c r="F640" s="4">
        <v>25201.651489551536</v>
      </c>
    </row>
    <row r="642" spans="6:6" x14ac:dyDescent="0.3">
      <c r="F642">
        <f>SUM(Table11[Final])</f>
        <v>17478902.621382959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monthly</vt:lpstr>
      <vt:lpstr>daily</vt:lpstr>
      <vt:lpstr>monthly forecast</vt:lpstr>
      <vt:lpstr>daily forecast</vt:lpstr>
      <vt:lpstr>Budget Planning</vt:lpstr>
      <vt:lpstr>peak</vt:lpstr>
      <vt:lpstr>nonpeak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snappfood</dc:creator>
  <cp:lastModifiedBy>Asus</cp:lastModifiedBy>
  <dcterms:created xsi:type="dcterms:W3CDTF">2024-10-26T16:12:36Z</dcterms:created>
  <dcterms:modified xsi:type="dcterms:W3CDTF">2025-01-03T12:56:20Z</dcterms:modified>
</cp:coreProperties>
</file>