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A92997D0-9A6C-4C32-8400-447413EE046D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November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'2022'!$A$1:$AF$21</definedName>
    <definedName name="_xlnm._FilterDatabase" localSheetId="4" hidden="1">'Center Name'!$A$1:$B$1003</definedName>
    <definedName name="_xlnm._FilterDatabase" localSheetId="0" hidden="1">'November 22'!$A$8:$O$60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1" i="1"/>
  <c r="C52" i="1"/>
  <c r="C53" i="1"/>
  <c r="C54" i="1"/>
  <c r="C55" i="1"/>
  <c r="C56" i="1"/>
  <c r="C57" i="1"/>
  <c r="C58" i="1"/>
  <c r="M19" i="1"/>
  <c r="C22" i="2"/>
  <c r="D22" i="2"/>
  <c r="C21" i="2"/>
  <c r="D21" i="2"/>
  <c r="C20" i="2"/>
  <c r="D20" i="2"/>
  <c r="C19" i="2"/>
  <c r="D19" i="2"/>
  <c r="C18" i="2"/>
  <c r="D18" i="2"/>
  <c r="M45" i="1"/>
  <c r="C17" i="2"/>
  <c r="D17" i="2"/>
  <c r="C16" i="2"/>
  <c r="D16" i="2"/>
  <c r="C15" i="2"/>
  <c r="D15" i="2"/>
  <c r="C14" i="2"/>
  <c r="D14" i="2"/>
  <c r="M48" i="1"/>
  <c r="C13" i="2"/>
  <c r="D13" i="2"/>
  <c r="C12" i="2"/>
  <c r="D12" i="2"/>
  <c r="C11" i="2"/>
  <c r="D11" i="2"/>
  <c r="M50" i="1"/>
  <c r="C10" i="2"/>
  <c r="D10" i="2"/>
  <c r="C9" i="2"/>
  <c r="D9" i="2"/>
  <c r="C8" i="2"/>
  <c r="D8" i="2"/>
  <c r="M39" i="1"/>
  <c r="C7" i="2"/>
  <c r="D7" i="2"/>
  <c r="M30" i="1"/>
  <c r="C6" i="2"/>
  <c r="D6" i="2"/>
  <c r="C5" i="2"/>
  <c r="D5" i="2"/>
  <c r="C4" i="2"/>
  <c r="D4" i="2"/>
  <c r="C3" i="2"/>
  <c r="D3" i="2"/>
  <c r="C2" i="2"/>
  <c r="D2" i="2"/>
  <c r="C23" i="2"/>
  <c r="M60" i="1"/>
  <c r="C20" i="1"/>
  <c r="C25" i="1"/>
  <c r="C14" i="1"/>
  <c r="C18" i="1"/>
  <c r="C38" i="1"/>
  <c r="C37" i="1"/>
  <c r="C36" i="1"/>
  <c r="C35" i="1"/>
  <c r="C34" i="1"/>
  <c r="C33" i="1"/>
  <c r="C40" i="1"/>
  <c r="C27" i="1"/>
  <c r="C10" i="1"/>
  <c r="C11" i="1"/>
  <c r="C12" i="1"/>
  <c r="C13" i="1"/>
  <c r="C15" i="1"/>
  <c r="C16" i="1"/>
  <c r="C17" i="1"/>
  <c r="C19" i="1"/>
  <c r="C21" i="1"/>
  <c r="C24" i="1"/>
  <c r="C26" i="1"/>
  <c r="C28" i="1"/>
  <c r="C29" i="1"/>
  <c r="C30" i="1"/>
  <c r="C31" i="1"/>
  <c r="C39" i="1"/>
  <c r="C41" i="1"/>
  <c r="C42" i="1"/>
  <c r="C43" i="1"/>
  <c r="C44" i="1"/>
  <c r="C45" i="1"/>
  <c r="C46" i="1"/>
  <c r="C47" i="1"/>
  <c r="C48" i="1"/>
  <c r="C50" i="1"/>
  <c r="C9" i="1"/>
</calcChain>
</file>

<file path=xl/sharedStrings.xml><?xml version="1.0" encoding="utf-8"?>
<sst xmlns="http://schemas.openxmlformats.org/spreadsheetml/2006/main" count="5036" uniqueCount="1874">
  <si>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</si>
  <si>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</si>
  <si>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</si>
  <si>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</si>
  <si>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</si>
  <si>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</si>
  <si>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</si>
  <si>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</si>
  <si>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</si>
  <si>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</si>
  <si>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</si>
  <si>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</si>
  <si>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</si>
  <si>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</si>
  <si>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</si>
  <si>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</si>
  <si>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</si>
  <si>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</si>
  <si>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</si>
  <si>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</si>
  <si>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>Century City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</si>
  <si>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</si>
  <si>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</si>
  <si>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</si>
  <si>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</si>
  <si>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</si>
  <si>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</si>
  <si>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</si>
  <si>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</si>
  <si>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</si>
  <si>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</si>
  <si>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Montgomery</t>
  </si>
  <si>
    <t>North County</t>
  </si>
  <si>
    <t>Oakridge</t>
  </si>
  <si>
    <t>Superdish</t>
  </si>
  <si>
    <t>Slaters 50/50</t>
  </si>
  <si>
    <t>Santa Anita</t>
  </si>
  <si>
    <t>Life of the lease</t>
  </si>
  <si>
    <t>Mr. Dim Sum</t>
  </si>
  <si>
    <t>Not Open yet, 1 year from RCD</t>
  </si>
  <si>
    <t>UTC</t>
  </si>
  <si>
    <t xml:space="preserve">Chanel </t>
  </si>
  <si>
    <t>UCSD Health</t>
  </si>
  <si>
    <t>Valencia</t>
  </si>
  <si>
    <t>Valencia North</t>
  </si>
  <si>
    <t>Valley Fair</t>
  </si>
  <si>
    <t>A128</t>
  </si>
  <si>
    <t xml:space="preserve">Bowlero </t>
  </si>
  <si>
    <t>A170</t>
  </si>
  <si>
    <t xml:space="preserve">Yomie's Rice </t>
  </si>
  <si>
    <t>FC24</t>
  </si>
  <si>
    <t>Pitfire Pizza</t>
  </si>
  <si>
    <t>Wheaton</t>
  </si>
  <si>
    <t>Holy Cross Health</t>
  </si>
  <si>
    <t>FSU7E</t>
  </si>
  <si>
    <t>Westlake Crossing</t>
  </si>
  <si>
    <t>Bulletin Building LLC</t>
  </si>
  <si>
    <t>Appple</t>
  </si>
  <si>
    <t>CMF Santa Anita RM</t>
  </si>
  <si>
    <t>99 ranch</t>
  </si>
  <si>
    <t>P1000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</si>
  <si>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</si>
  <si>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</si>
  <si>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</si>
  <si>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</si>
  <si>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</si>
  <si>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</si>
  <si>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</si>
  <si>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</si>
  <si>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</si>
  <si>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</si>
  <si>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</si>
  <si>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12280 - Santa Anita</t>
  </si>
  <si>
    <t>12286 - Southcenter</t>
  </si>
  <si>
    <t>12293 - UTC</t>
  </si>
  <si>
    <t>12303 - Village at Westfield Topanga</t>
  </si>
  <si>
    <t>12305 - Wheaton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</si>
  <si>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</si>
  <si>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</si>
  <si>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</si>
  <si>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</si>
  <si>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</si>
  <si>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</si>
  <si>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</si>
  <si>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</si>
  <si>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</si>
  <si>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</si>
  <si>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</si>
  <si>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</si>
  <si>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</si>
  <si>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</si>
  <si>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</si>
  <si>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</si>
  <si>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</si>
  <si>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</si>
  <si>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</si>
  <si>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</si>
  <si>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</si>
  <si>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</si>
  <si>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</si>
  <si>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</si>
  <si>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</si>
  <si>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</si>
  <si>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</si>
  <si>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</si>
  <si>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</si>
  <si>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</si>
  <si>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</si>
  <si>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</si>
  <si>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</si>
  <si>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</si>
  <si>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</si>
  <si>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</si>
  <si>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</si>
  <si>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</si>
  <si>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</si>
  <si>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</si>
  <si>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</si>
  <si>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</si>
  <si>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</si>
  <si>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</si>
  <si>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</si>
  <si>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</si>
  <si>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</si>
  <si>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</si>
  <si>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</si>
  <si>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</si>
  <si>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</si>
  <si>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</si>
  <si>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</si>
  <si>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</si>
  <si>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</si>
  <si>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</si>
  <si>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</si>
  <si>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</si>
  <si>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</si>
  <si>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</si>
  <si>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</si>
  <si>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</si>
  <si>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</si>
  <si>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</si>
  <si>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</si>
  <si>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</si>
  <si>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</si>
  <si>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</si>
  <si>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</si>
  <si>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</si>
  <si>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</si>
  <si>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</si>
  <si>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</si>
  <si>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</si>
  <si>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</si>
  <si>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</si>
  <si>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</si>
  <si>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</si>
  <si>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</si>
  <si>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</si>
  <si>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</si>
  <si>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</si>
  <si>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</si>
  <si>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</si>
  <si>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</si>
  <si>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</si>
  <si>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</si>
  <si>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</si>
  <si>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</si>
  <si>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</si>
  <si>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</si>
  <si>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</si>
  <si>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</si>
  <si>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</si>
  <si>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</si>
  <si>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</si>
  <si>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</si>
  <si>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</si>
  <si>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</si>
  <si>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</si>
  <si>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</si>
  <si>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</si>
  <si>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</si>
  <si>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</si>
  <si>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</si>
  <si>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</si>
  <si>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</si>
  <si>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</si>
  <si>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</si>
  <si>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</si>
  <si>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</si>
  <si>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</si>
  <si>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</si>
  <si>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</si>
  <si>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</si>
  <si>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</si>
  <si>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</si>
  <si>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</si>
  <si>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</si>
  <si>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</si>
  <si>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</si>
  <si>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</si>
  <si>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</si>
  <si>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</si>
  <si>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</si>
  <si>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</si>
  <si>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</si>
  <si>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</si>
  <si>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</si>
  <si>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</si>
  <si>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</si>
  <si>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</si>
  <si>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</si>
  <si>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</si>
  <si>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</si>
  <si>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</si>
  <si>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</si>
  <si>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</si>
  <si>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</si>
  <si>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</si>
  <si>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</si>
  <si>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</si>
  <si>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</si>
  <si>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</si>
  <si>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</si>
  <si>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</si>
  <si>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</si>
  <si>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</si>
  <si>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</si>
  <si>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</si>
  <si>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</si>
  <si>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</si>
  <si>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</si>
  <si>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</si>
  <si>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</si>
  <si>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</si>
  <si>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</si>
  <si>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</si>
  <si>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</si>
  <si>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</si>
  <si>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</si>
  <si>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</si>
  <si>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</si>
  <si>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</si>
  <si>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</si>
  <si>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</si>
  <si>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</si>
  <si>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</si>
  <si>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</si>
  <si>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</si>
  <si>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</si>
  <si>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</si>
  <si>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</si>
  <si>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</si>
  <si>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</si>
  <si>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</si>
  <si>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</si>
  <si>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</si>
  <si>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</si>
  <si>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</si>
  <si>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</si>
  <si>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</si>
  <si>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</si>
  <si>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</si>
  <si>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</si>
  <si>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</si>
  <si>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</si>
  <si>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</si>
  <si>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</si>
  <si>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</si>
  <si>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</si>
  <si>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</si>
  <si>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</si>
  <si>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</si>
  <si>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</si>
  <si>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</si>
  <si>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</si>
  <si>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</si>
  <si>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</si>
  <si>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</si>
  <si>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</si>
  <si>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</si>
  <si>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</si>
  <si>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</si>
  <si>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</si>
  <si>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</si>
  <si>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</si>
  <si>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</si>
  <si>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</si>
  <si>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</si>
  <si>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</si>
  <si>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</si>
  <si>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</si>
  <si>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</si>
  <si>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</si>
  <si>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</si>
  <si>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</si>
  <si>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</si>
  <si>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</si>
  <si>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</si>
  <si>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</si>
  <si>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</si>
  <si>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</si>
  <si>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</si>
  <si>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</si>
  <si>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</si>
  <si>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</si>
  <si>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</si>
  <si>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</si>
  <si>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</si>
  <si>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</si>
  <si>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</si>
  <si>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</si>
  <si>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</si>
  <si>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</si>
  <si>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</si>
  <si>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</si>
  <si>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</si>
  <si>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</si>
  <si>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</si>
  <si>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</si>
  <si>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</si>
  <si>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</si>
  <si>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</si>
  <si>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</si>
  <si>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</si>
  <si>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</si>
  <si>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</si>
  <si>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</si>
  <si>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</si>
  <si>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</si>
  <si>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</si>
  <si>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</si>
  <si>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</si>
  <si>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</si>
  <si>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</si>
  <si>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</si>
  <si>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</si>
  <si>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</si>
  <si>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</si>
  <si>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</si>
  <si>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</si>
  <si>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</si>
  <si>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</si>
  <si>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</si>
  <si>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</si>
  <si>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</si>
  <si>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</si>
  <si>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</si>
  <si>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</si>
  <si>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</si>
  <si>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</si>
  <si>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</si>
  <si>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</si>
  <si>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</si>
  <si>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</si>
  <si>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</si>
  <si>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</si>
  <si>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</si>
  <si>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</si>
  <si>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</si>
  <si>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</si>
  <si>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</si>
  <si>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</si>
  <si>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</si>
  <si>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</si>
  <si>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</si>
  <si>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</si>
  <si>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</si>
  <si>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</si>
  <si>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</si>
  <si>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</si>
  <si>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</si>
  <si>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</si>
  <si>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</si>
  <si>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</si>
  <si>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</si>
  <si>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</si>
  <si>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</si>
  <si>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</si>
  <si>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</si>
  <si>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</si>
  <si>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</si>
  <si>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</si>
  <si>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</si>
  <si>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</si>
  <si>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</si>
  <si>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</si>
  <si>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</si>
  <si>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</si>
  <si>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</si>
  <si>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</si>
  <si>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</si>
  <si>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</si>
  <si>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</si>
  <si>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</si>
  <si>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</si>
  <si>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</si>
  <si>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</si>
  <si>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</si>
  <si>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</si>
  <si>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</si>
  <si>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</si>
  <si>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</si>
  <si>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</si>
  <si>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</si>
  <si>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</si>
  <si>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</si>
  <si>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</si>
  <si>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</si>
  <si>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</si>
  <si>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</si>
  <si>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</si>
  <si>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</si>
  <si>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</si>
  <si>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</si>
  <si>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</si>
  <si>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</si>
  <si>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</si>
  <si>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</si>
  <si>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</si>
  <si>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</si>
  <si>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</si>
  <si>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</si>
  <si>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</si>
  <si>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</si>
  <si>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</si>
  <si>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</si>
  <si>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</si>
  <si>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</si>
  <si>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</si>
  <si>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</si>
  <si>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</si>
  <si>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</si>
  <si>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</si>
  <si>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</si>
  <si>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</si>
  <si>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</si>
  <si>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</si>
  <si>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</si>
  <si>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</si>
  <si>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</si>
  <si>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</si>
  <si>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</si>
  <si>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</si>
  <si>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</si>
  <si>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</si>
  <si>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</si>
  <si>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</si>
  <si>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</si>
  <si>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</si>
  <si>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</si>
  <si>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</si>
  <si>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</si>
  <si>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</si>
  <si>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</si>
  <si>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</si>
  <si>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</si>
  <si>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</si>
  <si>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</si>
  <si>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</si>
  <si>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</si>
  <si>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</si>
  <si>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</si>
  <si>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</si>
  <si>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</si>
  <si>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</si>
  <si>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</si>
  <si>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</si>
  <si>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</si>
  <si>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</si>
  <si>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</si>
  <si>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</si>
  <si>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</si>
  <si>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</si>
  <si>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</si>
  <si>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</si>
  <si>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</si>
  <si>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</si>
  <si>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</si>
  <si>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</si>
  <si>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</si>
  <si>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</si>
  <si>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</si>
  <si>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</si>
  <si>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</si>
  <si>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</si>
  <si>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</si>
  <si>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</si>
  <si>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</si>
  <si>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</si>
  <si>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</si>
  <si>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</si>
  <si>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</si>
  <si>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</si>
  <si>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</si>
  <si>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</si>
  <si>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</si>
  <si>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</si>
  <si>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</si>
  <si>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</si>
  <si>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</si>
  <si>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</si>
  <si>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</si>
  <si>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</si>
  <si>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</si>
  <si>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</si>
  <si>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</si>
  <si>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</si>
  <si>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</si>
  <si>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</si>
  <si>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</si>
  <si>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</si>
  <si>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</si>
  <si>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</si>
  <si>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</si>
  <si>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</si>
  <si>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</si>
  <si>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</si>
  <si>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</si>
  <si>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</si>
  <si>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</si>
  <si>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</si>
  <si>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</si>
  <si>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</si>
  <si>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</si>
  <si>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</si>
  <si>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</si>
  <si>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</si>
  <si>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</si>
  <si>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</si>
  <si>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</si>
  <si>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</si>
  <si>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</si>
  <si>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</si>
  <si>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</si>
  <si>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</si>
  <si>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</si>
  <si>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</si>
  <si>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</si>
  <si>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</si>
  <si>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</si>
  <si>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</si>
  <si>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</si>
  <si>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</si>
  <si>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</si>
  <si>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</si>
  <si>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</si>
  <si>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</si>
  <si>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</si>
  <si>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</si>
  <si>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</si>
  <si>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</si>
  <si>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</si>
  <si>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</si>
  <si>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</si>
  <si>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</si>
  <si>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</si>
  <si>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</si>
  <si>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</si>
  <si>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</si>
  <si>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</si>
  <si>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</si>
  <si>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</si>
  <si>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</si>
  <si>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</si>
  <si>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</si>
  <si>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</si>
  <si>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</si>
  <si>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</si>
  <si>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</si>
  <si>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</si>
  <si>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</si>
  <si>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</si>
  <si>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</si>
  <si>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</si>
  <si>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</si>
  <si>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</si>
  <si>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</si>
  <si>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</si>
  <si>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</si>
  <si>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</si>
  <si>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</si>
  <si>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</si>
  <si>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</si>
  <si>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</si>
  <si>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</si>
  <si>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</si>
  <si>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</si>
  <si>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</si>
  <si>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</si>
  <si>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</si>
  <si>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</si>
  <si>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</si>
  <si>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</si>
  <si>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</si>
  <si>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</si>
  <si>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</si>
  <si>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</si>
  <si>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</si>
  <si>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</si>
  <si>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</si>
  <si>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</si>
  <si>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</si>
  <si>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</si>
  <si>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</si>
  <si>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</si>
  <si>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</si>
  <si>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</si>
  <si>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</si>
  <si>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</si>
  <si>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</si>
  <si>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</si>
  <si>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</si>
  <si>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</si>
  <si>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</si>
  <si>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</si>
  <si>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</si>
  <si>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</si>
  <si>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</si>
  <si>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</si>
  <si>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</si>
  <si>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</si>
  <si>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</si>
  <si>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</si>
  <si>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</si>
  <si>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</si>
  <si>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</si>
  <si>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</si>
  <si>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</si>
  <si>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</si>
  <si>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</si>
  <si>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</si>
  <si>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</si>
  <si>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</si>
  <si>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</si>
  <si>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</si>
  <si>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</si>
  <si>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</si>
  <si>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</si>
  <si>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</si>
  <si>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</si>
  <si>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</si>
  <si>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</si>
  <si>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</si>
  <si>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</si>
  <si>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</si>
  <si>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</si>
  <si>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</si>
  <si>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</si>
  <si>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</si>
  <si>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</si>
  <si>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</si>
  <si>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</si>
  <si>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</si>
  <si>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</si>
  <si>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</si>
  <si>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</si>
  <si>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</si>
  <si>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</si>
  <si>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</si>
  <si>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</si>
  <si>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</si>
  <si>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</si>
  <si>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</si>
  <si>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</si>
  <si>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</si>
  <si>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</si>
  <si>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</si>
  <si>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</si>
  <si>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</si>
  <si>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</si>
  <si>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</si>
  <si>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</si>
  <si>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</si>
  <si>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</si>
  <si>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</si>
  <si>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</si>
  <si>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</si>
  <si>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</si>
  <si>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</si>
  <si>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</si>
  <si>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</si>
  <si>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</si>
  <si>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</si>
  <si>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</si>
  <si>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</si>
  <si>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</si>
  <si>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</si>
  <si>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</si>
  <si>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</si>
  <si>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</si>
  <si>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</si>
  <si>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</si>
  <si>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</si>
  <si>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</si>
  <si>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</si>
  <si>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</si>
  <si>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</si>
  <si>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</si>
  <si>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</si>
  <si>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</si>
  <si>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</si>
  <si>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</si>
  <si>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</si>
  <si>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</si>
  <si>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</si>
  <si>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</si>
  <si>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</si>
  <si>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</si>
  <si>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</si>
  <si>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</si>
  <si>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</si>
  <si>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</si>
  <si>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</si>
  <si>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</si>
  <si>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</si>
  <si>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</si>
  <si>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</si>
  <si>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</si>
  <si>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</si>
  <si>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</si>
  <si>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</si>
  <si>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</si>
  <si>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</si>
  <si>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</si>
  <si>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</si>
  <si>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</si>
  <si>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</si>
  <si>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</si>
  <si>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</si>
  <si>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</si>
  <si>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</si>
  <si>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</si>
  <si>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</si>
  <si>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</si>
  <si>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</si>
  <si>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</si>
  <si>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</si>
  <si>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</si>
  <si>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</si>
  <si>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</si>
  <si>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</si>
  <si>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</si>
  <si>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</si>
  <si>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</si>
  <si>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</si>
  <si>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</si>
  <si>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</si>
  <si>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</si>
  <si>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</si>
  <si>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</si>
  <si>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</si>
  <si>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</si>
  <si>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</si>
  <si>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</si>
  <si>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</si>
  <si>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</si>
  <si>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</si>
  <si>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</si>
  <si>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</si>
  <si>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</si>
  <si>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</si>
  <si>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</si>
  <si>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</si>
  <si>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</si>
  <si>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</si>
  <si>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</si>
  <si>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</si>
  <si>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</si>
  <si>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</si>
  <si>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</si>
  <si>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</si>
  <si>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</si>
  <si>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</si>
  <si>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</si>
  <si>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</si>
  <si>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</si>
  <si>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</si>
  <si>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</si>
  <si>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</si>
  <si>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</si>
  <si>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</si>
  <si>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</si>
  <si>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</si>
  <si>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</si>
  <si>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</si>
  <si>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</si>
  <si>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</si>
  <si>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</si>
  <si>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</si>
  <si>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</si>
  <si>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</si>
  <si>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</si>
  <si>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</si>
  <si>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</si>
  <si>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</si>
  <si>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</si>
  <si>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</si>
  <si>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</si>
  <si>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</si>
  <si>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</si>
  <si>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</si>
  <si>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</si>
  <si>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</si>
  <si>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</si>
  <si>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</si>
  <si>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</si>
  <si>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</si>
  <si>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</si>
  <si>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</si>
  <si>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</si>
  <si>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</si>
  <si>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</si>
  <si>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</si>
  <si>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</si>
  <si>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</si>
  <si>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</si>
  <si>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</si>
  <si>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</si>
  <si>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</si>
  <si>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</si>
  <si>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</si>
  <si>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</si>
  <si>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</si>
  <si>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</si>
  <si>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</si>
  <si>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</si>
  <si>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</si>
  <si>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</si>
  <si>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</si>
  <si>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</si>
  <si>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</si>
  <si>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</si>
  <si>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</si>
  <si>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</si>
  <si>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</si>
  <si>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</si>
  <si>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</si>
  <si>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</si>
  <si>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</si>
  <si>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</si>
  <si>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</si>
  <si>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</si>
  <si>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</si>
  <si>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</si>
  <si>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</si>
  <si>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</si>
  <si>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</si>
  <si>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</si>
  <si>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</si>
  <si>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</si>
  <si>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</si>
  <si>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</si>
  <si>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</si>
  <si>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</si>
  <si>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</si>
  <si>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</si>
  <si>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</si>
  <si>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</si>
  <si>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</si>
  <si>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</si>
  <si>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</si>
  <si>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</si>
  <si>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</si>
  <si>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</si>
  <si>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</si>
  <si>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</si>
  <si>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</si>
  <si>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</si>
  <si>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</si>
  <si>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</si>
  <si>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</si>
  <si>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</si>
  <si>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</si>
  <si>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</si>
  <si>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</si>
  <si>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</si>
  <si>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</si>
  <si>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</si>
  <si>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</si>
  <si>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</si>
  <si>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</si>
  <si>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</si>
  <si>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</si>
  <si>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</si>
  <si>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</si>
  <si>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</si>
  <si>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</si>
  <si>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</si>
  <si>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</si>
  <si>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</si>
  <si>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</si>
  <si>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</si>
  <si>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</si>
  <si>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</si>
  <si>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</si>
  <si>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</si>
  <si>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</si>
  <si>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</si>
  <si>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</si>
  <si>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</si>
  <si>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</si>
  <si>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</si>
  <si>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</si>
  <si>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</si>
  <si>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</si>
  <si>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</si>
  <si>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</si>
  <si>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</si>
  <si>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</si>
  <si>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</si>
  <si>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</si>
  <si>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</si>
  <si>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</si>
  <si>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</si>
  <si>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</si>
  <si>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</si>
  <si>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</si>
  <si>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</si>
  <si>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</si>
  <si>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</si>
  <si>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</si>
  <si>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</si>
  <si>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</si>
  <si>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</si>
  <si>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</si>
  <si>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</si>
  <si>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</si>
  <si>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</si>
  <si>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</si>
  <si>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</si>
  <si>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</si>
  <si>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</si>
  <si>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</si>
  <si>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</si>
  <si>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</si>
  <si>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</si>
  <si>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</si>
  <si>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</si>
  <si>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</si>
  <si>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</si>
  <si>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</si>
  <si>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</si>
  <si>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</si>
  <si>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</si>
  <si>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</si>
  <si>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</si>
  <si>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</si>
  <si>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</si>
  <si>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</si>
  <si>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</si>
  <si>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</si>
  <si>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</si>
  <si>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</si>
  <si>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</si>
  <si>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</si>
  <si>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</si>
  <si>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</si>
  <si>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</si>
  <si>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</si>
  <si>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</si>
  <si>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</si>
  <si>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</si>
  <si>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</si>
  <si>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</si>
  <si>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</si>
  <si>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</si>
  <si>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</si>
  <si>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</si>
  <si>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</si>
  <si>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</si>
  <si>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</si>
  <si>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</si>
  <si>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</si>
  <si>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</si>
  <si>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</si>
  <si>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</si>
  <si>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</si>
  <si>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</si>
  <si>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</si>
  <si>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</si>
  <si>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</si>
  <si>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</si>
  <si>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</si>
  <si>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</si>
  <si>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</si>
  <si>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</si>
  <si>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</si>
  <si>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</si>
  <si>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</si>
  <si>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</si>
  <si>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</si>
  <si>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</si>
  <si>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</si>
  <si>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</si>
  <si>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</si>
  <si>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</si>
  <si>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</si>
  <si>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</si>
  <si>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</si>
  <si>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</si>
  <si>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</si>
  <si>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</si>
  <si>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</si>
  <si>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</si>
  <si>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</si>
  <si>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</si>
  <si>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</si>
  <si>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</si>
  <si>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</si>
  <si>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</si>
  <si>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</si>
  <si>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</si>
  <si>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</si>
  <si>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</si>
  <si>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</si>
  <si>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</si>
  <si>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</si>
  <si>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</si>
  <si>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</si>
  <si>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</si>
  <si>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</si>
  <si>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</si>
  <si>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</si>
  <si>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</si>
  <si>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</si>
  <si>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</si>
  <si>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</si>
  <si>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</si>
  <si>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</si>
  <si>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</si>
  <si>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</si>
  <si>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</si>
  <si>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</si>
  <si>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</si>
  <si>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</si>
  <si>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</si>
  <si>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</si>
  <si>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</si>
  <si>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</si>
  <si>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</si>
  <si>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</si>
  <si>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</si>
  <si>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</si>
  <si>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</si>
  <si>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</si>
  <si>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</si>
  <si>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</si>
  <si>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</si>
  <si>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</si>
  <si>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</si>
  <si>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</si>
  <si>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</si>
  <si>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</si>
  <si>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</si>
  <si>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</si>
  <si>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</si>
  <si>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</si>
  <si>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</si>
  <si>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</si>
  <si>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</si>
  <si>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</si>
  <si>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</si>
  <si>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</si>
  <si>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</si>
  <si>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</si>
  <si>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</si>
  <si>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</si>
  <si>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</si>
  <si>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</si>
  <si>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</si>
  <si>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</si>
  <si>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</si>
  <si>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</si>
  <si>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</si>
  <si>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</si>
  <si>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</si>
  <si>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</si>
  <si>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</si>
  <si>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</si>
  <si>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</si>
  <si>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</si>
  <si>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</si>
  <si>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</si>
  <si>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</si>
  <si>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</si>
  <si>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</si>
  <si>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</si>
  <si>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</si>
  <si>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</si>
  <si>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</si>
  <si>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</si>
  <si>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</si>
  <si>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</si>
  <si>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</si>
  <si>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</si>
  <si>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</si>
  <si>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</si>
  <si>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</si>
  <si>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</si>
  <si>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</si>
  <si>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</si>
  <si>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</si>
  <si>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</si>
  <si>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</si>
  <si>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</si>
  <si>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</si>
  <si>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</si>
  <si>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</si>
  <si>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</si>
  <si>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</si>
  <si>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</si>
  <si>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</si>
  <si>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</si>
  <si>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</si>
  <si>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</si>
  <si>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</si>
  <si>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</si>
  <si>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</si>
  <si>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</si>
  <si>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</si>
  <si>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</si>
  <si>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</si>
  <si>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</si>
  <si>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</si>
  <si>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</si>
  <si>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</si>
  <si>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</si>
  <si>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</si>
  <si>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</si>
  <si>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</si>
  <si>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</si>
  <si>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</si>
  <si>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</si>
  <si>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</si>
  <si>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</si>
  <si>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</si>
  <si>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</si>
  <si>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</si>
  <si>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</si>
  <si>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</si>
  <si>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</si>
  <si>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</si>
  <si>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</si>
  <si>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</si>
  <si>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</si>
  <si>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</si>
  <si>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</si>
  <si>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</si>
  <si>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</si>
  <si>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</si>
  <si>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</si>
  <si>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</si>
  <si>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</si>
  <si>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</si>
  <si>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</si>
  <si>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</si>
  <si>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</si>
  <si>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</si>
  <si>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</si>
  <si>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</si>
  <si>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</si>
  <si>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</si>
  <si>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</si>
  <si>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</si>
  <si>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</si>
  <si>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</si>
  <si>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</si>
  <si>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</si>
  <si>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</si>
  <si>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</si>
  <si>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</si>
  <si>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</si>
  <si>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</si>
  <si>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</si>
  <si>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</si>
  <si>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</si>
  <si>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</si>
  <si>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</si>
  <si>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</si>
  <si>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</si>
  <si>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</si>
  <si>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</si>
  <si>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</si>
  <si>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</si>
  <si>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</si>
  <si>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</si>
  <si>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</si>
  <si>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</si>
  <si>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</si>
  <si>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</si>
  <si>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</si>
  <si>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</si>
  <si>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</si>
  <si>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</si>
  <si>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</si>
  <si>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</si>
  <si>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</si>
  <si>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</si>
  <si>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</si>
  <si>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</si>
  <si>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</si>
  <si>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</si>
  <si>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</si>
  <si>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</si>
  <si>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</si>
  <si>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</si>
  <si>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</si>
  <si>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</si>
  <si>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</si>
  <si>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</si>
  <si>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</si>
  <si>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</si>
  <si>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</si>
  <si>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</si>
  <si>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</si>
  <si>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</si>
  <si>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</si>
  <si>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</si>
  <si>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</si>
  <si>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</si>
  <si>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</si>
  <si>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</si>
  <si>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</si>
  <si>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</si>
  <si>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</si>
  <si>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</si>
  <si>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</si>
  <si>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</si>
  <si>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</si>
  <si>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</si>
  <si>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</si>
  <si>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</si>
  <si>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</si>
  <si>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</si>
  <si>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</si>
  <si>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</si>
  <si>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</si>
  <si>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</si>
  <si>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</si>
  <si>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</si>
  <si>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</si>
  <si>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</si>
  <si>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</si>
  <si>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</si>
  <si>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</si>
  <si>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</si>
  <si>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</si>
  <si>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</si>
  <si>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</si>
  <si>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</si>
  <si>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</si>
  <si>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</si>
  <si>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</si>
  <si>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</si>
  <si>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</si>
  <si>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</si>
  <si>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</si>
  <si>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</si>
  <si>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</si>
  <si>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</si>
  <si>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</si>
  <si>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</si>
  <si>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</si>
  <si>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</si>
  <si>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</si>
  <si>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</si>
  <si>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</si>
  <si>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</si>
  <si>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</si>
  <si>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</si>
  <si>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</si>
  <si>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</si>
  <si>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</si>
  <si>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</si>
  <si>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</si>
  <si>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</si>
  <si>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</si>
  <si>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</si>
  <si>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</si>
  <si>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</si>
  <si>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</si>
  <si>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</si>
  <si>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</si>
  <si>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</si>
  <si>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</si>
  <si>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</si>
  <si>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</si>
  <si>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</si>
  <si>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</si>
  <si>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</si>
  <si>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</si>
  <si>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</si>
  <si>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</si>
  <si>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</si>
  <si>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</si>
  <si>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</si>
  <si>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</si>
  <si>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</si>
  <si>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</si>
  <si>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</si>
  <si>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</si>
  <si>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</si>
  <si>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</si>
  <si>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</si>
  <si>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</si>
  <si>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</si>
  <si>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</si>
  <si>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</si>
  <si>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</si>
  <si>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</si>
  <si>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</si>
  <si>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</si>
  <si>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</si>
  <si>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</si>
  <si>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</si>
  <si>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</si>
  <si>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</si>
  <si>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</si>
  <si>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</si>
  <si>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</si>
  <si>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</si>
  <si>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</si>
  <si>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</si>
  <si>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</si>
  <si>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</si>
  <si>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</si>
  <si>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</si>
  <si>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</si>
  <si>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</si>
  <si>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</si>
  <si>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</si>
  <si>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</si>
  <si>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</si>
  <si>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</si>
  <si>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</si>
  <si>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</si>
  <si>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</si>
  <si>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</si>
  <si>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</si>
  <si>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</si>
  <si>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</si>
  <si>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</si>
  <si>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</si>
  <si>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</si>
  <si>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</si>
  <si>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</si>
  <si>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</si>
  <si>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</si>
  <si>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</si>
  <si>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</si>
  <si>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</si>
  <si>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</si>
  <si>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</si>
  <si>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</si>
  <si>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</si>
  <si>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</si>
  <si>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</si>
  <si>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</si>
  <si>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</si>
  <si>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</si>
  <si>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</si>
  <si>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</si>
  <si>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</si>
  <si>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</si>
  <si>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</si>
  <si>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</si>
  <si>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</si>
  <si>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</si>
  <si>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</si>
  <si>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</si>
  <si>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</si>
  <si>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</si>
  <si>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</si>
  <si>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</si>
  <si>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</si>
  <si>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</si>
  <si>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</si>
  <si>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</si>
  <si>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</si>
  <si>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</si>
  <si>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</si>
  <si>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</si>
  <si>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</si>
  <si>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</si>
  <si>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</si>
  <si>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</si>
  <si>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</si>
  <si>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</si>
  <si>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</si>
  <si>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</si>
  <si>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</si>
  <si>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</si>
  <si>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</si>
  <si>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</si>
  <si>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</si>
  <si>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</si>
  <si>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</si>
  <si>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</si>
  <si>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</si>
  <si>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</si>
  <si>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</si>
  <si>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</si>
  <si>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</si>
  <si>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</si>
  <si>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</si>
  <si>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</si>
  <si>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</si>
  <si>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</si>
  <si>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</si>
  <si>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</si>
  <si>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</si>
  <si>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</si>
  <si>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</si>
  <si>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</si>
  <si>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</si>
  <si>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</si>
  <si>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</si>
  <si>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</si>
  <si>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</si>
  <si>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</si>
  <si>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</si>
  <si>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</si>
  <si>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</si>
  <si>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</si>
  <si>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</si>
  <si>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</si>
  <si>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</si>
  <si>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</si>
  <si>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</si>
  <si>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</si>
  <si>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</si>
  <si>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</si>
  <si>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</si>
  <si>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</si>
  <si>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</si>
  <si>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</si>
  <si>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</si>
  <si>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</si>
  <si>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</si>
  <si>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</si>
  <si>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</si>
  <si>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</si>
  <si>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</si>
  <si>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</si>
  <si>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</si>
  <si>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</si>
  <si>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</si>
  <si>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</si>
  <si>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</si>
  <si>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</si>
  <si>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</si>
  <si>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</si>
  <si>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</si>
  <si>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</si>
  <si>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</si>
  <si>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</si>
  <si>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</si>
  <si>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</si>
  <si>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</si>
  <si>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</si>
  <si>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</si>
  <si>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</si>
  <si>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</si>
  <si>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</si>
  <si>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</si>
  <si>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</si>
  <si>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</si>
  <si>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</si>
  <si>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</si>
  <si>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</si>
  <si>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</si>
  <si>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</si>
  <si>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</si>
  <si>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</si>
  <si>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</si>
  <si>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</si>
  <si>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</si>
  <si>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</si>
  <si>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</si>
  <si>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</si>
  <si>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</si>
  <si>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</si>
  <si>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</si>
  <si>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</si>
  <si>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</si>
  <si>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</si>
  <si>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</si>
  <si>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</si>
  <si>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</si>
  <si>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</si>
  <si>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</si>
  <si>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</si>
  <si>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</si>
  <si>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</si>
  <si>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</si>
  <si>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</si>
  <si>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</si>
  <si>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</si>
  <si>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</si>
  <si>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</si>
  <si>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</si>
  <si>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</si>
  <si>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</si>
  <si>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</si>
  <si>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</si>
  <si>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</si>
  <si>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</si>
  <si>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</si>
  <si>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</si>
  <si>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</si>
  <si>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</si>
  <si>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</si>
  <si>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</si>
  <si>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</si>
  <si>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</si>
  <si>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</si>
  <si>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</si>
  <si>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</si>
  <si>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</si>
  <si>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</si>
  <si>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</si>
  <si>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</si>
  <si>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</si>
  <si>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</si>
  <si>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</si>
  <si>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</si>
  <si>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</si>
  <si>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</si>
  <si>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</si>
  <si>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</si>
  <si>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</si>
  <si>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</si>
  <si>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</si>
  <si>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</si>
  <si>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</si>
  <si>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</si>
  <si>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</si>
  <si>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</si>
  <si>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</si>
  <si>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</si>
  <si>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</si>
  <si>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</si>
  <si>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</si>
  <si>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</si>
  <si>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</si>
  <si>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</si>
  <si>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</si>
  <si>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</si>
  <si>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</si>
  <si>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</si>
  <si>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</si>
  <si>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</si>
  <si>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</si>
  <si>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</si>
  <si>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</si>
  <si>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</si>
  <si>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</si>
  <si>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</si>
  <si>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</si>
  <si>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</si>
  <si>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</si>
  <si>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</si>
  <si>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</si>
  <si>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</si>
  <si>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</si>
  <si>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</si>
  <si>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</si>
  <si>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</si>
  <si>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</si>
  <si>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</si>
  <si>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</si>
  <si>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</si>
  <si>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</si>
  <si>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</si>
  <si>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</si>
  <si>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</si>
  <si>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</si>
  <si>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</si>
  <si>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</si>
  <si>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</si>
  <si>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</si>
  <si>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</si>
  <si>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</si>
  <si>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</si>
  <si>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</si>
  <si>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</si>
  <si>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</si>
  <si>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</si>
  <si>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</si>
  <si>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</si>
  <si>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</si>
  <si>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</si>
  <si>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</si>
  <si>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</si>
  <si>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</si>
  <si>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</si>
  <si>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</si>
  <si>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</si>
  <si>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</si>
  <si>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</si>
  <si>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</si>
  <si>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</si>
  <si>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</si>
  <si>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</si>
  <si>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</si>
  <si>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</si>
  <si>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</si>
  <si>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</si>
  <si>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</si>
  <si>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</si>
  <si>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</si>
  <si>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</si>
  <si>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</si>
  <si>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</si>
  <si>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</si>
  <si>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</si>
  <si>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</si>
  <si>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</si>
  <si>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</si>
  <si>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</si>
  <si>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</si>
  <si>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</si>
  <si>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</si>
  <si>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</si>
  <si>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</si>
  <si>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</si>
  <si>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</si>
  <si>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</si>
  <si>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</si>
  <si>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</si>
  <si>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</si>
  <si>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</si>
  <si>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</si>
  <si>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</si>
  <si>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</si>
  <si>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</si>
  <si>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</si>
  <si>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</si>
  <si>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</si>
  <si>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</si>
  <si>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</si>
  <si>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</si>
  <si>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</si>
  <si>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</si>
  <si>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</si>
  <si>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</si>
  <si>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</si>
  <si>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</si>
  <si>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</si>
  <si>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</si>
  <si>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</si>
  <si>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</si>
  <si>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</si>
  <si>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</si>
  <si>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</si>
  <si>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</si>
  <si>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</si>
  <si>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</si>
  <si>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</si>
  <si>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</si>
  <si>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</si>
  <si>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</si>
  <si>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</si>
  <si>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</si>
  <si>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</si>
  <si>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</si>
  <si>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</si>
  <si>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</si>
  <si>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</si>
  <si>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</si>
  <si>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</si>
  <si>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</si>
  <si>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</si>
  <si>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</si>
  <si>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</si>
  <si>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</si>
  <si>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</si>
  <si>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</si>
  <si>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</si>
  <si>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</si>
  <si>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</si>
  <si>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</si>
  <si>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</si>
  <si>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</si>
  <si>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</si>
  <si>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</si>
  <si>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</si>
  <si>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</si>
  <si>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</si>
  <si>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</si>
  <si>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</si>
  <si>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</si>
  <si>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</si>
  <si>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</si>
  <si>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</si>
  <si>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</si>
  <si>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</si>
  <si>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</si>
  <si>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</si>
  <si>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</si>
  <si>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</si>
  <si>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</si>
  <si>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</si>
  <si>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</si>
  <si>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</si>
  <si>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</si>
  <si>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</si>
  <si>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</si>
  <si>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</si>
  <si>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</si>
  <si>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</si>
  <si>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</si>
  <si>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</si>
  <si>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</si>
  <si>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</si>
  <si>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</si>
  <si>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</si>
  <si>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</si>
  <si>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</si>
  <si>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</si>
  <si>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</si>
  <si>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</si>
  <si>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</si>
  <si>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</si>
  <si>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</si>
  <si>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</si>
  <si>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</si>
  <si>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</si>
  <si>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</si>
  <si>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</si>
  <si>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</si>
  <si>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</si>
  <si>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</si>
  <si>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</si>
  <si>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</si>
  <si>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</si>
  <si>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</si>
  <si>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</si>
  <si>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</si>
  <si>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</si>
  <si>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</si>
  <si>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</si>
  <si>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</si>
  <si>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</si>
  <si>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</si>
  <si>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</si>
  <si>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</si>
  <si>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</si>
  <si>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</si>
  <si>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</si>
  <si>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</si>
  <si>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</si>
  <si>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</si>
  <si>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</si>
  <si>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</si>
  <si>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</si>
  <si>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G10</t>
  </si>
  <si>
    <t>N65</t>
  </si>
  <si>
    <t>A2</t>
  </si>
  <si>
    <t>Commission Clean up</t>
  </si>
  <si>
    <t>Comm_Soy Chinese_U# 10315</t>
  </si>
  <si>
    <t>COMM Forfeit</t>
  </si>
  <si>
    <t>L.00928889 - The Wok</t>
  </si>
  <si>
    <t>RKHOJA</t>
  </si>
  <si>
    <t>Comm_Keisuke Ramen_U#FC3</t>
  </si>
  <si>
    <t>L.00934615 - Keisuke Ramen King</t>
  </si>
  <si>
    <t>YC 10/05/22 - Already accrued in 05/22. Not fully paid.</t>
  </si>
  <si>
    <t>Santa Anita Mgmt Entity</t>
  </si>
  <si>
    <t>None</t>
  </si>
  <si>
    <t>G2</t>
  </si>
  <si>
    <t>SanDiegoGymnastics</t>
  </si>
  <si>
    <t>1 yr from earlier of open date or LRCD</t>
  </si>
  <si>
    <t>Pending</t>
  </si>
  <si>
    <t>10/11/22 - Followed up with Marissa on WO</t>
  </si>
  <si>
    <t>FC3</t>
  </si>
  <si>
    <t>RAZER GARDEN STATE PLAZA COMMI</t>
  </si>
  <si>
    <t>L.00937713 - Razer</t>
  </si>
  <si>
    <t>Blue Nile GSP Commission</t>
  </si>
  <si>
    <t>JONES LANG LASALLE</t>
  </si>
  <si>
    <t>RT00000566565002</t>
  </si>
  <si>
    <t>L.00936545 - Blue Nile</t>
  </si>
  <si>
    <t>Honey Birdette_U#L7</t>
  </si>
  <si>
    <t>Record Comm - Honey Birdette</t>
  </si>
  <si>
    <t>L.00942080 - Honey Birdette</t>
  </si>
  <si>
    <t>MINISO SOUTHCENTER COMMISSION</t>
  </si>
  <si>
    <t>MU0922</t>
  </si>
  <si>
    <t>L.00940190 - Miniso</t>
  </si>
  <si>
    <t>Vinfast UTC Commission Agreeme</t>
  </si>
  <si>
    <t>COLLIERS INTERNATIONAL WA LLC</t>
  </si>
  <si>
    <t>1700-195103</t>
  </si>
  <si>
    <t>L.00935573 - VinFast</t>
  </si>
  <si>
    <t>Outlet Dance Complex ANN Broke</t>
  </si>
  <si>
    <t>HYATT COMMERCIAL LLC</t>
  </si>
  <si>
    <t>INV-639-5</t>
  </si>
  <si>
    <t>L.00940259 - Outlet Dance Complex</t>
  </si>
  <si>
    <t>COMM - Outlet Dance U #1902</t>
  </si>
  <si>
    <t>COMM - Starbucks U #60</t>
  </si>
  <si>
    <t>L.00940889 - Starbucks</t>
  </si>
  <si>
    <t>COMM - Voorpret Nail U #1830</t>
  </si>
  <si>
    <t>L.00938101 - Voorpret Nail Bar</t>
  </si>
  <si>
    <t>Starbucks Annapolis Broker Com</t>
  </si>
  <si>
    <t>SRW CONSULTING AND REALTY INC</t>
  </si>
  <si>
    <t>Voorpet Nail Bar ANN Broker Co</t>
  </si>
  <si>
    <t>H AND R LEASING LLC</t>
  </si>
  <si>
    <t>Cha Cha Matcha CEN Commission</t>
  </si>
  <si>
    <t>NEWMARK KNIGHT FRANK</t>
  </si>
  <si>
    <t>L.00935609 - Cha Cha</t>
  </si>
  <si>
    <t>Comm_True Food Kitchen_U#1400</t>
  </si>
  <si>
    <t>L.00942242 - True Foods Kitchen</t>
  </si>
  <si>
    <t>Comm_Intimissimi_U#D9</t>
  </si>
  <si>
    <t>Q4 2022 TA Com Accruals</t>
  </si>
  <si>
    <t>L.00941793 - Intimissimi or Intimissimi Ita</t>
  </si>
  <si>
    <t>COM - Levi's Only Store U# 118</t>
  </si>
  <si>
    <t>COM - Levi's Only Store U#118</t>
  </si>
  <si>
    <t>L.00941482 - Levi's</t>
  </si>
  <si>
    <t>HOT 8 YOGA THE VILLAGE COMMISS</t>
  </si>
  <si>
    <t>2022-262</t>
  </si>
  <si>
    <t>L.00936926 - Hot 8 Yoga</t>
  </si>
  <si>
    <t>FIRST BANK THE VILLAGE AT TOPA</t>
  </si>
  <si>
    <t>L.00937041 - First Bank</t>
  </si>
  <si>
    <t>Valliani Jewelers SAN Broker C</t>
  </si>
  <si>
    <t>LEASEIT LLC</t>
  </si>
  <si>
    <t>COM_Crab N Spice_U# 675</t>
  </si>
  <si>
    <t>RCL CORRECTION</t>
  </si>
  <si>
    <t>12230 - Culver City Mall LP</t>
  </si>
  <si>
    <t>BOT has added the new tenant - Nov 05, 2022</t>
  </si>
  <si>
    <t>10/11/22 - Followed up with Marissa
11/14/22 - Partially paid, waiting on Broker to request final payment</t>
  </si>
  <si>
    <t>D9</t>
  </si>
  <si>
    <t>10/11/22 - Followed up with Marissa
11/14/22 - Partially paid, waiting on Broker to request final payment
11/23/22 - Last day for broker to request payment has been updated. Per Data Sheet, Broker Commission is payable sixty (60) days following the expiration of the third Lease Year</t>
  </si>
  <si>
    <t>Comm_Blue Nile_U#1103</t>
  </si>
  <si>
    <t>Comm_Razer_U# 2128</t>
  </si>
  <si>
    <t>TRAVIS MATHEW GARDEN STATE PLA</t>
  </si>
  <si>
    <t>THE GREENBERG GROUP INC</t>
  </si>
  <si>
    <t>COMM - Psycho Bunny U #1050</t>
  </si>
  <si>
    <t>L.00938789 - Psycho Bunny</t>
  </si>
  <si>
    <t>Psycho Bunny</t>
  </si>
  <si>
    <t>L.00938772 - Psycho Bunny</t>
  </si>
  <si>
    <t>Purple Innovation</t>
  </si>
  <si>
    <t>L.00936687 - Purple</t>
  </si>
  <si>
    <t>REV Comm-Wushiland Boba U#2300</t>
  </si>
  <si>
    <t>REV CIP &amp; Commission Fee Accru</t>
  </si>
  <si>
    <t>RBURGOS</t>
  </si>
  <si>
    <t>DISTRICT FALAFEL MONTGOMERY CO</t>
  </si>
  <si>
    <t>FAIRFAX REALTY OF GREENBELT LL</t>
  </si>
  <si>
    <t>F5BD5BFB</t>
  </si>
  <si>
    <t>FAIRFAX REALTY OF GREENBELT LLC DBA</t>
  </si>
  <si>
    <t>L.00940188 - District Falafel</t>
  </si>
  <si>
    <t>Comm_Venn_U# 2300</t>
  </si>
  <si>
    <t>L.00931498 - Venn</t>
  </si>
  <si>
    <t>Comm_Enuo Special_U# LL2455</t>
  </si>
  <si>
    <t>L.00927399 - Enuo Special Bowl</t>
  </si>
  <si>
    <t>Rvs Comm_Sestina_U# 2120</t>
  </si>
  <si>
    <t>Rvs Sestina Comm Fee Accrual</t>
  </si>
  <si>
    <t>VALLIANI JEWELERS CULVER COMMI</t>
  </si>
  <si>
    <t>L.00937998 - Valliani Jewelers</t>
  </si>
  <si>
    <t>COM-Psycho BunnyU#130</t>
  </si>
  <si>
    <t>L.00938786 - Psycho Bunny - SHELL</t>
  </si>
  <si>
    <t>COM - Tonal U# 1093</t>
  </si>
  <si>
    <t>COM-Tonal U#1093</t>
  </si>
  <si>
    <t>L.00937673 - Tonal</t>
  </si>
  <si>
    <t>Release of Broker Comm Pay</t>
  </si>
  <si>
    <t>CIP XFR # 1087_9 Expansion</t>
  </si>
  <si>
    <t>C.20108700 - Valley Fair Development</t>
  </si>
  <si>
    <t>Comm-First Bank U#1605</t>
  </si>
  <si>
    <t>11/22 Comm Accrual</t>
  </si>
  <si>
    <t>MAPIAFI</t>
  </si>
  <si>
    <t>Comm-Hot Yoga U#2270</t>
  </si>
  <si>
    <t>Ikea Planning Studio SAN Broke</t>
  </si>
  <si>
    <t>RT00000546220001</t>
  </si>
  <si>
    <t>BOT has added the new tenant - Dec 04, 2022</t>
  </si>
  <si>
    <t>12255 - Montgomery</t>
  </si>
  <si>
    <t>12311 - Westlake Crossing</t>
  </si>
  <si>
    <t>200331 - Broker Commission Payable
Period 11
Actual
2022</t>
  </si>
  <si>
    <t>200331 - Broker Commission Payable
Cumulative 11
Actual
2022</t>
  </si>
  <si>
    <t>Multiple records found with space OR Unit number not available in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</si>
</sst>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4" fontId="16" fillId="2" borderId="9" xfId="0" applyNumberFormat="1" applyFont="1" applyFill="1" applyBorder="1" applyAlignment="1">
      <alignment horizontal="lef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43" fontId="18" fillId="0" borderId="0" xfId="1" applyFont="1" applyAlignment="1">
      <alignment wrapText="1"/>
    </xf>
    <xf numFmtId="43" fontId="0" fillId="0" borderId="0" xfId="1" applyFont="1"/>
    <xf numFmtId="43" fontId="18" fillId="0" borderId="0" xfId="1" applyFont="1"/>
    <xf numFmtId="43" fontId="15" fillId="2" borderId="7" xfId="1" applyFont="1" applyFill="1" applyBorder="1" applyAlignment="1">
      <alignment horizontal="center" vertical="center" wrapText="1"/>
    </xf>
    <xf numFmtId="43" fontId="16" fillId="3" borderId="7" xfId="1" applyFont="1" applyFill="1" applyBorder="1" applyAlignment="1">
      <alignment horizontal="right" vertical="center"/>
    </xf>
    <xf numFmtId="43" fontId="16" fillId="3" borderId="9" xfId="1" applyFont="1" applyFill="1" applyBorder="1" applyAlignment="1">
      <alignment horizontal="right" vertical="center"/>
    </xf>
    <xf numFmtId="43" fontId="15" fillId="3" borderId="10" xfId="1" applyFont="1" applyFill="1" applyBorder="1" applyAlignment="1">
      <alignment horizontal="right" vertical="center"/>
    </xf>
    <xf numFmtId="14" fontId="18" fillId="0" borderId="0" xfId="0" applyNumberFormat="1" applyFont="1"/>
    <xf numFmtId="14" fontId="15" fillId="2" borderId="7" xfId="0" applyNumberFormat="1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center"/>
    </xf>
    <xf numFmtId="0" fontId="6" fillId="0" borderId="0" xfId="0" applyFont="1" applyFill="1"/>
    <xf numFmtId="0" fontId="0" fillId="0" borderId="0" xfId="0" applyFill="1"/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0" fontId="19" fillId="0" borderId="9" xfId="0" applyFont="1" applyBorder="1" applyAlignment="1">
      <alignment horizontal="left" vertical="top"/>
    </xf>
    <xf numFmtId="165" fontId="20" fillId="0" borderId="9" xfId="0" applyNumberFormat="1" applyFont="1" applyBorder="1" applyAlignment="1">
      <alignment horizontal="right" vertical="top"/>
    </xf>
    <xf numFmtId="0" fontId="15" fillId="4" borderId="10" xfId="0" applyFont="1" applyFill="1" applyBorder="1" applyAlignment="1">
      <alignment horizontal="left" vertical="top"/>
    </xf>
    <xf numFmtId="165" fontId="17" fillId="4" borderId="10" xfId="0" applyNumberFormat="1" applyFont="1" applyFill="1" applyBorder="1" applyAlignment="1">
      <alignment horizontal="right" vertical="top"/>
    </xf>
    <xf numFmtId="165" fontId="19" fillId="0" borderId="9" xfId="0" applyNumberFormat="1" applyFont="1" applyBorder="1" applyAlignment="1">
      <alignment horizontal="right" vertical="top"/>
    </xf>
    <xf numFmtId="165" fontId="15" fillId="4" borderId="10" xfId="0" applyNumberFormat="1" applyFont="1" applyFill="1" applyBorder="1" applyAlignment="1">
      <alignment horizontal="right" vertical="top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4AC3676F-C479-4E2C-9184-618AC8F98F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88"/>
  <sheetViews>
    <sheetView tabSelected="1" zoomScale="70" zoomScaleNormal="70" workbookViewId="0"/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14.85546875" style="4" customWidth="1"/>
    <col min="11" max="11" width="15" style="4" bestFit="1" customWidth="1"/>
    <col min="12" max="12" width="16.85546875" style="57" customWidth="1"/>
    <col min="13" max="13" width="15.5703125" style="78" customWidth="1"/>
    <col min="14" max="14" width="40.140625" style="48" customWidth="1"/>
    <col min="15" max="15" width="65.42578125" style="6" bestFit="1" customWidth="1"/>
  </cols>
  <sheetData>
    <row r="3" spans="1:16" ht="21" customHeight="1" x14ac:dyDescent="0.25">
      <c r="M3" s="79"/>
      <c r="N3" s="5"/>
    </row>
    <row r="4" spans="1:16" s="7" customFormat="1" ht="21" customHeight="1" x14ac:dyDescent="0.25">
      <c r="B4" s="104" t="s">
        <v>0</v>
      </c>
      <c r="C4" s="104"/>
      <c r="D4" s="104"/>
      <c r="E4" s="8">
        <v>200331</v>
      </c>
      <c r="F4" s="9"/>
      <c r="G4" s="10"/>
      <c r="H4" s="11"/>
      <c r="I4" s="12"/>
      <c r="J4" s="12"/>
      <c r="K4" s="12"/>
      <c r="L4" s="76"/>
      <c r="M4" s="80"/>
      <c r="N4" s="13"/>
      <c r="O4" s="14"/>
    </row>
    <row r="5" spans="1:16" s="7" customFormat="1" ht="21" customHeight="1" x14ac:dyDescent="0.25">
      <c r="B5" s="104" t="s">
        <v>1</v>
      </c>
      <c r="C5" s="104"/>
      <c r="D5" s="104"/>
      <c r="E5" s="15" t="s">
        <v>2</v>
      </c>
      <c r="F5" s="16"/>
      <c r="G5" s="10"/>
      <c r="H5" s="11"/>
      <c r="I5" s="12"/>
      <c r="J5" s="12"/>
      <c r="K5" s="12"/>
      <c r="L5" s="76"/>
      <c r="M5" s="81"/>
      <c r="N5" s="13"/>
      <c r="O5" s="14"/>
    </row>
    <row r="6" spans="1:16" s="7" customFormat="1" ht="21" customHeight="1" x14ac:dyDescent="0.25">
      <c r="B6" s="104" t="s">
        <v>3</v>
      </c>
      <c r="C6" s="104"/>
      <c r="D6" s="104"/>
      <c r="E6" s="17">
        <v>44899</v>
      </c>
      <c r="F6" s="9"/>
      <c r="G6" s="10"/>
      <c r="H6" s="11"/>
      <c r="I6" s="12"/>
      <c r="J6" s="12"/>
      <c r="K6" s="12"/>
      <c r="L6" s="76"/>
      <c r="M6" s="81"/>
      <c r="N6" s="13"/>
      <c r="O6" s="14"/>
    </row>
    <row r="7" spans="1:16" s="7" customFormat="1" x14ac:dyDescent="0.25">
      <c r="B7" s="18"/>
      <c r="C7" s="19"/>
      <c r="D7" s="20"/>
      <c r="E7" s="21"/>
      <c r="F7" s="22"/>
      <c r="G7" s="10"/>
      <c r="H7" s="11"/>
      <c r="I7" s="12"/>
      <c r="J7" s="12"/>
      <c r="K7" s="12"/>
      <c r="L7" s="76"/>
      <c r="M7" s="81"/>
      <c r="N7" s="13"/>
      <c r="O7" s="14"/>
    </row>
    <row r="8" spans="1:16" s="23" customFormat="1" ht="12.6" customHeight="1" x14ac:dyDescent="0.2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77" t="s">
        <v>1617</v>
      </c>
      <c r="M8" s="82" t="s">
        <v>1616</v>
      </c>
      <c r="N8" s="29" t="s">
        <v>15</v>
      </c>
      <c r="O8" s="30" t="s">
        <v>16</v>
      </c>
    </row>
    <row r="9" spans="1:16" s="31" customFormat="1" x14ac:dyDescent="0.2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44896</v>
      </c>
      <c r="M9" s="38">
        <v>-150000</v>
      </c>
      <c r="N9" s="40" t="s">
        <v>1661</v>
      </c>
      <c r="O9" s="40" t="s">
        <v>646</v>
      </c>
    </row>
    <row r="10" spans="1:16" s="31" customFormat="1" x14ac:dyDescent="0.2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605</v>
      </c>
      <c r="G10" s="35">
        <v>936821</v>
      </c>
      <c r="H10" s="35">
        <v>201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40" t="s">
        <v>1661</v>
      </c>
      <c r="O10" s="40" t="s">
        <v>1661</v>
      </c>
    </row>
    <row r="11" spans="1:16" s="31" customFormat="1" ht="12" customHeight="1" x14ac:dyDescent="0.2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603</v>
      </c>
      <c r="G11" s="35">
        <v>936822</v>
      </c>
      <c r="H11" s="35">
        <v>200</v>
      </c>
      <c r="I11" s="41">
        <v>44927</v>
      </c>
      <c r="J11" s="41">
        <v>44927</v>
      </c>
      <c r="K11" s="37">
        <v>45291</v>
      </c>
      <c r="L11" s="36">
        <v>45292</v>
      </c>
      <c r="M11" s="38">
        <v>-47419.14</v>
      </c>
      <c r="N11" s="40" t="s">
        <v>1661</v>
      </c>
      <c r="O11" s="40" t="s">
        <v>1661</v>
      </c>
    </row>
    <row r="12" spans="1:16" s="31" customFormat="1" x14ac:dyDescent="0.25">
      <c r="A12" s="31" t="s">
        <v>17</v>
      </c>
      <c r="B12" s="32">
        <v>12312</v>
      </c>
      <c r="C12" s="1" t="str">
        <f>VLOOKUP(B12,'Center Name'!$A:$B,2,FALSE)</f>
        <v>Bulletin Building LLC</v>
      </c>
      <c r="D12" s="32">
        <v>223113</v>
      </c>
      <c r="E12" s="37">
        <v>44227</v>
      </c>
      <c r="F12" s="34" t="s">
        <v>57</v>
      </c>
      <c r="G12" s="3">
        <v>937572</v>
      </c>
      <c r="H12" s="3">
        <v>200</v>
      </c>
      <c r="I12" s="41">
        <v>44484</v>
      </c>
      <c r="J12" s="4"/>
      <c r="K12" s="37">
        <v>1</v>
      </c>
      <c r="L12" s="36">
        <v>44849</v>
      </c>
      <c r="M12" s="45">
        <v>-29056.94</v>
      </c>
      <c r="N12" s="39"/>
      <c r="O12" s="6" t="s">
        <v>648</v>
      </c>
    </row>
    <row r="13" spans="1:16" s="31" customFormat="1" x14ac:dyDescent="0.2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24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647</v>
      </c>
    </row>
    <row r="14" spans="1:16" x14ac:dyDescent="0.2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227419</v>
      </c>
      <c r="E14" s="33">
        <v>44865</v>
      </c>
      <c r="F14" s="34" t="s">
        <v>1806</v>
      </c>
      <c r="G14" s="35">
        <v>942242</v>
      </c>
      <c r="H14" s="35">
        <v>1400</v>
      </c>
      <c r="I14" s="41">
        <v>45078</v>
      </c>
      <c r="J14" s="41">
        <v>45076</v>
      </c>
      <c r="K14" s="37">
        <v>45441</v>
      </c>
      <c r="L14" s="36">
        <v>45444</v>
      </c>
      <c r="M14" s="38">
        <v>-125000</v>
      </c>
      <c r="N14" s="39" t="s">
        <v>1770</v>
      </c>
      <c r="O14" s="42" t="s">
        <v>646</v>
      </c>
      <c r="P14" s="31"/>
    </row>
    <row r="15" spans="1:16" x14ac:dyDescent="0.2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222603</v>
      </c>
      <c r="E15" s="33">
        <v>44454</v>
      </c>
      <c r="F15" s="34" t="s">
        <v>21</v>
      </c>
      <c r="G15" s="35">
        <v>936366</v>
      </c>
      <c r="H15" s="35">
        <v>2870</v>
      </c>
      <c r="I15" s="41">
        <v>44621</v>
      </c>
      <c r="J15" s="41"/>
      <c r="K15" s="37">
        <v>1</v>
      </c>
      <c r="L15" s="36">
        <v>44986</v>
      </c>
      <c r="M15" s="38">
        <v>-75000</v>
      </c>
      <c r="N15" s="39"/>
      <c r="O15" s="40" t="s">
        <v>648</v>
      </c>
      <c r="P15" s="31"/>
    </row>
    <row r="16" spans="1:16" x14ac:dyDescent="0.2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223547</v>
      </c>
      <c r="E16" s="33">
        <v>44574</v>
      </c>
      <c r="F16" s="34" t="s">
        <v>22</v>
      </c>
      <c r="G16" s="35">
        <v>937811</v>
      </c>
      <c r="H16" s="35">
        <v>2945</v>
      </c>
      <c r="I16" s="41">
        <v>44713</v>
      </c>
      <c r="J16" s="41"/>
      <c r="K16" s="37">
        <v>1</v>
      </c>
      <c r="L16" s="36">
        <v>45078</v>
      </c>
      <c r="M16" s="38">
        <v>-75000</v>
      </c>
      <c r="N16" s="39"/>
      <c r="O16" s="42" t="s">
        <v>648</v>
      </c>
    </row>
    <row r="17" spans="1:16" x14ac:dyDescent="0.2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23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7" t="s">
        <v>648</v>
      </c>
    </row>
    <row r="18" spans="1:16" x14ac:dyDescent="0.2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223970</v>
      </c>
      <c r="E18" s="33">
        <v>44834</v>
      </c>
      <c r="F18" s="34" t="s">
        <v>1763</v>
      </c>
      <c r="G18" s="35">
        <v>934615</v>
      </c>
      <c r="H18" s="35" t="s">
        <v>1773</v>
      </c>
      <c r="I18" s="41">
        <v>44743</v>
      </c>
      <c r="J18" s="41">
        <v>44384</v>
      </c>
      <c r="K18" s="37">
        <v>44748</v>
      </c>
      <c r="L18" s="36">
        <v>45108</v>
      </c>
      <c r="M18" s="38">
        <v>-25000</v>
      </c>
      <c r="N18" s="39" t="s">
        <v>1770</v>
      </c>
      <c r="O18" s="40" t="s">
        <v>646</v>
      </c>
    </row>
    <row r="19" spans="1:16" x14ac:dyDescent="0.25">
      <c r="A19" s="31" t="s">
        <v>17</v>
      </c>
      <c r="B19" s="32">
        <v>12315</v>
      </c>
      <c r="C19" s="1" t="str">
        <f>VLOOKUP(B19,'Center Name'!$A:$B,2,FALSE)</f>
        <v>CMF Santa Anita RM</v>
      </c>
      <c r="D19" s="32">
        <v>222720</v>
      </c>
      <c r="E19" s="37">
        <v>44470</v>
      </c>
      <c r="F19" s="34" t="s">
        <v>59</v>
      </c>
      <c r="G19" s="3">
        <v>936689</v>
      </c>
      <c r="H19" s="3" t="s">
        <v>60</v>
      </c>
      <c r="I19" s="4">
        <v>45017</v>
      </c>
      <c r="K19" s="37">
        <v>1</v>
      </c>
      <c r="L19" s="36">
        <v>45383</v>
      </c>
      <c r="M19" s="45">
        <f>-195000+97500</f>
        <v>-97500</v>
      </c>
      <c r="N19" s="39"/>
      <c r="O19" s="40" t="s">
        <v>647</v>
      </c>
    </row>
    <row r="20" spans="1:16" x14ac:dyDescent="0.25">
      <c r="A20" s="31" t="s">
        <v>17</v>
      </c>
      <c r="B20" s="32">
        <v>12230</v>
      </c>
      <c r="C20" s="1" t="str">
        <f>VLOOKUP(B20,'Center Name'!$A:$B,2,FALSE)</f>
        <v>Culver City Mall LP</v>
      </c>
      <c r="D20" s="32">
        <v>227416</v>
      </c>
      <c r="E20" s="33">
        <v>44865</v>
      </c>
      <c r="F20" s="34" t="s">
        <v>1808</v>
      </c>
      <c r="G20" s="35">
        <v>941793</v>
      </c>
      <c r="H20" s="35" t="s">
        <v>1826</v>
      </c>
      <c r="I20" s="41">
        <v>44869</v>
      </c>
      <c r="J20" s="41">
        <v>44869</v>
      </c>
      <c r="K20" s="37">
        <v>45259</v>
      </c>
      <c r="L20" s="36">
        <v>45234</v>
      </c>
      <c r="M20" s="38">
        <v>-30000</v>
      </c>
      <c r="N20" s="39" t="s">
        <v>1770</v>
      </c>
      <c r="O20" s="40" t="s">
        <v>646</v>
      </c>
    </row>
    <row r="21" spans="1:16" x14ac:dyDescent="0.25">
      <c r="A21" s="31" t="s">
        <v>17</v>
      </c>
      <c r="B21" s="32">
        <v>12234</v>
      </c>
      <c r="C21" s="1" t="str">
        <f>VLOOKUP(B21,'Center Name'!$A:$B,2,FALSE)</f>
        <v>Galleria at Roseville</v>
      </c>
      <c r="D21" s="32">
        <v>223885</v>
      </c>
      <c r="E21" s="33">
        <v>44652</v>
      </c>
      <c r="F21" s="34" t="s">
        <v>26</v>
      </c>
      <c r="G21" s="35">
        <v>938608</v>
      </c>
      <c r="H21" s="35">
        <v>120</v>
      </c>
      <c r="I21" s="33">
        <v>44682</v>
      </c>
      <c r="J21" s="33">
        <v>44842</v>
      </c>
      <c r="K21" s="37">
        <v>45572</v>
      </c>
      <c r="L21" s="36">
        <v>45047</v>
      </c>
      <c r="M21" s="38">
        <v>-60000</v>
      </c>
      <c r="N21" s="39"/>
      <c r="O21" s="40" t="s">
        <v>1661</v>
      </c>
    </row>
    <row r="22" spans="1:16" ht="21" customHeight="1" x14ac:dyDescent="0.25">
      <c r="A22" s="31" t="s">
        <v>17</v>
      </c>
      <c r="B22" s="32">
        <v>12234</v>
      </c>
      <c r="C22" s="1" t="s">
        <v>25</v>
      </c>
      <c r="D22" s="32">
        <v>227322</v>
      </c>
      <c r="E22" s="33">
        <v>44865</v>
      </c>
      <c r="F22" s="34" t="s">
        <v>1811</v>
      </c>
      <c r="G22" s="35">
        <v>941482</v>
      </c>
      <c r="H22" s="35" t="s">
        <v>641</v>
      </c>
      <c r="I22" s="41"/>
      <c r="J22" s="41">
        <v>44894</v>
      </c>
      <c r="K22" s="37">
        <v>45441</v>
      </c>
      <c r="L22" s="36"/>
      <c r="M22" s="38">
        <v>-60000</v>
      </c>
      <c r="N22" s="39" t="s">
        <v>1824</v>
      </c>
      <c r="O22" s="40" t="s">
        <v>1661</v>
      </c>
    </row>
    <row r="23" spans="1:16" ht="26.25" x14ac:dyDescent="0.25">
      <c r="A23" s="31" t="s">
        <v>17</v>
      </c>
      <c r="B23" s="32">
        <v>12234</v>
      </c>
      <c r="C23" s="1" t="s">
        <v>25</v>
      </c>
      <c r="D23" s="32">
        <v>226964</v>
      </c>
      <c r="E23" s="33">
        <v>44804</v>
      </c>
      <c r="F23" s="34" t="s">
        <v>1728</v>
      </c>
      <c r="G23" s="35">
        <v>940713</v>
      </c>
      <c r="H23" s="35" t="s">
        <v>641</v>
      </c>
      <c r="I23" s="41"/>
      <c r="J23" s="41">
        <v>44880</v>
      </c>
      <c r="K23" s="37">
        <v>45244</v>
      </c>
      <c r="L23" s="36"/>
      <c r="M23" s="38">
        <v>-40000</v>
      </c>
      <c r="N23" s="39" t="s">
        <v>1754</v>
      </c>
      <c r="O23" s="40" t="s">
        <v>1661</v>
      </c>
    </row>
    <row r="24" spans="1:16" x14ac:dyDescent="0.25">
      <c r="A24" s="31" t="s">
        <v>17</v>
      </c>
      <c r="B24" s="32">
        <v>12235</v>
      </c>
      <c r="C24" s="1" t="str">
        <f>VLOOKUP(B24,'Center Name'!$A:$B,2,FALSE)</f>
        <v>Garden State Plaza</v>
      </c>
      <c r="D24" s="32">
        <v>223931</v>
      </c>
      <c r="E24" s="43">
        <v>44681</v>
      </c>
      <c r="F24" s="34" t="s">
        <v>28</v>
      </c>
      <c r="G24" s="35">
        <v>938732</v>
      </c>
      <c r="H24" s="35">
        <v>1206</v>
      </c>
      <c r="I24" s="36">
        <v>44835</v>
      </c>
      <c r="J24" s="36"/>
      <c r="K24" s="37">
        <v>1</v>
      </c>
      <c r="L24" s="36">
        <v>45200</v>
      </c>
      <c r="M24" s="38">
        <v>-65000</v>
      </c>
      <c r="N24" s="39"/>
      <c r="O24" s="40" t="s">
        <v>648</v>
      </c>
    </row>
    <row r="25" spans="1:16" x14ac:dyDescent="0.25">
      <c r="A25" s="31" t="s">
        <v>17</v>
      </c>
      <c r="B25" s="32">
        <v>12235</v>
      </c>
      <c r="C25" s="1" t="str">
        <f>VLOOKUP(B25,'Center Name'!$A:$B,2,FALSE)</f>
        <v>Garden State Plaza</v>
      </c>
      <c r="D25" s="32">
        <v>227435</v>
      </c>
      <c r="E25" s="33">
        <v>44865</v>
      </c>
      <c r="F25" s="34" t="s">
        <v>1780</v>
      </c>
      <c r="G25" s="35">
        <v>942080</v>
      </c>
      <c r="H25" s="35" t="s">
        <v>641</v>
      </c>
      <c r="I25" s="41"/>
      <c r="J25" s="41">
        <v>44913</v>
      </c>
      <c r="K25" s="37">
        <v>45643</v>
      </c>
      <c r="L25" s="36"/>
      <c r="M25" s="38">
        <v>-30000</v>
      </c>
      <c r="N25" s="39" t="s">
        <v>1824</v>
      </c>
      <c r="O25" s="40" t="s">
        <v>1661</v>
      </c>
    </row>
    <row r="26" spans="1:16" x14ac:dyDescent="0.25">
      <c r="A26" s="31" t="s">
        <v>17</v>
      </c>
      <c r="B26" s="32">
        <v>12253</v>
      </c>
      <c r="C26" s="1" t="str">
        <f>VLOOKUP(B26,'Center Name'!$A:$B,2,FALSE)</f>
        <v>Mission Valley</v>
      </c>
      <c r="D26" s="32">
        <v>221185</v>
      </c>
      <c r="E26" s="43">
        <v>44301</v>
      </c>
      <c r="F26" s="34" t="s">
        <v>30</v>
      </c>
      <c r="G26" s="35">
        <v>934805</v>
      </c>
      <c r="H26" s="35">
        <v>206</v>
      </c>
      <c r="I26" s="36">
        <v>44636</v>
      </c>
      <c r="J26" s="36"/>
      <c r="K26" s="37">
        <v>45000</v>
      </c>
      <c r="L26" s="37">
        <v>45000</v>
      </c>
      <c r="M26" s="38">
        <v>-55000</v>
      </c>
      <c r="N26" s="39" t="s">
        <v>1770</v>
      </c>
      <c r="O26" s="40" t="s">
        <v>1661</v>
      </c>
    </row>
    <row r="27" spans="1:16" s="31" customFormat="1" x14ac:dyDescent="0.25">
      <c r="A27" s="31" t="s">
        <v>17</v>
      </c>
      <c r="B27" s="32">
        <v>12254</v>
      </c>
      <c r="C27" s="1" t="str">
        <f>VLOOKUP(B27,'Center Name'!$A:$B,2,FALSE)</f>
        <v>Mission Valley West</v>
      </c>
      <c r="D27" s="32">
        <v>223861</v>
      </c>
      <c r="E27" s="33">
        <v>44742</v>
      </c>
      <c r="F27" s="34" t="s">
        <v>1769</v>
      </c>
      <c r="G27" s="35">
        <v>938463</v>
      </c>
      <c r="H27" s="35">
        <v>1144</v>
      </c>
      <c r="I27" s="36">
        <v>44958</v>
      </c>
      <c r="J27" s="41"/>
      <c r="K27" s="37" t="s">
        <v>1771</v>
      </c>
      <c r="L27" s="43" t="s">
        <v>1771</v>
      </c>
      <c r="M27" s="38">
        <v>-50000</v>
      </c>
      <c r="N27" s="39" t="s">
        <v>1770</v>
      </c>
      <c r="O27" s="40" t="s">
        <v>648</v>
      </c>
      <c r="P27"/>
    </row>
    <row r="28" spans="1:16" s="31" customFormat="1" x14ac:dyDescent="0.25">
      <c r="A28" s="31" t="s">
        <v>17</v>
      </c>
      <c r="B28" s="32">
        <v>12266</v>
      </c>
      <c r="C28" s="1" t="str">
        <f>VLOOKUP(B28,'Center Name'!$A:$B,2,FALSE)</f>
        <v>Oakridge</v>
      </c>
      <c r="D28" s="32">
        <v>222746</v>
      </c>
      <c r="E28" s="33">
        <v>44500</v>
      </c>
      <c r="F28" s="34" t="s">
        <v>35</v>
      </c>
      <c r="G28" s="35">
        <v>936188</v>
      </c>
      <c r="H28" s="35"/>
      <c r="I28" s="41">
        <v>44743</v>
      </c>
      <c r="J28" s="41"/>
      <c r="K28" s="36">
        <v>45108</v>
      </c>
      <c r="L28" s="36">
        <v>45108</v>
      </c>
      <c r="M28" s="38">
        <v>-35000</v>
      </c>
      <c r="N28" s="39"/>
      <c r="O28" s="40" t="s">
        <v>648</v>
      </c>
      <c r="P28"/>
    </row>
    <row r="29" spans="1:16" s="31" customFormat="1" ht="15" customHeight="1" x14ac:dyDescent="0.2">
      <c r="A29" s="31" t="s">
        <v>17</v>
      </c>
      <c r="B29" s="32">
        <v>12266</v>
      </c>
      <c r="C29" s="1" t="str">
        <f>VLOOKUP(B29,'Center Name'!$A:$B,2,FALSE)</f>
        <v>Oakridge</v>
      </c>
      <c r="D29" s="32">
        <v>221781</v>
      </c>
      <c r="E29" s="33">
        <v>44377</v>
      </c>
      <c r="F29" s="34" t="s">
        <v>34</v>
      </c>
      <c r="G29" s="35">
        <v>935003</v>
      </c>
      <c r="H29" s="35">
        <v>1003</v>
      </c>
      <c r="I29" s="41">
        <v>44713</v>
      </c>
      <c r="J29" s="41"/>
      <c r="K29" s="36">
        <v>45078</v>
      </c>
      <c r="L29" s="36">
        <v>45078</v>
      </c>
      <c r="M29" s="38">
        <v>-18000</v>
      </c>
      <c r="N29" s="39"/>
      <c r="O29" s="40" t="s">
        <v>1661</v>
      </c>
      <c r="P29" s="44"/>
    </row>
    <row r="30" spans="1:16" s="31" customFormat="1" x14ac:dyDescent="0.25">
      <c r="A30" s="31" t="s">
        <v>17</v>
      </c>
      <c r="B30" s="32">
        <v>12267</v>
      </c>
      <c r="C30" s="1" t="str">
        <f>VLOOKUP(B30,'Center Name'!$A:$B,2,FALSE)</f>
        <v>Old Orchard</v>
      </c>
      <c r="D30" s="32">
        <v>223971</v>
      </c>
      <c r="E30" s="33">
        <v>44712</v>
      </c>
      <c r="F30" s="34" t="s">
        <v>598</v>
      </c>
      <c r="G30" s="35">
        <v>938227</v>
      </c>
      <c r="H30" s="35" t="s">
        <v>1755</v>
      </c>
      <c r="I30" s="41">
        <v>45104</v>
      </c>
      <c r="J30" s="41"/>
      <c r="K30" s="37">
        <v>1</v>
      </c>
      <c r="L30" s="36"/>
      <c r="M30" s="38">
        <f>-234640+117320</f>
        <v>-117320</v>
      </c>
      <c r="N30" s="39" t="s">
        <v>1719</v>
      </c>
      <c r="O30" s="40" t="s">
        <v>648</v>
      </c>
    </row>
    <row r="31" spans="1:16" s="93" customFormat="1" x14ac:dyDescent="0.25">
      <c r="A31" s="31" t="s">
        <v>17</v>
      </c>
      <c r="B31" s="32">
        <v>12267</v>
      </c>
      <c r="C31" s="1" t="str">
        <f>VLOOKUP(B31,'Center Name'!$A:$B,2,FALSE)</f>
        <v>Old Orchard</v>
      </c>
      <c r="D31" s="32">
        <v>223972</v>
      </c>
      <c r="E31" s="33">
        <v>44712</v>
      </c>
      <c r="F31" s="34" t="s">
        <v>599</v>
      </c>
      <c r="G31" s="35">
        <v>938661</v>
      </c>
      <c r="H31" s="35" t="s">
        <v>1756</v>
      </c>
      <c r="I31" s="41">
        <v>44978</v>
      </c>
      <c r="J31" s="41">
        <v>44978</v>
      </c>
      <c r="K31" s="37">
        <v>45524</v>
      </c>
      <c r="L31" s="36"/>
      <c r="M31" s="38">
        <v>-75000</v>
      </c>
      <c r="N31" s="39" t="s">
        <v>1719</v>
      </c>
      <c r="O31" s="40" t="s">
        <v>1661</v>
      </c>
      <c r="P31"/>
    </row>
    <row r="32" spans="1:16" s="93" customFormat="1" ht="26.25" x14ac:dyDescent="0.25">
      <c r="A32" s="31" t="s">
        <v>17</v>
      </c>
      <c r="B32" s="32">
        <v>12267</v>
      </c>
      <c r="C32" s="1" t="s">
        <v>710</v>
      </c>
      <c r="D32" s="32">
        <v>226956</v>
      </c>
      <c r="E32" s="33">
        <v>44781</v>
      </c>
      <c r="F32" s="34" t="s">
        <v>1720</v>
      </c>
      <c r="G32" s="35">
        <v>940640</v>
      </c>
      <c r="H32" s="35" t="s">
        <v>1757</v>
      </c>
      <c r="I32" s="41">
        <v>44867</v>
      </c>
      <c r="J32" s="41"/>
      <c r="K32" s="37">
        <v>1</v>
      </c>
      <c r="L32" s="36"/>
      <c r="M32" s="38">
        <v>-60000</v>
      </c>
      <c r="N32" s="39" t="s">
        <v>1754</v>
      </c>
      <c r="O32" s="40" t="s">
        <v>648</v>
      </c>
      <c r="P32"/>
    </row>
    <row r="33" spans="1:16" s="31" customFormat="1" ht="26.25" x14ac:dyDescent="0.25">
      <c r="A33" s="31" t="s">
        <v>17</v>
      </c>
      <c r="B33" s="32">
        <v>12280</v>
      </c>
      <c r="C33" s="1" t="str">
        <f>VLOOKUP(B33,'Center Name'!$A:$B,2,FALSE)</f>
        <v>Santa Anita</v>
      </c>
      <c r="D33" s="32">
        <v>226968</v>
      </c>
      <c r="E33" s="33">
        <v>44804</v>
      </c>
      <c r="F33" s="34" t="s">
        <v>1746</v>
      </c>
      <c r="G33" s="35">
        <v>938983</v>
      </c>
      <c r="H33" s="35" t="s">
        <v>641</v>
      </c>
      <c r="I33" s="41"/>
      <c r="J33" s="41"/>
      <c r="K33" s="37">
        <v>1</v>
      </c>
      <c r="L33" s="36"/>
      <c r="M33" s="38">
        <v>-80000</v>
      </c>
      <c r="N33" s="39" t="s">
        <v>1754</v>
      </c>
      <c r="O33" s="40" t="s">
        <v>649</v>
      </c>
      <c r="P33" s="94"/>
    </row>
    <row r="34" spans="1:16" s="31" customFormat="1" ht="26.25" x14ac:dyDescent="0.25">
      <c r="A34" s="31" t="s">
        <v>17</v>
      </c>
      <c r="B34" s="32">
        <v>12280</v>
      </c>
      <c r="C34" s="1" t="str">
        <f>VLOOKUP(B34,'Center Name'!$A:$B,2,FALSE)</f>
        <v>Santa Anita</v>
      </c>
      <c r="D34" s="32">
        <v>226965</v>
      </c>
      <c r="E34" s="33">
        <v>44804</v>
      </c>
      <c r="F34" s="34" t="s">
        <v>1741</v>
      </c>
      <c r="G34" s="35">
        <v>936139</v>
      </c>
      <c r="H34" s="35" t="s">
        <v>641</v>
      </c>
      <c r="I34" s="41"/>
      <c r="J34" s="41">
        <v>44648</v>
      </c>
      <c r="K34" s="37">
        <v>45012</v>
      </c>
      <c r="L34" s="36"/>
      <c r="M34" s="38">
        <v>-68687.600000000006</v>
      </c>
      <c r="N34" s="39" t="s">
        <v>1754</v>
      </c>
      <c r="O34" s="40" t="s">
        <v>1661</v>
      </c>
      <c r="P34" s="94"/>
    </row>
    <row r="35" spans="1:16" s="31" customFormat="1" ht="26.25" x14ac:dyDescent="0.25">
      <c r="A35" s="31" t="s">
        <v>17</v>
      </c>
      <c r="B35" s="32">
        <v>12280</v>
      </c>
      <c r="C35" s="1" t="str">
        <f>VLOOKUP(B35,'Center Name'!$A:$B,2,FALSE)</f>
        <v>Santa Anita</v>
      </c>
      <c r="D35" s="32">
        <v>226971</v>
      </c>
      <c r="E35" s="33">
        <v>44804</v>
      </c>
      <c r="F35" s="34" t="s">
        <v>1752</v>
      </c>
      <c r="G35" s="35">
        <v>937239</v>
      </c>
      <c r="H35" s="35" t="s">
        <v>641</v>
      </c>
      <c r="I35" s="41"/>
      <c r="J35" s="41"/>
      <c r="K35" s="37">
        <v>1</v>
      </c>
      <c r="L35" s="36"/>
      <c r="M35" s="38">
        <v>-39818.519999999997</v>
      </c>
      <c r="N35" s="39" t="s">
        <v>1754</v>
      </c>
      <c r="O35" s="40" t="s">
        <v>649</v>
      </c>
      <c r="P35"/>
    </row>
    <row r="36" spans="1:16" s="31" customFormat="1" ht="26.25" x14ac:dyDescent="0.25">
      <c r="A36" s="31" t="s">
        <v>17</v>
      </c>
      <c r="B36" s="32">
        <v>12280</v>
      </c>
      <c r="C36" s="1" t="str">
        <f>VLOOKUP(B36,'Center Name'!$A:$B,2,FALSE)</f>
        <v>Santa Anita</v>
      </c>
      <c r="D36" s="32">
        <v>226970</v>
      </c>
      <c r="E36" s="33">
        <v>44804</v>
      </c>
      <c r="F36" s="34" t="s">
        <v>1750</v>
      </c>
      <c r="G36" s="35">
        <v>938054</v>
      </c>
      <c r="H36" s="35" t="s">
        <v>641</v>
      </c>
      <c r="I36" s="41"/>
      <c r="J36" s="41"/>
      <c r="K36" s="37">
        <v>1</v>
      </c>
      <c r="L36" s="36"/>
      <c r="M36" s="38">
        <v>-35815.18</v>
      </c>
      <c r="N36" s="39" t="s">
        <v>1754</v>
      </c>
      <c r="O36" s="40" t="s">
        <v>648</v>
      </c>
    </row>
    <row r="37" spans="1:16" s="31" customFormat="1" ht="26.25" x14ac:dyDescent="0.25">
      <c r="A37" s="31" t="s">
        <v>17</v>
      </c>
      <c r="B37" s="32">
        <v>12280</v>
      </c>
      <c r="C37" s="1" t="str">
        <f>VLOOKUP(B37,'Center Name'!$A:$B,2,FALSE)</f>
        <v>Santa Anita</v>
      </c>
      <c r="D37" s="32">
        <v>226967</v>
      </c>
      <c r="E37" s="33">
        <v>44804</v>
      </c>
      <c r="F37" s="34" t="s">
        <v>1744</v>
      </c>
      <c r="G37" s="35">
        <v>938559</v>
      </c>
      <c r="H37" s="35" t="s">
        <v>641</v>
      </c>
      <c r="I37" s="41"/>
      <c r="J37" s="41">
        <v>44825</v>
      </c>
      <c r="K37" s="37">
        <v>45189</v>
      </c>
      <c r="L37" s="36"/>
      <c r="M37" s="38">
        <v>-17000</v>
      </c>
      <c r="N37" s="39" t="s">
        <v>1754</v>
      </c>
      <c r="O37" s="40" t="s">
        <v>1661</v>
      </c>
    </row>
    <row r="38" spans="1:16" s="31" customFormat="1" ht="26.25" x14ac:dyDescent="0.25">
      <c r="A38" s="31" t="s">
        <v>17</v>
      </c>
      <c r="B38" s="32">
        <v>12280</v>
      </c>
      <c r="C38" s="1" t="str">
        <f>VLOOKUP(B38,'Center Name'!$A:$B,2,FALSE)</f>
        <v>Santa Anita</v>
      </c>
      <c r="D38" s="32">
        <v>226969</v>
      </c>
      <c r="E38" s="33">
        <v>44804</v>
      </c>
      <c r="F38" s="34" t="s">
        <v>1748</v>
      </c>
      <c r="G38" s="35">
        <v>936600</v>
      </c>
      <c r="H38" s="35" t="s">
        <v>641</v>
      </c>
      <c r="I38" s="41"/>
      <c r="J38" s="41"/>
      <c r="K38" s="37">
        <v>1</v>
      </c>
      <c r="L38" s="36"/>
      <c r="M38" s="38">
        <v>-6261.84</v>
      </c>
      <c r="N38" s="39" t="s">
        <v>1754</v>
      </c>
      <c r="O38" s="40" t="s">
        <v>648</v>
      </c>
    </row>
    <row r="39" spans="1:16" s="31" customFormat="1" x14ac:dyDescent="0.25">
      <c r="A39" s="31" t="s">
        <v>17</v>
      </c>
      <c r="B39" s="32">
        <v>12286</v>
      </c>
      <c r="C39" s="1" t="str">
        <f>VLOOKUP(B39,'Center Name'!$A:$B,2,FALSE)</f>
        <v>Southcenter</v>
      </c>
      <c r="D39" s="32">
        <v>216384</v>
      </c>
      <c r="E39" s="33">
        <v>43937</v>
      </c>
      <c r="F39" s="34" t="s">
        <v>38</v>
      </c>
      <c r="G39" s="35">
        <v>931506</v>
      </c>
      <c r="H39" s="35">
        <v>252</v>
      </c>
      <c r="I39" s="41">
        <v>44287</v>
      </c>
      <c r="J39" s="41">
        <v>44985</v>
      </c>
      <c r="K39" s="37">
        <v>45349</v>
      </c>
      <c r="L39" s="36">
        <v>45350</v>
      </c>
      <c r="M39" s="38">
        <f>-50000+25000</f>
        <v>-25000</v>
      </c>
      <c r="N39" s="39" t="s">
        <v>39</v>
      </c>
      <c r="O39" s="40" t="s">
        <v>1661</v>
      </c>
    </row>
    <row r="40" spans="1:16" s="31" customFormat="1" x14ac:dyDescent="0.25">
      <c r="A40" s="31" t="s">
        <v>17</v>
      </c>
      <c r="B40" s="32">
        <v>12286</v>
      </c>
      <c r="C40" s="1" t="str">
        <f>VLOOKUP(B40,'Center Name'!$A:$B,2,FALSE)</f>
        <v>Southcenter</v>
      </c>
      <c r="D40" s="32">
        <v>225586</v>
      </c>
      <c r="E40" s="33">
        <v>44773</v>
      </c>
      <c r="F40" s="34" t="s">
        <v>1669</v>
      </c>
      <c r="G40" s="35">
        <v>938208</v>
      </c>
      <c r="H40" s="35" t="s">
        <v>641</v>
      </c>
      <c r="I40" s="41"/>
      <c r="J40" s="41"/>
      <c r="K40" s="37">
        <v>1</v>
      </c>
      <c r="L40" s="36"/>
      <c r="M40" s="38">
        <v>-5000</v>
      </c>
      <c r="N40" s="39" t="s">
        <v>1719</v>
      </c>
      <c r="O40" s="40" t="s">
        <v>648</v>
      </c>
    </row>
    <row r="41" spans="1:16" s="31" customFormat="1" x14ac:dyDescent="0.25">
      <c r="A41" s="31" t="s">
        <v>17</v>
      </c>
      <c r="B41" s="32">
        <v>12292</v>
      </c>
      <c r="C41" s="1" t="str">
        <f>VLOOKUP(B41,'Center Name'!$A:$B,2,FALSE)</f>
        <v>Trumbull</v>
      </c>
      <c r="D41" s="32">
        <v>223978</v>
      </c>
      <c r="E41" s="33">
        <v>44682</v>
      </c>
      <c r="F41" s="34" t="s">
        <v>607</v>
      </c>
      <c r="G41" s="35">
        <v>936189</v>
      </c>
      <c r="H41" s="35" t="s">
        <v>641</v>
      </c>
      <c r="I41" s="41">
        <v>44658</v>
      </c>
      <c r="J41" s="41"/>
      <c r="K41" s="37">
        <v>1</v>
      </c>
      <c r="L41" s="36">
        <v>45023</v>
      </c>
      <c r="M41" s="38">
        <v>-59128.49</v>
      </c>
      <c r="N41" s="39" t="s">
        <v>1719</v>
      </c>
      <c r="O41" s="40" t="s">
        <v>649</v>
      </c>
    </row>
    <row r="42" spans="1:16" s="31" customFormat="1" x14ac:dyDescent="0.25">
      <c r="A42" s="31" t="s">
        <v>17</v>
      </c>
      <c r="B42" s="32">
        <v>12293</v>
      </c>
      <c r="C42" s="1" t="str">
        <f>VLOOKUP(B42,'Center Name'!$A:$B,2,FALSE)</f>
        <v>UTC</v>
      </c>
      <c r="D42" s="32">
        <v>221182</v>
      </c>
      <c r="E42" s="33">
        <v>44301</v>
      </c>
      <c r="F42" s="34" t="s">
        <v>42</v>
      </c>
      <c r="G42" s="35">
        <v>931198</v>
      </c>
      <c r="H42" s="35">
        <v>2110</v>
      </c>
      <c r="I42" s="36">
        <v>44228</v>
      </c>
      <c r="J42" s="41"/>
      <c r="K42" s="37" t="s">
        <v>1767</v>
      </c>
      <c r="L42" s="43" t="s">
        <v>1767</v>
      </c>
      <c r="M42" s="38">
        <v>-125000</v>
      </c>
      <c r="N42" s="39" t="s">
        <v>37</v>
      </c>
      <c r="O42" s="40" t="s">
        <v>647</v>
      </c>
    </row>
    <row r="43" spans="1:16" s="31" customFormat="1" x14ac:dyDescent="0.25">
      <c r="A43" s="31" t="s">
        <v>17</v>
      </c>
      <c r="B43" s="32">
        <v>12293</v>
      </c>
      <c r="C43" s="1" t="str">
        <f>VLOOKUP(B43,'Center Name'!$A:$B,2,FALSE)</f>
        <v>UTC</v>
      </c>
      <c r="D43" s="32">
        <v>223627</v>
      </c>
      <c r="E43" s="33">
        <v>44620</v>
      </c>
      <c r="F43" s="34" t="s">
        <v>23</v>
      </c>
      <c r="G43" s="35">
        <v>937702</v>
      </c>
      <c r="H43" s="35" t="s">
        <v>1768</v>
      </c>
      <c r="I43" s="36">
        <v>44682</v>
      </c>
      <c r="J43" s="41">
        <v>44682</v>
      </c>
      <c r="K43" s="37">
        <v>45046</v>
      </c>
      <c r="L43" s="37">
        <v>44876</v>
      </c>
      <c r="M43" s="38">
        <v>-45000</v>
      </c>
      <c r="N43" s="39" t="s">
        <v>1770</v>
      </c>
      <c r="O43" s="40" t="s">
        <v>646</v>
      </c>
    </row>
    <row r="44" spans="1:16" s="31" customFormat="1" x14ac:dyDescent="0.25">
      <c r="A44" s="31" t="s">
        <v>17</v>
      </c>
      <c r="B44" s="32">
        <v>12297</v>
      </c>
      <c r="C44" s="1" t="str">
        <f>VLOOKUP(B44,'Center Name'!$A:$B,2,FALSE)</f>
        <v>Valley Fair</v>
      </c>
      <c r="D44" s="32">
        <v>222643</v>
      </c>
      <c r="E44" s="33">
        <v>44500</v>
      </c>
      <c r="F44" s="34" t="s">
        <v>47</v>
      </c>
      <c r="G44" s="35">
        <v>936417</v>
      </c>
      <c r="H44" s="35" t="s">
        <v>48</v>
      </c>
      <c r="I44" s="41">
        <v>44652</v>
      </c>
      <c r="J44" s="41">
        <v>44652</v>
      </c>
      <c r="K44" s="37">
        <v>1</v>
      </c>
      <c r="L44" s="36">
        <v>45017</v>
      </c>
      <c r="M44" s="38">
        <v>-125000</v>
      </c>
      <c r="N44" s="39"/>
      <c r="O44" s="6" t="s">
        <v>648</v>
      </c>
    </row>
    <row r="45" spans="1:16" s="31" customFormat="1" ht="39" x14ac:dyDescent="0.25">
      <c r="A45" s="31" t="s">
        <v>17</v>
      </c>
      <c r="B45" s="32">
        <v>12297</v>
      </c>
      <c r="C45" s="1" t="str">
        <f>VLOOKUP(B45,'Center Name'!$A:$B,2,FALSE)</f>
        <v>Valley Fair</v>
      </c>
      <c r="D45" s="32">
        <v>221153</v>
      </c>
      <c r="E45" s="37">
        <v>44287</v>
      </c>
      <c r="F45" s="34" t="s">
        <v>41</v>
      </c>
      <c r="G45" s="3">
        <v>934385</v>
      </c>
      <c r="H45" s="35" t="s">
        <v>46</v>
      </c>
      <c r="I45" s="4">
        <v>44407</v>
      </c>
      <c r="J45" s="4">
        <v>44407</v>
      </c>
      <c r="K45" s="37">
        <v>44772</v>
      </c>
      <c r="L45" s="36">
        <v>44772</v>
      </c>
      <c r="M45" s="45">
        <f>-33477.5-33477.5+33477.5</f>
        <v>-33477.5</v>
      </c>
      <c r="N45" s="39" t="s">
        <v>1825</v>
      </c>
      <c r="O45" s="6" t="s">
        <v>646</v>
      </c>
    </row>
    <row r="46" spans="1:16" s="31" customFormat="1" x14ac:dyDescent="0.25">
      <c r="A46" s="31" t="s">
        <v>17</v>
      </c>
      <c r="B46" s="32">
        <v>12297</v>
      </c>
      <c r="C46" s="1" t="str">
        <f>VLOOKUP(B46,'Center Name'!$A:$B,2,FALSE)</f>
        <v>Valley Fair</v>
      </c>
      <c r="D46" s="32">
        <v>223548</v>
      </c>
      <c r="E46" s="37">
        <v>44592</v>
      </c>
      <c r="F46" s="34" t="s">
        <v>49</v>
      </c>
      <c r="G46" s="3">
        <v>935004</v>
      </c>
      <c r="H46" s="35" t="s">
        <v>50</v>
      </c>
      <c r="I46" s="4">
        <v>44440</v>
      </c>
      <c r="J46" s="4">
        <v>44440</v>
      </c>
      <c r="K46" s="37">
        <v>1</v>
      </c>
      <c r="L46" s="36">
        <v>44805</v>
      </c>
      <c r="M46" s="45">
        <v>-5220</v>
      </c>
      <c r="N46" s="39" t="s">
        <v>1772</v>
      </c>
      <c r="O46" s="6" t="s">
        <v>648</v>
      </c>
    </row>
    <row r="47" spans="1:16" s="31" customFormat="1" ht="26.25" x14ac:dyDescent="0.25">
      <c r="A47" s="31" t="s">
        <v>17</v>
      </c>
      <c r="B47" s="32">
        <v>12303</v>
      </c>
      <c r="C47" s="1" t="str">
        <f>VLOOKUP(B47,'Center Name'!$A:$B,2,FALSE)</f>
        <v>Village at Westfield Topanga</v>
      </c>
      <c r="D47" s="32">
        <v>223891</v>
      </c>
      <c r="E47" s="37">
        <v>44664</v>
      </c>
      <c r="F47" s="34" t="s">
        <v>51</v>
      </c>
      <c r="G47" s="3">
        <v>937725</v>
      </c>
      <c r="H47" s="3">
        <v>1550</v>
      </c>
      <c r="I47" s="4">
        <v>44774</v>
      </c>
      <c r="J47" s="4">
        <v>44774</v>
      </c>
      <c r="K47" s="37">
        <v>45504</v>
      </c>
      <c r="L47" s="36">
        <v>45139</v>
      </c>
      <c r="M47" s="45">
        <v>-30550.85</v>
      </c>
      <c r="N47" s="39" t="s">
        <v>1765</v>
      </c>
      <c r="O47" s="40" t="s">
        <v>1661</v>
      </c>
    </row>
    <row r="48" spans="1:16" s="31" customFormat="1" x14ac:dyDescent="0.25">
      <c r="A48" s="31" t="s">
        <v>17</v>
      </c>
      <c r="B48" s="32">
        <v>12305</v>
      </c>
      <c r="C48" s="1" t="str">
        <f>VLOOKUP(B48,'Center Name'!$A:$B,2,FALSE)</f>
        <v>Wheaton</v>
      </c>
      <c r="D48" s="32">
        <v>222654</v>
      </c>
      <c r="E48" s="37">
        <v>44500</v>
      </c>
      <c r="F48" s="34" t="s">
        <v>53</v>
      </c>
      <c r="G48" s="3">
        <v>936289</v>
      </c>
      <c r="H48" s="3" t="s">
        <v>54</v>
      </c>
      <c r="I48" s="4">
        <v>44774</v>
      </c>
      <c r="J48" s="4">
        <v>44774</v>
      </c>
      <c r="K48" s="37">
        <v>46599</v>
      </c>
      <c r="L48" s="36">
        <v>45139</v>
      </c>
      <c r="M48" s="45">
        <f>91369.11-182738.22</f>
        <v>-91369.11</v>
      </c>
      <c r="N48" s="39" t="s">
        <v>39</v>
      </c>
      <c r="O48" s="40" t="s">
        <v>1661</v>
      </c>
    </row>
    <row r="49" spans="1:15" s="31" customFormat="1" ht="26.25" x14ac:dyDescent="0.25">
      <c r="A49" s="31" t="s">
        <v>17</v>
      </c>
      <c r="B49" s="32">
        <v>12305</v>
      </c>
      <c r="C49" s="1" t="s">
        <v>52</v>
      </c>
      <c r="D49" s="32">
        <v>226958</v>
      </c>
      <c r="E49" s="33">
        <v>44782</v>
      </c>
      <c r="F49" s="34" t="s">
        <v>1726</v>
      </c>
      <c r="G49" s="35">
        <v>940658</v>
      </c>
      <c r="H49" s="35" t="s">
        <v>641</v>
      </c>
      <c r="I49" s="41"/>
      <c r="J49" s="41">
        <v>44943</v>
      </c>
      <c r="K49" s="37">
        <v>45307</v>
      </c>
      <c r="L49" s="36"/>
      <c r="M49" s="38">
        <v>-67898.14</v>
      </c>
      <c r="N49" s="39" t="s">
        <v>1754</v>
      </c>
      <c r="O49" s="40" t="s">
        <v>1661</v>
      </c>
    </row>
    <row r="50" spans="1:15" s="31" customFormat="1" ht="90" x14ac:dyDescent="0.25">
      <c r="A50" s="31" t="s">
        <v>17</v>
      </c>
      <c r="B50" s="32">
        <v>12337</v>
      </c>
      <c r="C50" s="1" t="str">
        <f>VLOOKUP(B50,'Center Name'!$A:$B,2,FALSE)</f>
        <v>World Trade Center</v>
      </c>
      <c r="D50" s="32">
        <v>219371</v>
      </c>
      <c r="E50" s="33">
        <v>44049</v>
      </c>
      <c r="F50" s="34" t="s">
        <v>61</v>
      </c>
      <c r="G50" s="35">
        <v>931947</v>
      </c>
      <c r="H50" s="35" t="s">
        <v>62</v>
      </c>
      <c r="I50" s="41">
        <v>44374</v>
      </c>
      <c r="J50" s="41">
        <v>44172</v>
      </c>
      <c r="K50" s="37">
        <v>44536</v>
      </c>
      <c r="L50" s="36">
        <v>44739</v>
      </c>
      <c r="M50" s="38">
        <f>-500000+100000+50000</f>
        <v>-350000</v>
      </c>
      <c r="N50" s="39" t="s">
        <v>1827</v>
      </c>
      <c r="O50" s="40" t="s">
        <v>646</v>
      </c>
    </row>
    <row r="51" spans="1:15" s="31" customFormat="1" ht="26.25" x14ac:dyDescent="0.25">
      <c r="A51" s="31" t="s">
        <v>17</v>
      </c>
      <c r="B51" s="32">
        <v>12255</v>
      </c>
      <c r="C51" s="1" t="str">
        <f>VLOOKUP(B51,'Center Name'!$A:$B,2,FALSE)</f>
        <v>Montgomery</v>
      </c>
      <c r="D51" s="32">
        <v>227466</v>
      </c>
      <c r="E51" s="37">
        <v>44867</v>
      </c>
      <c r="F51" s="34" t="s">
        <v>1832</v>
      </c>
      <c r="G51" s="3">
        <v>938789</v>
      </c>
      <c r="H51" s="3" t="s">
        <v>641</v>
      </c>
      <c r="I51" s="4"/>
      <c r="J51" s="4"/>
      <c r="K51" s="37">
        <v>1</v>
      </c>
      <c r="L51" s="36"/>
      <c r="M51" s="45">
        <v>-50000</v>
      </c>
      <c r="N51" s="39" t="s">
        <v>1868</v>
      </c>
      <c r="O51" s="40" t="s">
        <v>649</v>
      </c>
    </row>
    <row r="52" spans="1:15" s="31" customFormat="1" ht="26.25" x14ac:dyDescent="0.25">
      <c r="A52" s="31" t="s">
        <v>17</v>
      </c>
      <c r="B52" s="32">
        <v>12267</v>
      </c>
      <c r="C52" s="1" t="str">
        <f>VLOOKUP(B52,'Center Name'!$A:$B,2,FALSE)</f>
        <v>Old Orchard</v>
      </c>
      <c r="D52" s="32">
        <v>227464</v>
      </c>
      <c r="E52" s="37">
        <v>44866</v>
      </c>
      <c r="F52" s="34" t="s">
        <v>1834</v>
      </c>
      <c r="G52" s="3">
        <v>938772</v>
      </c>
      <c r="H52" s="3" t="s">
        <v>641</v>
      </c>
      <c r="I52" s="4"/>
      <c r="J52" s="4">
        <v>44863</v>
      </c>
      <c r="K52" s="37">
        <v>45593</v>
      </c>
      <c r="L52" s="36"/>
      <c r="M52" s="45">
        <v>-50000</v>
      </c>
      <c r="N52" s="39" t="s">
        <v>1868</v>
      </c>
      <c r="O52" s="40" t="s">
        <v>646</v>
      </c>
    </row>
    <row r="53" spans="1:15" s="31" customFormat="1" ht="26.25" x14ac:dyDescent="0.25">
      <c r="A53" s="31" t="s">
        <v>17</v>
      </c>
      <c r="B53" s="32">
        <v>12234</v>
      </c>
      <c r="C53" s="1" t="str">
        <f>VLOOKUP(B53,'Center Name'!$A:$B,2,FALSE)</f>
        <v>Galleria at Roseville</v>
      </c>
      <c r="D53" s="32">
        <v>227465</v>
      </c>
      <c r="E53" s="37">
        <v>44895</v>
      </c>
      <c r="F53" s="34" t="s">
        <v>1854</v>
      </c>
      <c r="G53" s="3">
        <v>938786</v>
      </c>
      <c r="H53" s="3" t="s">
        <v>641</v>
      </c>
      <c r="I53" s="4"/>
      <c r="J53" s="4"/>
      <c r="K53" s="37">
        <v>1</v>
      </c>
      <c r="L53" s="36"/>
      <c r="M53" s="45">
        <v>-50000</v>
      </c>
      <c r="N53" s="39" t="s">
        <v>1868</v>
      </c>
      <c r="O53" s="40" t="s">
        <v>648</v>
      </c>
    </row>
    <row r="54" spans="1:15" s="31" customFormat="1" ht="26.25" x14ac:dyDescent="0.25">
      <c r="A54" s="31" t="s">
        <v>17</v>
      </c>
      <c r="B54" s="32">
        <v>12267</v>
      </c>
      <c r="C54" s="1" t="str">
        <f>VLOOKUP(B54,'Center Name'!$A:$B,2,FALSE)</f>
        <v>Old Orchard</v>
      </c>
      <c r="D54" s="32">
        <v>227570</v>
      </c>
      <c r="E54" s="37">
        <v>44866</v>
      </c>
      <c r="F54" s="34" t="s">
        <v>1836</v>
      </c>
      <c r="G54" s="3">
        <v>936687</v>
      </c>
      <c r="H54" s="3" t="s">
        <v>641</v>
      </c>
      <c r="I54" s="4"/>
      <c r="J54" s="4"/>
      <c r="K54" s="37">
        <v>1</v>
      </c>
      <c r="L54" s="36"/>
      <c r="M54" s="45">
        <v>-20000</v>
      </c>
      <c r="N54" s="39" t="s">
        <v>1868</v>
      </c>
      <c r="O54" s="7" t="s">
        <v>1873</v>
      </c>
    </row>
    <row r="55" spans="1:15" s="31" customFormat="1" ht="26.25" x14ac:dyDescent="0.25">
      <c r="A55" s="31" t="s">
        <v>17</v>
      </c>
      <c r="B55" s="32">
        <v>12234</v>
      </c>
      <c r="C55" s="1" t="str">
        <f>VLOOKUP(B55,'Center Name'!$A:$B,2,FALSE)</f>
        <v>Galleria at Roseville</v>
      </c>
      <c r="D55" s="32">
        <v>227568</v>
      </c>
      <c r="E55" s="37">
        <v>44895</v>
      </c>
      <c r="F55" s="34" t="s">
        <v>1856</v>
      </c>
      <c r="G55" s="3">
        <v>937673</v>
      </c>
      <c r="H55" s="3" t="s">
        <v>641</v>
      </c>
      <c r="I55" s="4"/>
      <c r="J55" s="4"/>
      <c r="K55" s="37">
        <v>1</v>
      </c>
      <c r="L55" s="36"/>
      <c r="M55" s="45">
        <v>-12500</v>
      </c>
      <c r="N55" s="39" t="s">
        <v>1868</v>
      </c>
      <c r="O55" s="7" t="s">
        <v>1873</v>
      </c>
    </row>
    <row r="56" spans="1:15" s="31" customFormat="1" ht="26.25" x14ac:dyDescent="0.25">
      <c r="A56" s="31" t="s">
        <v>17</v>
      </c>
      <c r="B56" s="32">
        <v>12311</v>
      </c>
      <c r="C56" s="1" t="str">
        <f>VLOOKUP(B56,'Center Name'!$A:$B,2,FALSE)</f>
        <v>Westlake Crossing</v>
      </c>
      <c r="D56" s="32">
        <v>226973</v>
      </c>
      <c r="E56" s="37">
        <v>44881</v>
      </c>
      <c r="F56" s="34" t="s">
        <v>1841</v>
      </c>
      <c r="G56" s="3">
        <v>940188</v>
      </c>
      <c r="H56" s="3" t="s">
        <v>641</v>
      </c>
      <c r="I56" s="4"/>
      <c r="J56" s="4"/>
      <c r="K56" s="37">
        <v>1</v>
      </c>
      <c r="L56" s="36"/>
      <c r="M56" s="45">
        <v>25000</v>
      </c>
      <c r="N56" s="39" t="s">
        <v>1868</v>
      </c>
      <c r="O56" s="7" t="s">
        <v>1873</v>
      </c>
    </row>
    <row r="57" spans="1:15" s="31" customFormat="1" ht="26.25" x14ac:dyDescent="0.25">
      <c r="A57" s="31" t="s">
        <v>17</v>
      </c>
      <c r="B57" s="32">
        <v>12230</v>
      </c>
      <c r="C57" s="1" t="str">
        <f>VLOOKUP(B57,'Center Name'!$A:$B,2,FALSE)</f>
        <v>Culver City Mall LP</v>
      </c>
      <c r="D57" s="32">
        <v>223609</v>
      </c>
      <c r="E57" s="37">
        <v>44867</v>
      </c>
      <c r="F57" s="34" t="s">
        <v>1852</v>
      </c>
      <c r="G57" s="3">
        <v>937998</v>
      </c>
      <c r="H57" s="3" t="s">
        <v>641</v>
      </c>
      <c r="I57" s="4"/>
      <c r="J57" s="4"/>
      <c r="K57" s="37">
        <v>1</v>
      </c>
      <c r="L57" s="36"/>
      <c r="M57" s="45">
        <v>25000</v>
      </c>
      <c r="N57" s="39" t="s">
        <v>1868</v>
      </c>
      <c r="O57" s="7" t="s">
        <v>1873</v>
      </c>
    </row>
    <row r="58" spans="1:15" s="31" customFormat="1" ht="26.25" x14ac:dyDescent="0.25">
      <c r="A58" s="31" t="s">
        <v>17</v>
      </c>
      <c r="B58" s="32">
        <v>12297</v>
      </c>
      <c r="C58" s="1" t="str">
        <f>VLOOKUP(B58,'Center Name'!$A:$B,2,FALSE)</f>
        <v>Valley Fair</v>
      </c>
      <c r="D58" s="32">
        <v>224209</v>
      </c>
      <c r="E58" s="37">
        <v>44883</v>
      </c>
      <c r="F58" s="34" t="s">
        <v>1859</v>
      </c>
      <c r="G58" s="3">
        <v>937673</v>
      </c>
      <c r="H58" s="3" t="s">
        <v>641</v>
      </c>
      <c r="I58" s="4"/>
      <c r="J58" s="4"/>
      <c r="K58" s="37">
        <v>1</v>
      </c>
      <c r="L58" s="36"/>
      <c r="M58" s="45">
        <v>33497.5</v>
      </c>
      <c r="N58" s="39" t="s">
        <v>1868</v>
      </c>
      <c r="O58" s="7" t="s">
        <v>1873</v>
      </c>
    </row>
    <row r="59" spans="1:15" s="31" customFormat="1" ht="26.25" x14ac:dyDescent="0.25">
      <c r="A59" s="31" t="s">
        <v>17</v>
      </c>
      <c r="B59" s="32">
        <v>12280</v>
      </c>
      <c r="C59" s="1" t="str">
        <f>VLOOKUP(B59,'Center Name'!$A:$B,2,FALSE)</f>
        <v>Santa Anita</v>
      </c>
      <c r="D59" s="32" t="s">
        <v>641</v>
      </c>
      <c r="E59" s="37">
        <v>44875</v>
      </c>
      <c r="F59" s="34" t="s">
        <v>1866</v>
      </c>
      <c r="G59" s="3">
        <v>937239</v>
      </c>
      <c r="H59" s="3" t="s">
        <v>641</v>
      </c>
      <c r="I59" s="4"/>
      <c r="J59" s="4"/>
      <c r="K59" s="37">
        <v>1</v>
      </c>
      <c r="L59" s="36"/>
      <c r="M59" s="45">
        <v>39818.519999999997</v>
      </c>
      <c r="N59" s="39" t="s">
        <v>1868</v>
      </c>
      <c r="O59" s="7" t="s">
        <v>1873</v>
      </c>
    </row>
    <row r="60" spans="1:15" s="31" customFormat="1" ht="13.5" thickBot="1" x14ac:dyDescent="0.25">
      <c r="C60" s="1"/>
      <c r="D60" s="32"/>
      <c r="E60" s="43"/>
      <c r="F60" s="34" t="s">
        <v>63</v>
      </c>
      <c r="G60" s="35"/>
      <c r="H60" s="35"/>
      <c r="I60" s="46"/>
      <c r="J60" s="46"/>
      <c r="K60" s="46"/>
      <c r="L60" s="36"/>
      <c r="M60" s="47">
        <f>SUM(M9:M59)</f>
        <v>-3018017.7700000005</v>
      </c>
      <c r="N60" s="39"/>
      <c r="O60" s="40"/>
    </row>
    <row r="61" spans="1:15" ht="15.75" thickTop="1" x14ac:dyDescent="0.25">
      <c r="B61" s="31"/>
      <c r="D61" s="32"/>
      <c r="E61" s="37"/>
    </row>
    <row r="62" spans="1:15" x14ac:dyDescent="0.25">
      <c r="B62" s="31"/>
      <c r="D62" s="32"/>
      <c r="E62" s="37"/>
    </row>
    <row r="63" spans="1:15" x14ac:dyDescent="0.25">
      <c r="B63" s="31"/>
      <c r="D63" s="32"/>
      <c r="E63" s="37"/>
    </row>
    <row r="64" spans="1:15" x14ac:dyDescent="0.25">
      <c r="B64" s="31"/>
      <c r="D64" s="32"/>
      <c r="E64" s="37"/>
    </row>
    <row r="65" spans="2:5" x14ac:dyDescent="0.25">
      <c r="B65" s="31"/>
      <c r="D65" s="32"/>
      <c r="E65" s="37"/>
    </row>
    <row r="66" spans="2:5" x14ac:dyDescent="0.25">
      <c r="B66" s="31"/>
      <c r="D66" s="32"/>
      <c r="E66" s="37"/>
    </row>
    <row r="67" spans="2:5" x14ac:dyDescent="0.25">
      <c r="B67" s="31"/>
      <c r="D67" s="32"/>
      <c r="E67" s="37"/>
    </row>
    <row r="68" spans="2:5" x14ac:dyDescent="0.25">
      <c r="B68" s="31"/>
      <c r="D68" s="32"/>
      <c r="E68" s="37"/>
    </row>
    <row r="69" spans="2:5" x14ac:dyDescent="0.25">
      <c r="B69" s="31"/>
      <c r="D69" s="32"/>
      <c r="E69" s="37"/>
    </row>
    <row r="70" spans="2:5" x14ac:dyDescent="0.25">
      <c r="B70" s="31"/>
      <c r="D70" s="32"/>
      <c r="E70" s="37"/>
    </row>
    <row r="71" spans="2:5" x14ac:dyDescent="0.25">
      <c r="B71" s="31"/>
      <c r="D71" s="32"/>
      <c r="E71" s="37"/>
    </row>
    <row r="72" spans="2:5" x14ac:dyDescent="0.25">
      <c r="B72" s="31"/>
      <c r="D72" s="32"/>
      <c r="E72" s="37"/>
    </row>
    <row r="73" spans="2:5" x14ac:dyDescent="0.25">
      <c r="B73" s="31"/>
      <c r="D73" s="32"/>
      <c r="E73" s="37"/>
    </row>
    <row r="74" spans="2:5" x14ac:dyDescent="0.25">
      <c r="B74" s="31"/>
      <c r="D74" s="32"/>
      <c r="E74" s="37"/>
    </row>
    <row r="75" spans="2:5" x14ac:dyDescent="0.25">
      <c r="B75" s="31"/>
      <c r="D75" s="32"/>
      <c r="E75" s="37"/>
    </row>
    <row r="76" spans="2:5" x14ac:dyDescent="0.25">
      <c r="E76" s="37"/>
    </row>
    <row r="77" spans="2:5" x14ac:dyDescent="0.25">
      <c r="E77" s="37"/>
    </row>
    <row r="78" spans="2:5" x14ac:dyDescent="0.25">
      <c r="E78" s="37"/>
    </row>
    <row r="79" spans="2:5" x14ac:dyDescent="0.25">
      <c r="E79" s="37"/>
    </row>
    <row r="80" spans="2:5" x14ac:dyDescent="0.25">
      <c r="E80" s="37"/>
    </row>
    <row r="81" spans="5:5" x14ac:dyDescent="0.25">
      <c r="E81" s="37"/>
    </row>
    <row r="82" spans="5:5" x14ac:dyDescent="0.25">
      <c r="E82" s="37"/>
    </row>
    <row r="83" spans="5:5" x14ac:dyDescent="0.25">
      <c r="E83" s="37"/>
    </row>
    <row r="84" spans="5:5" x14ac:dyDescent="0.25">
      <c r="E84" s="37"/>
    </row>
    <row r="85" spans="5:5" x14ac:dyDescent="0.25">
      <c r="E85" s="37"/>
    </row>
    <row r="86" spans="5:5" x14ac:dyDescent="0.25">
      <c r="E86" s="37"/>
    </row>
    <row r="87" spans="5:5" x14ac:dyDescent="0.25">
      <c r="E87" s="37"/>
    </row>
    <row r="88" spans="5:5" x14ac:dyDescent="0.25">
      <c r="E88" s="37"/>
    </row>
    <row r="89" spans="5:5" x14ac:dyDescent="0.25">
      <c r="E89" s="37"/>
    </row>
    <row r="90" spans="5:5" x14ac:dyDescent="0.25">
      <c r="E90" s="37"/>
    </row>
    <row r="91" spans="5:5" x14ac:dyDescent="0.25">
      <c r="E91" s="37"/>
    </row>
    <row r="92" spans="5:5" x14ac:dyDescent="0.25">
      <c r="E92" s="37"/>
    </row>
    <row r="93" spans="5:5" x14ac:dyDescent="0.25">
      <c r="E93" s="37"/>
    </row>
    <row r="94" spans="5:5" x14ac:dyDescent="0.25">
      <c r="E94" s="37"/>
    </row>
    <row r="95" spans="5:5" x14ac:dyDescent="0.25">
      <c r="E95" s="37"/>
    </row>
    <row r="96" spans="5:5" x14ac:dyDescent="0.25">
      <c r="E96" s="37"/>
    </row>
    <row r="97" spans="5:5" x14ac:dyDescent="0.25">
      <c r="E97" s="37"/>
    </row>
    <row r="98" spans="5:5" x14ac:dyDescent="0.25">
      <c r="E98" s="37"/>
    </row>
    <row r="99" spans="5:5" x14ac:dyDescent="0.25">
      <c r="E99" s="37"/>
    </row>
    <row r="100" spans="5:5" x14ac:dyDescent="0.25">
      <c r="E100" s="37"/>
    </row>
    <row r="101" spans="5:5" x14ac:dyDescent="0.25">
      <c r="E101" s="37"/>
    </row>
    <row r="102" spans="5:5" x14ac:dyDescent="0.25">
      <c r="E102" s="37"/>
    </row>
    <row r="103" spans="5:5" x14ac:dyDescent="0.25">
      <c r="E103" s="37"/>
    </row>
    <row r="104" spans="5:5" x14ac:dyDescent="0.25">
      <c r="E104" s="37"/>
    </row>
    <row r="105" spans="5:5" x14ac:dyDescent="0.25">
      <c r="E105" s="37"/>
    </row>
    <row r="106" spans="5:5" x14ac:dyDescent="0.25">
      <c r="E106" s="37"/>
    </row>
    <row r="107" spans="5:5" x14ac:dyDescent="0.25">
      <c r="E107" s="37"/>
    </row>
    <row r="108" spans="5:5" x14ac:dyDescent="0.25">
      <c r="E108" s="37"/>
    </row>
    <row r="109" spans="5:5" x14ac:dyDescent="0.25">
      <c r="E109" s="37"/>
    </row>
    <row r="110" spans="5:5" x14ac:dyDescent="0.25">
      <c r="E110" s="37"/>
    </row>
    <row r="111" spans="5:5" x14ac:dyDescent="0.25">
      <c r="E111" s="37"/>
    </row>
    <row r="112" spans="5:5" x14ac:dyDescent="0.25">
      <c r="E112" s="37"/>
    </row>
    <row r="113" spans="5:5" x14ac:dyDescent="0.25">
      <c r="E113" s="37"/>
    </row>
    <row r="114" spans="5:5" x14ac:dyDescent="0.25">
      <c r="E114" s="37"/>
    </row>
    <row r="115" spans="5:5" x14ac:dyDescent="0.25">
      <c r="E115" s="37"/>
    </row>
    <row r="116" spans="5:5" x14ac:dyDescent="0.25">
      <c r="E116" s="37"/>
    </row>
    <row r="117" spans="5:5" x14ac:dyDescent="0.25">
      <c r="E117" s="37"/>
    </row>
    <row r="118" spans="5:5" x14ac:dyDescent="0.25">
      <c r="E118" s="37"/>
    </row>
    <row r="119" spans="5:5" x14ac:dyDescent="0.25">
      <c r="E119" s="37"/>
    </row>
    <row r="120" spans="5:5" x14ac:dyDescent="0.25">
      <c r="E120" s="37"/>
    </row>
    <row r="121" spans="5:5" x14ac:dyDescent="0.25">
      <c r="E121" s="37"/>
    </row>
    <row r="122" spans="5:5" x14ac:dyDescent="0.25">
      <c r="E122" s="37"/>
    </row>
    <row r="123" spans="5:5" x14ac:dyDescent="0.25">
      <c r="E123" s="37"/>
    </row>
    <row r="124" spans="5:5" x14ac:dyDescent="0.25">
      <c r="E124" s="37"/>
    </row>
    <row r="125" spans="5:5" x14ac:dyDescent="0.25">
      <c r="E125" s="37"/>
    </row>
    <row r="126" spans="5:5" x14ac:dyDescent="0.25">
      <c r="E126" s="37"/>
    </row>
    <row r="127" spans="5:5" x14ac:dyDescent="0.25">
      <c r="E127" s="37"/>
    </row>
    <row r="128" spans="5:5" x14ac:dyDescent="0.25"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  <row r="132" spans="5:5" x14ac:dyDescent="0.25">
      <c r="E132" s="37"/>
    </row>
    <row r="133" spans="5:5" x14ac:dyDescent="0.25">
      <c r="E133" s="37"/>
    </row>
    <row r="134" spans="5:5" x14ac:dyDescent="0.25">
      <c r="E134" s="37"/>
    </row>
    <row r="135" spans="5:5" x14ac:dyDescent="0.25">
      <c r="E135" s="37"/>
    </row>
    <row r="136" spans="5:5" x14ac:dyDescent="0.25">
      <c r="E136" s="37"/>
    </row>
    <row r="137" spans="5:5" x14ac:dyDescent="0.25">
      <c r="E137" s="37"/>
    </row>
    <row r="138" spans="5:5" x14ac:dyDescent="0.25">
      <c r="E138" s="37"/>
    </row>
    <row r="139" spans="5:5" x14ac:dyDescent="0.25">
      <c r="E139" s="37"/>
    </row>
    <row r="140" spans="5:5" x14ac:dyDescent="0.25">
      <c r="E140" s="37"/>
    </row>
    <row r="141" spans="5:5" x14ac:dyDescent="0.25">
      <c r="E141" s="37"/>
    </row>
    <row r="142" spans="5:5" x14ac:dyDescent="0.25">
      <c r="E142" s="37"/>
    </row>
    <row r="143" spans="5:5" x14ac:dyDescent="0.25">
      <c r="E143" s="37"/>
    </row>
    <row r="144" spans="5:5" x14ac:dyDescent="0.25">
      <c r="E144" s="37"/>
    </row>
    <row r="145" spans="5:5" x14ac:dyDescent="0.25">
      <c r="E145" s="37"/>
    </row>
    <row r="146" spans="5:5" x14ac:dyDescent="0.25">
      <c r="E146" s="37"/>
    </row>
    <row r="147" spans="5:5" x14ac:dyDescent="0.25">
      <c r="E147" s="37"/>
    </row>
    <row r="148" spans="5:5" x14ac:dyDescent="0.25">
      <c r="E148" s="37"/>
    </row>
    <row r="149" spans="5:5" x14ac:dyDescent="0.25">
      <c r="E149" s="37"/>
    </row>
    <row r="150" spans="5:5" x14ac:dyDescent="0.25">
      <c r="E150" s="37"/>
    </row>
    <row r="151" spans="5:5" x14ac:dyDescent="0.25">
      <c r="E151" s="37"/>
    </row>
    <row r="152" spans="5:5" x14ac:dyDescent="0.25">
      <c r="E152" s="37"/>
    </row>
    <row r="153" spans="5:5" x14ac:dyDescent="0.25">
      <c r="E153" s="37"/>
    </row>
    <row r="154" spans="5:5" x14ac:dyDescent="0.25">
      <c r="E154" s="37"/>
    </row>
    <row r="155" spans="5:5" x14ac:dyDescent="0.25">
      <c r="E155" s="37"/>
    </row>
    <row r="156" spans="5:5" x14ac:dyDescent="0.25">
      <c r="E156" s="37"/>
    </row>
    <row r="157" spans="5:5" x14ac:dyDescent="0.25">
      <c r="E157" s="37"/>
    </row>
    <row r="158" spans="5:5" x14ac:dyDescent="0.25">
      <c r="E158" s="37"/>
    </row>
    <row r="159" spans="5:5" x14ac:dyDescent="0.25">
      <c r="E159" s="37"/>
    </row>
    <row r="160" spans="5:5" x14ac:dyDescent="0.25">
      <c r="E160" s="37"/>
    </row>
    <row r="161" spans="5:5" x14ac:dyDescent="0.25">
      <c r="E161" s="37"/>
    </row>
    <row r="162" spans="5:5" x14ac:dyDescent="0.25">
      <c r="E162" s="37"/>
    </row>
    <row r="163" spans="5:5" x14ac:dyDescent="0.25">
      <c r="E163" s="37"/>
    </row>
    <row r="164" spans="5:5" x14ac:dyDescent="0.25">
      <c r="E164" s="37"/>
    </row>
    <row r="165" spans="5:5" x14ac:dyDescent="0.25">
      <c r="E165" s="37"/>
    </row>
    <row r="166" spans="5:5" x14ac:dyDescent="0.25">
      <c r="E166" s="37"/>
    </row>
    <row r="167" spans="5:5" x14ac:dyDescent="0.25">
      <c r="E167" s="37"/>
    </row>
    <row r="168" spans="5:5" x14ac:dyDescent="0.25">
      <c r="E168" s="37"/>
    </row>
    <row r="169" spans="5:5" x14ac:dyDescent="0.25">
      <c r="E169" s="37"/>
    </row>
    <row r="170" spans="5:5" x14ac:dyDescent="0.25">
      <c r="E170" s="37"/>
    </row>
    <row r="171" spans="5:5" x14ac:dyDescent="0.25">
      <c r="E171" s="37"/>
    </row>
    <row r="172" spans="5:5" x14ac:dyDescent="0.25">
      <c r="E172" s="37"/>
    </row>
    <row r="173" spans="5:5" x14ac:dyDescent="0.25">
      <c r="E173" s="37"/>
    </row>
    <row r="174" spans="5:5" x14ac:dyDescent="0.25">
      <c r="E174" s="37"/>
    </row>
    <row r="175" spans="5:5" x14ac:dyDescent="0.25">
      <c r="E175" s="37"/>
    </row>
    <row r="176" spans="5:5" x14ac:dyDescent="0.25">
      <c r="E176" s="37"/>
    </row>
    <row r="177" spans="5:5" x14ac:dyDescent="0.25">
      <c r="E177" s="37"/>
    </row>
    <row r="178" spans="5:5" x14ac:dyDescent="0.25">
      <c r="E178" s="37"/>
    </row>
    <row r="179" spans="5:5" x14ac:dyDescent="0.25">
      <c r="E179" s="37"/>
    </row>
    <row r="180" spans="5:5" x14ac:dyDescent="0.25">
      <c r="E180" s="37"/>
    </row>
    <row r="181" spans="5:5" x14ac:dyDescent="0.25">
      <c r="E181" s="37"/>
    </row>
    <row r="182" spans="5:5" x14ac:dyDescent="0.25">
      <c r="E182" s="37"/>
    </row>
    <row r="183" spans="5:5" x14ac:dyDescent="0.25">
      <c r="E183" s="37"/>
    </row>
    <row r="184" spans="5:5" x14ac:dyDescent="0.25">
      <c r="E184" s="37"/>
    </row>
    <row r="185" spans="5:5" x14ac:dyDescent="0.25">
      <c r="E185" s="37"/>
    </row>
    <row r="186" spans="5:5" x14ac:dyDescent="0.25">
      <c r="E186" s="37"/>
    </row>
    <row r="187" spans="5:5" x14ac:dyDescent="0.25">
      <c r="E187" s="37"/>
    </row>
    <row r="188" spans="5:5" x14ac:dyDescent="0.25">
      <c r="E188" s="37"/>
    </row>
    <row r="189" spans="5:5" x14ac:dyDescent="0.25">
      <c r="E189" s="37"/>
    </row>
    <row r="190" spans="5:5" x14ac:dyDescent="0.25">
      <c r="E190" s="37"/>
    </row>
    <row r="191" spans="5:5" x14ac:dyDescent="0.25">
      <c r="E191" s="37"/>
    </row>
    <row r="192" spans="5:5" x14ac:dyDescent="0.25">
      <c r="E192" s="37"/>
    </row>
    <row r="193" spans="5:5" x14ac:dyDescent="0.25">
      <c r="E193" s="37"/>
    </row>
    <row r="194" spans="5:5" x14ac:dyDescent="0.25">
      <c r="E194" s="37"/>
    </row>
    <row r="195" spans="5:5" x14ac:dyDescent="0.25">
      <c r="E195" s="37"/>
    </row>
    <row r="196" spans="5:5" x14ac:dyDescent="0.25">
      <c r="E196" s="37"/>
    </row>
    <row r="197" spans="5:5" x14ac:dyDescent="0.25">
      <c r="E197" s="37"/>
    </row>
    <row r="198" spans="5:5" x14ac:dyDescent="0.25">
      <c r="E198" s="37"/>
    </row>
    <row r="199" spans="5:5" x14ac:dyDescent="0.25">
      <c r="E199" s="37"/>
    </row>
    <row r="200" spans="5:5" x14ac:dyDescent="0.25">
      <c r="E200" s="37"/>
    </row>
    <row r="201" spans="5:5" x14ac:dyDescent="0.25">
      <c r="E201" s="37"/>
    </row>
    <row r="202" spans="5:5" x14ac:dyDescent="0.25">
      <c r="E202" s="37"/>
    </row>
    <row r="203" spans="5:5" x14ac:dyDescent="0.25">
      <c r="E203" s="37"/>
    </row>
    <row r="204" spans="5:5" x14ac:dyDescent="0.25">
      <c r="E204" s="37"/>
    </row>
    <row r="205" spans="5:5" x14ac:dyDescent="0.25">
      <c r="E205" s="37"/>
    </row>
    <row r="206" spans="5:5" x14ac:dyDescent="0.25">
      <c r="E206" s="37"/>
    </row>
    <row r="207" spans="5:5" x14ac:dyDescent="0.25">
      <c r="E207" s="37"/>
    </row>
    <row r="208" spans="5:5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37"/>
    </row>
    <row r="327" spans="5:5" x14ac:dyDescent="0.25">
      <c r="E327" s="37"/>
    </row>
    <row r="328" spans="5:5" x14ac:dyDescent="0.25">
      <c r="E328" s="37"/>
    </row>
    <row r="329" spans="5:5" x14ac:dyDescent="0.25">
      <c r="E329" s="37"/>
    </row>
    <row r="330" spans="5:5" x14ac:dyDescent="0.25">
      <c r="E330" s="37"/>
    </row>
    <row r="331" spans="5:5" x14ac:dyDescent="0.25">
      <c r="E331" s="37"/>
    </row>
    <row r="332" spans="5:5" x14ac:dyDescent="0.25">
      <c r="E332" s="37"/>
    </row>
    <row r="333" spans="5:5" x14ac:dyDescent="0.25">
      <c r="E333" s="37"/>
    </row>
    <row r="334" spans="5:5" x14ac:dyDescent="0.25">
      <c r="E334" s="37"/>
    </row>
    <row r="335" spans="5:5" x14ac:dyDescent="0.25">
      <c r="E335" s="37"/>
    </row>
    <row r="336" spans="5:5" x14ac:dyDescent="0.25">
      <c r="E336" s="37"/>
    </row>
    <row r="337" spans="5:5" x14ac:dyDescent="0.25">
      <c r="E337" s="37"/>
    </row>
    <row r="338" spans="5:5" x14ac:dyDescent="0.25">
      <c r="E338" s="37"/>
    </row>
    <row r="339" spans="5:5" x14ac:dyDescent="0.25">
      <c r="E339" s="37"/>
    </row>
    <row r="340" spans="5:5" x14ac:dyDescent="0.25">
      <c r="E340" s="37"/>
    </row>
    <row r="341" spans="5:5" x14ac:dyDescent="0.25">
      <c r="E341" s="37"/>
    </row>
    <row r="342" spans="5:5" x14ac:dyDescent="0.25">
      <c r="E342" s="37"/>
    </row>
    <row r="343" spans="5:5" x14ac:dyDescent="0.25">
      <c r="E343" s="37"/>
    </row>
    <row r="344" spans="5:5" x14ac:dyDescent="0.25">
      <c r="E344" s="37"/>
    </row>
    <row r="345" spans="5:5" x14ac:dyDescent="0.25">
      <c r="E345" s="37"/>
    </row>
    <row r="346" spans="5:5" x14ac:dyDescent="0.25">
      <c r="E346" s="37"/>
    </row>
    <row r="347" spans="5:5" x14ac:dyDescent="0.25">
      <c r="E347" s="37"/>
    </row>
    <row r="348" spans="5:5" x14ac:dyDescent="0.25">
      <c r="E348" s="37"/>
    </row>
    <row r="349" spans="5:5" x14ac:dyDescent="0.25">
      <c r="E349" s="37"/>
    </row>
    <row r="350" spans="5:5" x14ac:dyDescent="0.25">
      <c r="E350" s="37"/>
    </row>
    <row r="351" spans="5:5" x14ac:dyDescent="0.25">
      <c r="E351" s="37"/>
    </row>
    <row r="352" spans="5:5" x14ac:dyDescent="0.25">
      <c r="E352" s="37"/>
    </row>
    <row r="353" spans="5:5" x14ac:dyDescent="0.25">
      <c r="E353" s="37"/>
    </row>
    <row r="354" spans="5:5" x14ac:dyDescent="0.25">
      <c r="E354" s="37"/>
    </row>
    <row r="355" spans="5:5" x14ac:dyDescent="0.25">
      <c r="E355" s="37"/>
    </row>
    <row r="356" spans="5:5" x14ac:dyDescent="0.25">
      <c r="E356" s="37"/>
    </row>
    <row r="357" spans="5:5" x14ac:dyDescent="0.25">
      <c r="E357" s="37"/>
    </row>
    <row r="358" spans="5:5" x14ac:dyDescent="0.25">
      <c r="E358" s="37"/>
    </row>
    <row r="359" spans="5:5" x14ac:dyDescent="0.25">
      <c r="E359" s="37"/>
    </row>
    <row r="360" spans="5:5" x14ac:dyDescent="0.25">
      <c r="E360" s="37"/>
    </row>
    <row r="361" spans="5:5" x14ac:dyDescent="0.25">
      <c r="E361" s="37"/>
    </row>
    <row r="362" spans="5:5" x14ac:dyDescent="0.25">
      <c r="E362" s="37"/>
    </row>
    <row r="363" spans="5:5" x14ac:dyDescent="0.25">
      <c r="E363" s="37"/>
    </row>
    <row r="364" spans="5:5" x14ac:dyDescent="0.25">
      <c r="E364" s="37"/>
    </row>
    <row r="365" spans="5:5" x14ac:dyDescent="0.25">
      <c r="E365" s="37"/>
    </row>
    <row r="366" spans="5:5" x14ac:dyDescent="0.25">
      <c r="E366" s="37"/>
    </row>
    <row r="367" spans="5:5" x14ac:dyDescent="0.25">
      <c r="E367" s="37"/>
    </row>
    <row r="368" spans="5:5" x14ac:dyDescent="0.25">
      <c r="E368" s="37"/>
    </row>
    <row r="369" spans="5:5" x14ac:dyDescent="0.25">
      <c r="E369" s="37"/>
    </row>
    <row r="370" spans="5:5" x14ac:dyDescent="0.25">
      <c r="E370" s="37"/>
    </row>
    <row r="371" spans="5:5" x14ac:dyDescent="0.25">
      <c r="E371" s="37"/>
    </row>
    <row r="372" spans="5:5" x14ac:dyDescent="0.25">
      <c r="E372" s="37"/>
    </row>
    <row r="373" spans="5:5" x14ac:dyDescent="0.25">
      <c r="E373" s="37"/>
    </row>
    <row r="374" spans="5:5" x14ac:dyDescent="0.25">
      <c r="E374" s="37"/>
    </row>
    <row r="375" spans="5:5" x14ac:dyDescent="0.25">
      <c r="E375" s="37"/>
    </row>
    <row r="376" spans="5:5" x14ac:dyDescent="0.25">
      <c r="E376" s="37"/>
    </row>
    <row r="377" spans="5:5" x14ac:dyDescent="0.25">
      <c r="E377" s="37"/>
    </row>
    <row r="378" spans="5:5" x14ac:dyDescent="0.25">
      <c r="E378" s="37"/>
    </row>
    <row r="379" spans="5:5" x14ac:dyDescent="0.25">
      <c r="E379" s="37"/>
    </row>
    <row r="380" spans="5:5" x14ac:dyDescent="0.25">
      <c r="E380" s="37"/>
    </row>
    <row r="381" spans="5:5" x14ac:dyDescent="0.25">
      <c r="E381" s="37"/>
    </row>
    <row r="382" spans="5:5" x14ac:dyDescent="0.25">
      <c r="E382" s="37"/>
    </row>
    <row r="383" spans="5:5" x14ac:dyDescent="0.25">
      <c r="E383" s="37"/>
    </row>
    <row r="384" spans="5:5" x14ac:dyDescent="0.25">
      <c r="E384" s="37"/>
    </row>
    <row r="385" spans="5:5" x14ac:dyDescent="0.25">
      <c r="E385" s="37"/>
    </row>
    <row r="386" spans="5:5" x14ac:dyDescent="0.25">
      <c r="E386" s="37"/>
    </row>
    <row r="387" spans="5:5" x14ac:dyDescent="0.25">
      <c r="E387" s="37"/>
    </row>
    <row r="388" spans="5:5" x14ac:dyDescent="0.25">
      <c r="E388" s="37"/>
    </row>
  </sheetData>
  <sortState xmlns:xlrd2="http://schemas.microsoft.com/office/spreadsheetml/2017/richdata2" ref="A9:N58">
    <sortCondition ref="C9:C58"/>
    <sortCondition ref="M9:M58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customProperties>
    <customPr name="_pios_id" r:id="rId1"/>
    <customPr name="EpmWorksheetKeyString_GUID" r:id="rId2"/>
    <customPr name="FPMExcelClientCellBasedFunctionStatus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3"/>
  <sheetViews>
    <sheetView workbookViewId="0">
      <selection activeCell="B1" sqref="B1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49" t="s">
        <v>64</v>
      </c>
      <c r="B1" s="49" t="s">
        <v>1872</v>
      </c>
      <c r="C1" s="50" t="s">
        <v>65</v>
      </c>
      <c r="D1" s="50" t="s">
        <v>66</v>
      </c>
    </row>
    <row r="2" spans="1:4" x14ac:dyDescent="0.25">
      <c r="A2" s="65" t="s">
        <v>69</v>
      </c>
      <c r="B2" s="66">
        <v>-95000</v>
      </c>
      <c r="C2">
        <f>SUMIF('November 22'!B:B,LEFT(A2,5),'November 22'!M:M)</f>
        <v>-95000</v>
      </c>
      <c r="D2" s="71">
        <f t="shared" ref="D2:D22" si="0">(B2-C2)</f>
        <v>0</v>
      </c>
    </row>
    <row r="3" spans="1:4" x14ac:dyDescent="0.25">
      <c r="A3" s="67" t="s">
        <v>70</v>
      </c>
      <c r="B3" s="68">
        <v>-55000</v>
      </c>
      <c r="C3">
        <f>SUMIF('November 22'!B:B,LEFT(A3,5),'November 22'!M:M)</f>
        <v>-55000</v>
      </c>
      <c r="D3" s="71">
        <f t="shared" si="0"/>
        <v>0</v>
      </c>
    </row>
    <row r="4" spans="1:4" x14ac:dyDescent="0.25">
      <c r="A4" s="65" t="s">
        <v>1660</v>
      </c>
      <c r="B4" s="66">
        <v>-50000</v>
      </c>
      <c r="C4">
        <f>SUMIF('November 22'!B:B,LEFT(A4,5),'November 22'!M:M)</f>
        <v>-50000</v>
      </c>
      <c r="D4" s="71">
        <f t="shared" si="0"/>
        <v>0</v>
      </c>
    </row>
    <row r="5" spans="1:4" x14ac:dyDescent="0.25">
      <c r="A5" s="67" t="s">
        <v>1869</v>
      </c>
      <c r="B5" s="68">
        <v>-50000</v>
      </c>
      <c r="C5">
        <f>SUMIF('November 22'!B:B,LEFT(A5,5),'November 22'!M:M)</f>
        <v>-50000</v>
      </c>
      <c r="D5" s="71">
        <f t="shared" si="0"/>
        <v>0</v>
      </c>
    </row>
    <row r="6" spans="1:4" x14ac:dyDescent="0.25">
      <c r="A6" s="65" t="s">
        <v>71</v>
      </c>
      <c r="B6" s="66">
        <v>-322320</v>
      </c>
      <c r="C6">
        <f>SUMIF('November 22'!B:B,LEFT(A6,5),'November 22'!M:M)</f>
        <v>-322320</v>
      </c>
      <c r="D6" s="71">
        <f t="shared" si="0"/>
        <v>0</v>
      </c>
    </row>
    <row r="7" spans="1:4" x14ac:dyDescent="0.25">
      <c r="A7" s="67" t="s">
        <v>73</v>
      </c>
      <c r="B7" s="68">
        <v>-30000</v>
      </c>
      <c r="C7">
        <f>SUMIF('November 22'!B:B,LEFT(A7,5),'November 22'!M:M)</f>
        <v>-30000</v>
      </c>
      <c r="D7" s="71">
        <f t="shared" si="0"/>
        <v>0</v>
      </c>
    </row>
    <row r="8" spans="1:4" x14ac:dyDescent="0.25">
      <c r="A8" s="65" t="s">
        <v>74</v>
      </c>
      <c r="B8" s="66">
        <v>-170000</v>
      </c>
      <c r="C8">
        <f>SUMIF('November 22'!B:B,LEFT(A8,5),'November 22'!M:M)</f>
        <v>-170000</v>
      </c>
      <c r="D8" s="71">
        <f t="shared" si="0"/>
        <v>0</v>
      </c>
    </row>
    <row r="9" spans="1:4" x14ac:dyDescent="0.25">
      <c r="A9" s="67" t="s">
        <v>1870</v>
      </c>
      <c r="B9" s="70">
        <v>25000</v>
      </c>
      <c r="C9">
        <f>SUMIF('November 22'!B:B,LEFT(A9,5),'November 22'!M:M)</f>
        <v>25000</v>
      </c>
      <c r="D9" s="71">
        <f t="shared" si="0"/>
        <v>0</v>
      </c>
    </row>
    <row r="10" spans="1:4" x14ac:dyDescent="0.25">
      <c r="A10" s="65" t="s">
        <v>79</v>
      </c>
      <c r="B10" s="66">
        <v>-350000</v>
      </c>
      <c r="C10">
        <f>SUMIF('November 22'!B:B,LEFT(A10,5),'November 22'!M:M)</f>
        <v>-350000</v>
      </c>
      <c r="D10" s="71">
        <f t="shared" si="0"/>
        <v>0</v>
      </c>
    </row>
    <row r="11" spans="1:4" x14ac:dyDescent="0.25">
      <c r="A11" s="67" t="s">
        <v>642</v>
      </c>
      <c r="B11" s="68">
        <v>-281729.62</v>
      </c>
      <c r="C11">
        <f>SUMIF('November 22'!B:B,LEFT(A11,5),'November 22'!M:M)</f>
        <v>-281729.62</v>
      </c>
      <c r="D11" s="71">
        <f t="shared" si="0"/>
        <v>0</v>
      </c>
    </row>
    <row r="12" spans="1:4" x14ac:dyDescent="0.25">
      <c r="A12" s="65" t="s">
        <v>643</v>
      </c>
      <c r="B12" s="66">
        <v>-59128.49</v>
      </c>
      <c r="C12">
        <f>SUMIF('November 22'!B:B,LEFT(A12,5),'November 22'!M:M)</f>
        <v>-59128.49</v>
      </c>
      <c r="D12" s="71">
        <f t="shared" si="0"/>
        <v>0</v>
      </c>
    </row>
    <row r="13" spans="1:4" x14ac:dyDescent="0.25">
      <c r="A13" s="67" t="s">
        <v>76</v>
      </c>
      <c r="B13" s="68">
        <v>-159267.25</v>
      </c>
      <c r="C13">
        <f>SUMIF('November 22'!B:B,LEFT(A13,5),'November 22'!M:M)</f>
        <v>-159267.25</v>
      </c>
      <c r="D13" s="71">
        <f t="shared" si="0"/>
        <v>0</v>
      </c>
    </row>
    <row r="14" spans="1:4" x14ac:dyDescent="0.25">
      <c r="A14" s="65" t="s">
        <v>67</v>
      </c>
      <c r="B14" s="66">
        <v>-645000</v>
      </c>
      <c r="C14">
        <f>SUMIF('November 22'!B:B,LEFT(A14,5),'November 22'!M:M)</f>
        <v>-645000</v>
      </c>
      <c r="D14" s="71">
        <f t="shared" si="0"/>
        <v>0</v>
      </c>
    </row>
    <row r="15" spans="1:4" x14ac:dyDescent="0.25">
      <c r="A15" s="67" t="s">
        <v>1823</v>
      </c>
      <c r="B15" s="68">
        <v>-5000</v>
      </c>
      <c r="C15">
        <f>SUMIF('November 22'!B:B,LEFT(A15,5),'November 22'!M:M)</f>
        <v>-5000</v>
      </c>
      <c r="D15" s="71">
        <f t="shared" si="0"/>
        <v>0</v>
      </c>
    </row>
    <row r="16" spans="1:4" x14ac:dyDescent="0.25">
      <c r="A16" s="65" t="s">
        <v>68</v>
      </c>
      <c r="B16" s="66">
        <v>-222500</v>
      </c>
      <c r="C16">
        <f>SUMIF('November 22'!B:B,LEFT(A16,5),'November 22'!M:M)</f>
        <v>-222500</v>
      </c>
      <c r="D16" s="71">
        <f t="shared" si="0"/>
        <v>0</v>
      </c>
    </row>
    <row r="17" spans="1:4" x14ac:dyDescent="0.25">
      <c r="A17" s="67" t="s">
        <v>644</v>
      </c>
      <c r="B17" s="68">
        <v>-130200</v>
      </c>
      <c r="C17">
        <f>SUMIF('November 22'!B:B,LEFT(A17,5),'November 22'!M:M)</f>
        <v>-130200</v>
      </c>
      <c r="D17" s="71">
        <f t="shared" si="0"/>
        <v>0</v>
      </c>
    </row>
    <row r="18" spans="1:4" x14ac:dyDescent="0.25">
      <c r="A18" s="65" t="s">
        <v>75</v>
      </c>
      <c r="B18" s="66">
        <v>-30550.85</v>
      </c>
      <c r="C18">
        <f>SUMIF('November 22'!B:B,LEFT(A18,5),'November 22'!M:M)</f>
        <v>-30550.85</v>
      </c>
      <c r="D18" s="71">
        <f t="shared" si="0"/>
        <v>0</v>
      </c>
    </row>
    <row r="19" spans="1:4" x14ac:dyDescent="0.25">
      <c r="A19" s="67" t="s">
        <v>77</v>
      </c>
      <c r="B19" s="68">
        <v>-29056.94</v>
      </c>
      <c r="C19">
        <f>SUMIF('November 22'!B:B,LEFT(A19,5),'November 22'!M:M)</f>
        <v>-29056.94</v>
      </c>
      <c r="D19" s="71">
        <f t="shared" si="0"/>
        <v>0</v>
      </c>
    </row>
    <row r="20" spans="1:4" x14ac:dyDescent="0.25">
      <c r="A20" s="65" t="s">
        <v>645</v>
      </c>
      <c r="B20" s="66">
        <v>-53000</v>
      </c>
      <c r="C20">
        <f>SUMIF('November 22'!B:B,LEFT(A20,5),'November 22'!M:M)</f>
        <v>-53000</v>
      </c>
      <c r="D20" s="71">
        <f t="shared" si="0"/>
        <v>0</v>
      </c>
    </row>
    <row r="21" spans="1:4" x14ac:dyDescent="0.25">
      <c r="A21" s="67" t="s">
        <v>72</v>
      </c>
      <c r="B21" s="68">
        <v>-207764.62</v>
      </c>
      <c r="C21">
        <f>SUMIF('November 22'!B:B,LEFT(A21,5),'November 22'!M:M)</f>
        <v>-207764.62</v>
      </c>
      <c r="D21" s="71">
        <f t="shared" si="0"/>
        <v>0</v>
      </c>
    </row>
    <row r="22" spans="1:4" x14ac:dyDescent="0.25">
      <c r="A22" s="98" t="s">
        <v>78</v>
      </c>
      <c r="B22" s="99">
        <v>-97500</v>
      </c>
      <c r="C22">
        <f>SUMIF('November 22'!B:B,LEFT(A22,5),'November 22'!M:M)</f>
        <v>-97500</v>
      </c>
      <c r="D22" s="71">
        <f t="shared" si="0"/>
        <v>0</v>
      </c>
    </row>
    <row r="23" spans="1:4" x14ac:dyDescent="0.25">
      <c r="A23" s="100"/>
      <c r="B23" s="101">
        <v>-3018017.77</v>
      </c>
      <c r="C23">
        <f>SUM(C2:C22)</f>
        <v>-3018017.7700000005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3"/>
  <sheetViews>
    <sheetView workbookViewId="0">
      <selection sqref="A1:D23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72" t="s">
        <v>80</v>
      </c>
      <c r="B1" s="72" t="s">
        <v>64</v>
      </c>
      <c r="C1" s="72" t="s">
        <v>1871</v>
      </c>
      <c r="D1" s="72" t="s">
        <v>1872</v>
      </c>
    </row>
    <row r="2" spans="1:4" x14ac:dyDescent="0.25">
      <c r="A2" s="65" t="s">
        <v>110</v>
      </c>
      <c r="B2" s="65" t="s">
        <v>69</v>
      </c>
      <c r="C2" s="69">
        <v>15000</v>
      </c>
      <c r="D2" s="66">
        <v>-95000</v>
      </c>
    </row>
    <row r="3" spans="1:4" x14ac:dyDescent="0.25">
      <c r="A3" s="67" t="s">
        <v>110</v>
      </c>
      <c r="B3" s="67" t="s">
        <v>70</v>
      </c>
      <c r="C3" s="70">
        <v>0</v>
      </c>
      <c r="D3" s="68">
        <v>-55000</v>
      </c>
    </row>
    <row r="4" spans="1:4" x14ac:dyDescent="0.25">
      <c r="A4" s="65" t="s">
        <v>110</v>
      </c>
      <c r="B4" s="65" t="s">
        <v>1660</v>
      </c>
      <c r="C4" s="69">
        <v>0</v>
      </c>
      <c r="D4" s="66">
        <v>-50000</v>
      </c>
    </row>
    <row r="5" spans="1:4" x14ac:dyDescent="0.25">
      <c r="A5" s="67" t="s">
        <v>110</v>
      </c>
      <c r="B5" s="67" t="s">
        <v>1869</v>
      </c>
      <c r="C5" s="68">
        <v>-50000</v>
      </c>
      <c r="D5" s="68">
        <v>-50000</v>
      </c>
    </row>
    <row r="6" spans="1:4" x14ac:dyDescent="0.25">
      <c r="A6" s="65" t="s">
        <v>110</v>
      </c>
      <c r="B6" s="65" t="s">
        <v>71</v>
      </c>
      <c r="C6" s="66">
        <v>-70000</v>
      </c>
      <c r="D6" s="66">
        <v>-322320</v>
      </c>
    </row>
    <row r="7" spans="1:4" x14ac:dyDescent="0.25">
      <c r="A7" s="67" t="s">
        <v>110</v>
      </c>
      <c r="B7" s="67" t="s">
        <v>73</v>
      </c>
      <c r="C7" s="70">
        <v>0</v>
      </c>
      <c r="D7" s="68">
        <v>-30000</v>
      </c>
    </row>
    <row r="8" spans="1:4" x14ac:dyDescent="0.25">
      <c r="A8" s="65" t="s">
        <v>110</v>
      </c>
      <c r="B8" s="65" t="s">
        <v>74</v>
      </c>
      <c r="C8" s="69">
        <v>25000</v>
      </c>
      <c r="D8" s="66">
        <v>-170000</v>
      </c>
    </row>
    <row r="9" spans="1:4" x14ac:dyDescent="0.25">
      <c r="A9" s="67" t="s">
        <v>110</v>
      </c>
      <c r="B9" s="67" t="s">
        <v>1870</v>
      </c>
      <c r="C9" s="70">
        <v>25000</v>
      </c>
      <c r="D9" s="70">
        <v>25000</v>
      </c>
    </row>
    <row r="10" spans="1:4" x14ac:dyDescent="0.25">
      <c r="A10" s="65" t="s">
        <v>110</v>
      </c>
      <c r="B10" s="65" t="s">
        <v>79</v>
      </c>
      <c r="C10" s="69">
        <v>170712.5</v>
      </c>
      <c r="D10" s="66">
        <v>-350000</v>
      </c>
    </row>
    <row r="11" spans="1:4" x14ac:dyDescent="0.25">
      <c r="A11" s="67" t="s">
        <v>199</v>
      </c>
      <c r="B11" s="67" t="s">
        <v>642</v>
      </c>
      <c r="C11" s="70">
        <v>0</v>
      </c>
      <c r="D11" s="68">
        <v>-281729.62</v>
      </c>
    </row>
    <row r="12" spans="1:4" x14ac:dyDescent="0.25">
      <c r="A12" s="65" t="s">
        <v>199</v>
      </c>
      <c r="B12" s="65" t="s">
        <v>643</v>
      </c>
      <c r="C12" s="69">
        <v>0</v>
      </c>
      <c r="D12" s="66">
        <v>-59128.49</v>
      </c>
    </row>
    <row r="13" spans="1:4" x14ac:dyDescent="0.25">
      <c r="A13" s="67" t="s">
        <v>199</v>
      </c>
      <c r="B13" s="67" t="s">
        <v>76</v>
      </c>
      <c r="C13" s="70">
        <v>0</v>
      </c>
      <c r="D13" s="68">
        <v>-159267.25</v>
      </c>
    </row>
    <row r="14" spans="1:4" x14ac:dyDescent="0.25">
      <c r="A14" s="65" t="s">
        <v>228</v>
      </c>
      <c r="B14" s="65" t="s">
        <v>67</v>
      </c>
      <c r="C14" s="69">
        <v>55190</v>
      </c>
      <c r="D14" s="66">
        <v>-645000</v>
      </c>
    </row>
    <row r="15" spans="1:4" x14ac:dyDescent="0.25">
      <c r="A15" s="67" t="s">
        <v>228</v>
      </c>
      <c r="B15" s="67" t="s">
        <v>1823</v>
      </c>
      <c r="C15" s="70">
        <v>25000</v>
      </c>
      <c r="D15" s="68">
        <v>-5000</v>
      </c>
    </row>
    <row r="16" spans="1:4" x14ac:dyDescent="0.25">
      <c r="A16" s="65" t="s">
        <v>228</v>
      </c>
      <c r="B16" s="65" t="s">
        <v>68</v>
      </c>
      <c r="C16" s="66">
        <v>-62500</v>
      </c>
      <c r="D16" s="66">
        <v>-222500</v>
      </c>
    </row>
    <row r="17" spans="1:4" x14ac:dyDescent="0.25">
      <c r="A17" s="67" t="s">
        <v>228</v>
      </c>
      <c r="B17" s="67" t="s">
        <v>644</v>
      </c>
      <c r="C17" s="70">
        <v>33497.5</v>
      </c>
      <c r="D17" s="68">
        <v>-130200</v>
      </c>
    </row>
    <row r="18" spans="1:4" x14ac:dyDescent="0.25">
      <c r="A18" s="65" t="s">
        <v>228</v>
      </c>
      <c r="B18" s="65" t="s">
        <v>75</v>
      </c>
      <c r="C18" s="66">
        <v>-66036</v>
      </c>
      <c r="D18" s="66">
        <v>-30550.85</v>
      </c>
    </row>
    <row r="19" spans="1:4" x14ac:dyDescent="0.25">
      <c r="A19" s="67" t="s">
        <v>228</v>
      </c>
      <c r="B19" s="67" t="s">
        <v>77</v>
      </c>
      <c r="C19" s="70">
        <v>0</v>
      </c>
      <c r="D19" s="68">
        <v>-29056.94</v>
      </c>
    </row>
    <row r="20" spans="1:4" x14ac:dyDescent="0.25">
      <c r="A20" s="65" t="s">
        <v>299</v>
      </c>
      <c r="B20" s="65" t="s">
        <v>645</v>
      </c>
      <c r="C20" s="69">
        <v>0</v>
      </c>
      <c r="D20" s="66">
        <v>-53000</v>
      </c>
    </row>
    <row r="21" spans="1:4" x14ac:dyDescent="0.25">
      <c r="A21" s="67" t="s">
        <v>299</v>
      </c>
      <c r="B21" s="67" t="s">
        <v>72</v>
      </c>
      <c r="C21" s="70">
        <v>39818.519999999997</v>
      </c>
      <c r="D21" s="68">
        <v>-207764.62</v>
      </c>
    </row>
    <row r="22" spans="1:4" x14ac:dyDescent="0.25">
      <c r="A22" s="98" t="s">
        <v>299</v>
      </c>
      <c r="B22" s="98" t="s">
        <v>78</v>
      </c>
      <c r="C22" s="102">
        <v>0</v>
      </c>
      <c r="D22" s="99">
        <v>-97500</v>
      </c>
    </row>
    <row r="23" spans="1:4" x14ac:dyDescent="0.25">
      <c r="A23" s="100" t="s">
        <v>327</v>
      </c>
      <c r="B23" s="100"/>
      <c r="C23" s="103">
        <v>140682.51999999999</v>
      </c>
      <c r="D23" s="101">
        <v>-3018017.77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288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49"/>
    <col min="4" max="4" width="9.7109375" customWidth="1"/>
    <col min="8" max="9" width="9.42578125" customWidth="1"/>
    <col min="12" max="12" width="12.28515625" style="84" bestFit="1" customWidth="1"/>
    <col min="13" max="13" width="10" style="57" customWidth="1"/>
    <col min="14" max="15" width="10.7109375" bestFit="1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59" customFormat="1" ht="45" x14ac:dyDescent="0.25">
      <c r="A1" s="59" t="s">
        <v>80</v>
      </c>
      <c r="B1" s="61" t="s">
        <v>64</v>
      </c>
      <c r="C1" s="62" t="s">
        <v>81</v>
      </c>
      <c r="D1" s="59" t="s">
        <v>82</v>
      </c>
      <c r="E1" s="60" t="s">
        <v>83</v>
      </c>
      <c r="F1" s="59" t="s">
        <v>84</v>
      </c>
      <c r="G1" s="60" t="s">
        <v>85</v>
      </c>
      <c r="H1" s="60" t="s">
        <v>86</v>
      </c>
      <c r="I1" s="60" t="s">
        <v>87</v>
      </c>
      <c r="J1" s="60" t="s">
        <v>88</v>
      </c>
      <c r="K1" s="60" t="s">
        <v>89</v>
      </c>
      <c r="L1" s="95" t="s">
        <v>90</v>
      </c>
      <c r="M1" s="64" t="s">
        <v>91</v>
      </c>
      <c r="N1" s="59" t="s">
        <v>8</v>
      </c>
      <c r="O1" s="60" t="s">
        <v>92</v>
      </c>
      <c r="P1" s="59" t="s">
        <v>93</v>
      </c>
      <c r="Q1" s="60" t="s">
        <v>94</v>
      </c>
      <c r="R1" s="59" t="s">
        <v>95</v>
      </c>
      <c r="S1" s="64" t="s">
        <v>96</v>
      </c>
      <c r="T1" s="59" t="s">
        <v>97</v>
      </c>
      <c r="U1" s="59" t="s">
        <v>98</v>
      </c>
      <c r="V1" s="60" t="s">
        <v>99</v>
      </c>
      <c r="W1" s="60" t="s">
        <v>100</v>
      </c>
      <c r="X1" s="62" t="s">
        <v>101</v>
      </c>
      <c r="Y1" s="59" t="s">
        <v>102</v>
      </c>
      <c r="Z1" s="59" t="s">
        <v>103</v>
      </c>
      <c r="AA1" s="60" t="s">
        <v>104</v>
      </c>
      <c r="AB1" s="60" t="s">
        <v>105</v>
      </c>
      <c r="AC1" s="60" t="s">
        <v>106</v>
      </c>
      <c r="AD1" s="62" t="s">
        <v>107</v>
      </c>
      <c r="AE1" s="59" t="s">
        <v>108</v>
      </c>
      <c r="AF1" s="59" t="s">
        <v>109</v>
      </c>
    </row>
    <row r="2" spans="1:34" x14ac:dyDescent="0.25">
      <c r="A2" t="s">
        <v>110</v>
      </c>
      <c r="B2" s="61">
        <v>12235</v>
      </c>
      <c r="C2" s="63">
        <v>200331</v>
      </c>
      <c r="E2" t="s">
        <v>125</v>
      </c>
      <c r="G2">
        <v>10124181</v>
      </c>
      <c r="H2">
        <v>19263642</v>
      </c>
      <c r="I2" t="s">
        <v>126</v>
      </c>
      <c r="J2">
        <v>11</v>
      </c>
      <c r="K2">
        <v>22</v>
      </c>
      <c r="L2" s="96">
        <v>-60000</v>
      </c>
      <c r="M2" s="63">
        <v>44866</v>
      </c>
      <c r="N2" s="57">
        <v>44866</v>
      </c>
      <c r="O2" s="57">
        <v>44876</v>
      </c>
      <c r="P2" t="s">
        <v>1828</v>
      </c>
      <c r="Q2" t="s">
        <v>389</v>
      </c>
      <c r="S2" s="63">
        <v>0</v>
      </c>
      <c r="T2" t="s">
        <v>1779</v>
      </c>
      <c r="X2" s="63"/>
      <c r="Y2" t="s">
        <v>2</v>
      </c>
      <c r="Z2" t="s">
        <v>119</v>
      </c>
      <c r="AA2" t="s">
        <v>1667</v>
      </c>
      <c r="AB2" t="s">
        <v>121</v>
      </c>
      <c r="AC2">
        <v>12235.200331</v>
      </c>
      <c r="AD2" s="63">
        <v>222683</v>
      </c>
      <c r="AH2">
        <v>222683</v>
      </c>
    </row>
    <row r="3" spans="1:34" x14ac:dyDescent="0.25">
      <c r="A3" t="s">
        <v>110</v>
      </c>
      <c r="B3" s="61">
        <v>12235</v>
      </c>
      <c r="C3" s="63">
        <v>200331</v>
      </c>
      <c r="E3" t="s">
        <v>125</v>
      </c>
      <c r="G3">
        <v>10124181</v>
      </c>
      <c r="H3">
        <v>19263642</v>
      </c>
      <c r="I3" t="s">
        <v>126</v>
      </c>
      <c r="J3">
        <v>11</v>
      </c>
      <c r="K3">
        <v>22</v>
      </c>
      <c r="L3" s="96">
        <v>-45000</v>
      </c>
      <c r="M3" s="63">
        <v>44866</v>
      </c>
      <c r="N3" s="57">
        <v>44866</v>
      </c>
      <c r="O3" s="57">
        <v>44876</v>
      </c>
      <c r="P3" t="s">
        <v>1829</v>
      </c>
      <c r="Q3" t="s">
        <v>389</v>
      </c>
      <c r="S3" s="63">
        <v>0</v>
      </c>
      <c r="T3" t="s">
        <v>1775</v>
      </c>
      <c r="X3" s="63"/>
      <c r="Y3" t="s">
        <v>2</v>
      </c>
      <c r="Z3" t="s">
        <v>119</v>
      </c>
      <c r="AA3" t="s">
        <v>1667</v>
      </c>
      <c r="AB3" t="s">
        <v>121</v>
      </c>
      <c r="AC3">
        <v>12235.200331</v>
      </c>
      <c r="AD3" s="63">
        <v>223632</v>
      </c>
      <c r="AH3">
        <v>223632</v>
      </c>
    </row>
    <row r="4" spans="1:34" x14ac:dyDescent="0.25">
      <c r="A4" t="s">
        <v>110</v>
      </c>
      <c r="B4" s="61">
        <v>12235</v>
      </c>
      <c r="C4" s="63">
        <v>200331</v>
      </c>
      <c r="E4" t="s">
        <v>125</v>
      </c>
      <c r="G4">
        <v>10130266</v>
      </c>
      <c r="H4">
        <v>19285491</v>
      </c>
      <c r="I4" t="s">
        <v>126</v>
      </c>
      <c r="J4">
        <v>11</v>
      </c>
      <c r="K4">
        <v>22</v>
      </c>
      <c r="L4" s="96">
        <v>45000</v>
      </c>
      <c r="M4" s="63">
        <v>44866</v>
      </c>
      <c r="N4" s="57">
        <v>44866</v>
      </c>
      <c r="O4" s="57">
        <v>44887</v>
      </c>
      <c r="P4" t="s">
        <v>1780</v>
      </c>
      <c r="Q4" t="s">
        <v>1781</v>
      </c>
      <c r="S4" s="63">
        <v>0</v>
      </c>
      <c r="T4" t="s">
        <v>1782</v>
      </c>
      <c r="X4" s="63"/>
      <c r="Y4" t="s">
        <v>2</v>
      </c>
      <c r="Z4" t="s">
        <v>119</v>
      </c>
      <c r="AA4" t="s">
        <v>1667</v>
      </c>
      <c r="AB4" t="s">
        <v>121</v>
      </c>
      <c r="AC4">
        <v>12235.200331</v>
      </c>
      <c r="AD4" s="63">
        <v>227435</v>
      </c>
      <c r="AH4">
        <v>227435</v>
      </c>
    </row>
    <row r="5" spans="1:34" x14ac:dyDescent="0.25">
      <c r="A5" t="s">
        <v>110</v>
      </c>
      <c r="B5" s="61">
        <v>12235</v>
      </c>
      <c r="C5" s="63">
        <v>200331</v>
      </c>
      <c r="E5" t="s">
        <v>113</v>
      </c>
      <c r="G5">
        <v>10118615</v>
      </c>
      <c r="H5">
        <v>1453671</v>
      </c>
      <c r="I5" t="s">
        <v>114</v>
      </c>
      <c r="J5">
        <v>11</v>
      </c>
      <c r="K5">
        <v>22</v>
      </c>
      <c r="L5" s="96">
        <v>75000</v>
      </c>
      <c r="M5" s="63">
        <v>44849</v>
      </c>
      <c r="N5" s="57">
        <v>44867</v>
      </c>
      <c r="O5" s="57">
        <v>44867</v>
      </c>
      <c r="P5" t="s">
        <v>1830</v>
      </c>
      <c r="Q5" t="s">
        <v>1831</v>
      </c>
      <c r="R5">
        <v>5579</v>
      </c>
      <c r="S5" s="63" t="s">
        <v>1831</v>
      </c>
      <c r="T5" t="s">
        <v>1664</v>
      </c>
      <c r="X5" s="63"/>
      <c r="Y5" t="s">
        <v>2</v>
      </c>
      <c r="Z5" t="s">
        <v>119</v>
      </c>
      <c r="AA5" t="s">
        <v>120</v>
      </c>
      <c r="AB5" t="s">
        <v>121</v>
      </c>
      <c r="AC5">
        <v>12235.200331</v>
      </c>
      <c r="AD5" s="63">
        <v>224297</v>
      </c>
      <c r="AH5">
        <v>224297</v>
      </c>
    </row>
    <row r="6" spans="1:34" x14ac:dyDescent="0.25">
      <c r="A6" t="s">
        <v>110</v>
      </c>
      <c r="B6" s="61">
        <v>12255</v>
      </c>
      <c r="C6" s="63">
        <v>200331</v>
      </c>
      <c r="E6" t="s">
        <v>125</v>
      </c>
      <c r="G6">
        <v>10118550</v>
      </c>
      <c r="H6">
        <v>19261529</v>
      </c>
      <c r="I6" t="s">
        <v>126</v>
      </c>
      <c r="J6">
        <v>11</v>
      </c>
      <c r="K6">
        <v>22</v>
      </c>
      <c r="L6" s="96">
        <v>-50000</v>
      </c>
      <c r="M6" s="63">
        <v>44867</v>
      </c>
      <c r="N6" s="57">
        <v>44867</v>
      </c>
      <c r="O6" s="57">
        <v>44867</v>
      </c>
      <c r="P6" t="s">
        <v>1832</v>
      </c>
      <c r="Q6" t="s">
        <v>1832</v>
      </c>
      <c r="S6" s="63">
        <v>0</v>
      </c>
      <c r="T6" t="s">
        <v>1833</v>
      </c>
      <c r="W6" s="58">
        <v>44775</v>
      </c>
      <c r="X6" s="63"/>
      <c r="Y6" t="s">
        <v>2</v>
      </c>
      <c r="Z6" t="s">
        <v>119</v>
      </c>
      <c r="AA6" t="s">
        <v>499</v>
      </c>
      <c r="AB6" t="s">
        <v>121</v>
      </c>
      <c r="AC6">
        <v>12255.200331</v>
      </c>
      <c r="AD6" s="63">
        <v>227466</v>
      </c>
      <c r="AH6" t="s">
        <v>640</v>
      </c>
    </row>
    <row r="7" spans="1:34" x14ac:dyDescent="0.25">
      <c r="A7" t="s">
        <v>110</v>
      </c>
      <c r="B7" s="61">
        <v>12267</v>
      </c>
      <c r="C7" s="63">
        <v>200331</v>
      </c>
      <c r="E7" t="s">
        <v>125</v>
      </c>
      <c r="G7">
        <v>10118434</v>
      </c>
      <c r="H7">
        <v>19261508</v>
      </c>
      <c r="I7" t="s">
        <v>126</v>
      </c>
      <c r="J7">
        <v>11</v>
      </c>
      <c r="K7">
        <v>22</v>
      </c>
      <c r="L7" s="96">
        <v>-50000</v>
      </c>
      <c r="M7" s="63">
        <v>44866</v>
      </c>
      <c r="N7" s="57">
        <v>44866</v>
      </c>
      <c r="O7" s="57">
        <v>44867</v>
      </c>
      <c r="P7" t="s">
        <v>1834</v>
      </c>
      <c r="Q7" t="s">
        <v>389</v>
      </c>
      <c r="S7" s="63">
        <v>0</v>
      </c>
      <c r="T7" t="s">
        <v>1835</v>
      </c>
      <c r="X7" s="63"/>
      <c r="Y7" t="s">
        <v>2</v>
      </c>
      <c r="Z7" t="s">
        <v>119</v>
      </c>
      <c r="AA7" t="s">
        <v>1667</v>
      </c>
      <c r="AB7" t="s">
        <v>121</v>
      </c>
      <c r="AC7">
        <v>12267.200331</v>
      </c>
      <c r="AD7" s="63">
        <v>227464</v>
      </c>
      <c r="AH7" t="s">
        <v>640</v>
      </c>
    </row>
    <row r="8" spans="1:34" x14ac:dyDescent="0.25">
      <c r="A8" t="s">
        <v>110</v>
      </c>
      <c r="B8" s="61">
        <v>12267</v>
      </c>
      <c r="C8" s="63">
        <v>200331</v>
      </c>
      <c r="E8" t="s">
        <v>125</v>
      </c>
      <c r="G8">
        <v>10130278</v>
      </c>
      <c r="H8">
        <v>19285501</v>
      </c>
      <c r="I8" t="s">
        <v>126</v>
      </c>
      <c r="J8">
        <v>11</v>
      </c>
      <c r="K8">
        <v>22</v>
      </c>
      <c r="L8" s="96">
        <v>-20000</v>
      </c>
      <c r="M8" s="63">
        <v>44866</v>
      </c>
      <c r="N8" s="57">
        <v>44866</v>
      </c>
      <c r="O8" s="57">
        <v>44887</v>
      </c>
      <c r="P8" t="s">
        <v>1836</v>
      </c>
      <c r="Q8" t="s">
        <v>389</v>
      </c>
      <c r="S8" s="63">
        <v>0</v>
      </c>
      <c r="T8" t="s">
        <v>1837</v>
      </c>
      <c r="X8" s="63"/>
      <c r="Y8" t="s">
        <v>2</v>
      </c>
      <c r="Z8" t="s">
        <v>119</v>
      </c>
      <c r="AA8" t="s">
        <v>1667</v>
      </c>
      <c r="AB8" t="s">
        <v>121</v>
      </c>
      <c r="AC8">
        <v>12267.200331</v>
      </c>
      <c r="AD8" s="63">
        <v>227570</v>
      </c>
      <c r="AH8" t="s">
        <v>640</v>
      </c>
    </row>
    <row r="9" spans="1:34" x14ac:dyDescent="0.25">
      <c r="A9" t="s">
        <v>110</v>
      </c>
      <c r="B9" s="61">
        <v>12293</v>
      </c>
      <c r="C9" s="63">
        <v>200331</v>
      </c>
      <c r="E9" t="s">
        <v>125</v>
      </c>
      <c r="G9">
        <v>10124193</v>
      </c>
      <c r="H9">
        <v>19263643</v>
      </c>
      <c r="I9" t="s">
        <v>126</v>
      </c>
      <c r="J9">
        <v>11</v>
      </c>
      <c r="K9">
        <v>22</v>
      </c>
      <c r="L9" s="96">
        <v>25000</v>
      </c>
      <c r="M9" s="63">
        <v>44876</v>
      </c>
      <c r="N9" s="57">
        <v>44876</v>
      </c>
      <c r="O9" s="57">
        <v>44876</v>
      </c>
      <c r="P9" t="s">
        <v>1838</v>
      </c>
      <c r="Q9" t="s">
        <v>1839</v>
      </c>
      <c r="S9" s="63">
        <v>0</v>
      </c>
      <c r="T9" t="s">
        <v>348</v>
      </c>
      <c r="X9" s="63"/>
      <c r="Y9" t="s">
        <v>2</v>
      </c>
      <c r="Z9" t="s">
        <v>119</v>
      </c>
      <c r="AA9" t="s">
        <v>1840</v>
      </c>
      <c r="AB9" t="s">
        <v>121</v>
      </c>
      <c r="AC9">
        <v>12293.200331</v>
      </c>
      <c r="AD9" s="63">
        <v>223606</v>
      </c>
      <c r="AH9">
        <v>223606</v>
      </c>
    </row>
    <row r="10" spans="1:34" x14ac:dyDescent="0.25">
      <c r="A10" t="s">
        <v>110</v>
      </c>
      <c r="B10" s="61">
        <v>12311</v>
      </c>
      <c r="C10" s="63">
        <v>200331</v>
      </c>
      <c r="E10" t="s">
        <v>113</v>
      </c>
      <c r="G10">
        <v>10127204</v>
      </c>
      <c r="H10">
        <v>1456415</v>
      </c>
      <c r="I10" t="s">
        <v>114</v>
      </c>
      <c r="J10">
        <v>11</v>
      </c>
      <c r="K10">
        <v>22</v>
      </c>
      <c r="L10" s="96">
        <v>25000</v>
      </c>
      <c r="M10" s="63">
        <v>44860</v>
      </c>
      <c r="N10" s="57">
        <v>44881</v>
      </c>
      <c r="O10" s="57">
        <v>44881</v>
      </c>
      <c r="P10" t="s">
        <v>1841</v>
      </c>
      <c r="Q10" t="s">
        <v>1842</v>
      </c>
      <c r="R10" t="s">
        <v>1843</v>
      </c>
      <c r="S10" s="63" t="s">
        <v>1844</v>
      </c>
      <c r="T10" t="s">
        <v>1845</v>
      </c>
      <c r="X10" s="63"/>
      <c r="Y10" t="s">
        <v>2</v>
      </c>
      <c r="Z10" t="s">
        <v>119</v>
      </c>
      <c r="AA10" t="s">
        <v>120</v>
      </c>
      <c r="AB10" t="s">
        <v>121</v>
      </c>
      <c r="AC10">
        <v>12311.200331</v>
      </c>
      <c r="AD10" s="63">
        <v>226973</v>
      </c>
      <c r="AH10" t="s">
        <v>640</v>
      </c>
    </row>
    <row r="11" spans="1:34" x14ac:dyDescent="0.25">
      <c r="A11" t="s">
        <v>110</v>
      </c>
      <c r="B11" s="61">
        <v>12337</v>
      </c>
      <c r="C11" s="63">
        <v>200331</v>
      </c>
      <c r="E11" t="s">
        <v>125</v>
      </c>
      <c r="G11">
        <v>10115789</v>
      </c>
      <c r="H11">
        <v>19232331</v>
      </c>
      <c r="I11" t="s">
        <v>126</v>
      </c>
      <c r="J11">
        <v>11</v>
      </c>
      <c r="K11">
        <v>22</v>
      </c>
      <c r="L11" s="96">
        <v>150000</v>
      </c>
      <c r="M11" s="63">
        <v>44866</v>
      </c>
      <c r="N11" s="57">
        <v>44866</v>
      </c>
      <c r="O11" s="57">
        <v>44861</v>
      </c>
      <c r="P11" t="s">
        <v>1846</v>
      </c>
      <c r="Q11" t="s">
        <v>1846</v>
      </c>
      <c r="S11" s="63">
        <v>0</v>
      </c>
      <c r="T11" t="s">
        <v>1847</v>
      </c>
      <c r="W11" s="58">
        <v>44836</v>
      </c>
      <c r="X11" s="63"/>
      <c r="Y11" t="s">
        <v>2</v>
      </c>
      <c r="Z11" t="s">
        <v>119</v>
      </c>
      <c r="AA11" t="s">
        <v>1678</v>
      </c>
      <c r="AB11" t="s">
        <v>121</v>
      </c>
      <c r="AC11">
        <v>12337.200331</v>
      </c>
      <c r="AD11" s="63">
        <v>216699</v>
      </c>
      <c r="AH11">
        <v>216699</v>
      </c>
    </row>
    <row r="12" spans="1:34" x14ac:dyDescent="0.25">
      <c r="A12" t="s">
        <v>110</v>
      </c>
      <c r="B12" s="61">
        <v>12337</v>
      </c>
      <c r="C12" s="63">
        <v>200331</v>
      </c>
      <c r="E12" t="s">
        <v>125</v>
      </c>
      <c r="G12">
        <v>10115789</v>
      </c>
      <c r="H12">
        <v>19232332</v>
      </c>
      <c r="I12" t="s">
        <v>126</v>
      </c>
      <c r="J12">
        <v>11</v>
      </c>
      <c r="K12">
        <v>22</v>
      </c>
      <c r="L12" s="96">
        <v>20712.5</v>
      </c>
      <c r="M12" s="63">
        <v>44866</v>
      </c>
      <c r="N12" s="57">
        <v>44866</v>
      </c>
      <c r="O12" s="57">
        <v>44861</v>
      </c>
      <c r="P12" t="s">
        <v>1848</v>
      </c>
      <c r="Q12" t="s">
        <v>1848</v>
      </c>
      <c r="S12" s="63">
        <v>0</v>
      </c>
      <c r="T12" t="s">
        <v>1849</v>
      </c>
      <c r="W12" s="58">
        <v>44836</v>
      </c>
      <c r="X12" s="63"/>
      <c r="Y12" t="s">
        <v>2</v>
      </c>
      <c r="Z12" t="s">
        <v>119</v>
      </c>
      <c r="AA12" t="s">
        <v>1678</v>
      </c>
      <c r="AB12" t="s">
        <v>121</v>
      </c>
      <c r="AC12">
        <v>12337.200331</v>
      </c>
      <c r="AD12" s="63">
        <v>211711</v>
      </c>
      <c r="AH12">
        <v>211711</v>
      </c>
    </row>
    <row r="13" spans="1:34" x14ac:dyDescent="0.25">
      <c r="A13" t="s">
        <v>228</v>
      </c>
      <c r="B13" s="61">
        <v>12211</v>
      </c>
      <c r="C13" s="63">
        <v>200331</v>
      </c>
      <c r="E13" t="s">
        <v>125</v>
      </c>
      <c r="G13">
        <v>10125971</v>
      </c>
      <c r="H13">
        <v>19263995</v>
      </c>
      <c r="I13" t="s">
        <v>126</v>
      </c>
      <c r="J13">
        <v>11</v>
      </c>
      <c r="K13">
        <v>22</v>
      </c>
      <c r="L13" s="96">
        <v>55190</v>
      </c>
      <c r="M13" s="63">
        <v>44880</v>
      </c>
      <c r="N13" s="57">
        <v>44880</v>
      </c>
      <c r="O13" s="57">
        <v>44880</v>
      </c>
      <c r="P13" t="s">
        <v>1850</v>
      </c>
      <c r="Q13" t="s">
        <v>1851</v>
      </c>
      <c r="S13" s="63">
        <v>0</v>
      </c>
      <c r="T13" t="s">
        <v>1688</v>
      </c>
      <c r="X13" s="63"/>
      <c r="Y13" t="s">
        <v>2</v>
      </c>
      <c r="Z13" t="s">
        <v>119</v>
      </c>
      <c r="AA13" t="s">
        <v>233</v>
      </c>
      <c r="AB13" t="s">
        <v>121</v>
      </c>
      <c r="AC13">
        <v>12211.200331</v>
      </c>
      <c r="AD13" s="63">
        <v>221910</v>
      </c>
      <c r="AH13">
        <v>221910</v>
      </c>
    </row>
    <row r="14" spans="1:34" x14ac:dyDescent="0.25">
      <c r="A14" t="s">
        <v>228</v>
      </c>
      <c r="B14" s="61">
        <v>12230</v>
      </c>
      <c r="C14" s="63">
        <v>200331</v>
      </c>
      <c r="E14" t="s">
        <v>113</v>
      </c>
      <c r="G14">
        <v>10118601</v>
      </c>
      <c r="H14">
        <v>1453655</v>
      </c>
      <c r="I14" t="s">
        <v>114</v>
      </c>
      <c r="J14">
        <v>11</v>
      </c>
      <c r="K14">
        <v>22</v>
      </c>
      <c r="L14" s="96">
        <v>25000</v>
      </c>
      <c r="M14" s="63">
        <v>44834</v>
      </c>
      <c r="N14" s="57">
        <v>44867</v>
      </c>
      <c r="O14" s="57">
        <v>44867</v>
      </c>
      <c r="P14" t="s">
        <v>1852</v>
      </c>
      <c r="Q14" t="s">
        <v>1820</v>
      </c>
      <c r="R14">
        <v>121</v>
      </c>
      <c r="S14" s="63" t="s">
        <v>1820</v>
      </c>
      <c r="T14" t="s">
        <v>1853</v>
      </c>
      <c r="X14" s="63"/>
      <c r="Y14" t="s">
        <v>2</v>
      </c>
      <c r="Z14" t="s">
        <v>119</v>
      </c>
      <c r="AA14" t="s">
        <v>120</v>
      </c>
      <c r="AB14" t="s">
        <v>121</v>
      </c>
      <c r="AC14">
        <v>12230.200331</v>
      </c>
      <c r="AD14" s="63">
        <v>223609</v>
      </c>
      <c r="AH14" t="s">
        <v>640</v>
      </c>
    </row>
    <row r="15" spans="1:34" x14ac:dyDescent="0.25">
      <c r="A15" t="s">
        <v>228</v>
      </c>
      <c r="B15" s="61">
        <v>12234</v>
      </c>
      <c r="C15" s="63">
        <v>200331</v>
      </c>
      <c r="E15" t="s">
        <v>125</v>
      </c>
      <c r="G15">
        <v>10131404</v>
      </c>
      <c r="H15">
        <v>19305681</v>
      </c>
      <c r="I15" t="s">
        <v>126</v>
      </c>
      <c r="J15">
        <v>11</v>
      </c>
      <c r="K15">
        <v>22</v>
      </c>
      <c r="L15" s="96">
        <v>-50000</v>
      </c>
      <c r="M15" s="63">
        <v>44895</v>
      </c>
      <c r="N15" s="57">
        <v>44895</v>
      </c>
      <c r="O15" s="57">
        <v>44890</v>
      </c>
      <c r="P15" t="s">
        <v>1854</v>
      </c>
      <c r="Q15" t="s">
        <v>1854</v>
      </c>
      <c r="S15" s="63">
        <v>0</v>
      </c>
      <c r="T15" t="s">
        <v>1855</v>
      </c>
      <c r="X15" s="63"/>
      <c r="Y15" t="s">
        <v>2</v>
      </c>
      <c r="Z15" t="s">
        <v>119</v>
      </c>
      <c r="AA15" t="s">
        <v>513</v>
      </c>
      <c r="AB15" t="s">
        <v>121</v>
      </c>
      <c r="AC15">
        <v>12234.200331</v>
      </c>
      <c r="AD15" s="63">
        <v>227465</v>
      </c>
      <c r="AH15" t="s">
        <v>640</v>
      </c>
    </row>
    <row r="16" spans="1:34" x14ac:dyDescent="0.25">
      <c r="A16" t="s">
        <v>228</v>
      </c>
      <c r="B16" s="61">
        <v>12234</v>
      </c>
      <c r="C16" s="63">
        <v>200331</v>
      </c>
      <c r="E16" t="s">
        <v>125</v>
      </c>
      <c r="G16">
        <v>10131405</v>
      </c>
      <c r="H16">
        <v>19305682</v>
      </c>
      <c r="I16" t="s">
        <v>126</v>
      </c>
      <c r="J16">
        <v>11</v>
      </c>
      <c r="K16">
        <v>22</v>
      </c>
      <c r="L16" s="96">
        <v>-12500</v>
      </c>
      <c r="M16" s="63">
        <v>44895</v>
      </c>
      <c r="N16" s="57">
        <v>44895</v>
      </c>
      <c r="O16" s="57">
        <v>44890</v>
      </c>
      <c r="P16" t="s">
        <v>1856</v>
      </c>
      <c r="Q16" t="s">
        <v>1857</v>
      </c>
      <c r="S16" s="63">
        <v>0</v>
      </c>
      <c r="T16" t="s">
        <v>1858</v>
      </c>
      <c r="X16" s="63"/>
      <c r="Y16" t="s">
        <v>2</v>
      </c>
      <c r="Z16" t="s">
        <v>119</v>
      </c>
      <c r="AA16" t="s">
        <v>513</v>
      </c>
      <c r="AB16" t="s">
        <v>121</v>
      </c>
      <c r="AC16">
        <v>12234.200331</v>
      </c>
      <c r="AD16" s="63">
        <v>227568</v>
      </c>
      <c r="AH16" t="s">
        <v>640</v>
      </c>
    </row>
    <row r="17" spans="1:34" x14ac:dyDescent="0.25">
      <c r="A17" t="s">
        <v>228</v>
      </c>
      <c r="B17" s="61">
        <v>12297</v>
      </c>
      <c r="C17" s="63">
        <v>200331</v>
      </c>
      <c r="E17" t="s">
        <v>125</v>
      </c>
      <c r="G17">
        <v>10128811</v>
      </c>
      <c r="H17">
        <v>19285145</v>
      </c>
      <c r="I17" t="s">
        <v>126</v>
      </c>
      <c r="J17">
        <v>11</v>
      </c>
      <c r="K17">
        <v>22</v>
      </c>
      <c r="L17" s="96">
        <v>33497.5</v>
      </c>
      <c r="M17" s="63">
        <v>44883</v>
      </c>
      <c r="N17" s="57">
        <v>44883</v>
      </c>
      <c r="O17" s="57">
        <v>44883</v>
      </c>
      <c r="P17" t="s">
        <v>1859</v>
      </c>
      <c r="Q17" t="s">
        <v>1860</v>
      </c>
      <c r="S17" s="63">
        <v>0</v>
      </c>
      <c r="T17" t="s">
        <v>1861</v>
      </c>
      <c r="X17" s="63"/>
      <c r="Y17" t="s">
        <v>2</v>
      </c>
      <c r="Z17" t="s">
        <v>119</v>
      </c>
      <c r="AA17" t="s">
        <v>1840</v>
      </c>
      <c r="AB17" t="s">
        <v>121</v>
      </c>
      <c r="AC17">
        <v>12297.200331</v>
      </c>
      <c r="AD17" s="63">
        <v>224209</v>
      </c>
      <c r="AH17" t="s">
        <v>640</v>
      </c>
    </row>
    <row r="18" spans="1:34" x14ac:dyDescent="0.25">
      <c r="A18" t="s">
        <v>228</v>
      </c>
      <c r="B18" s="61">
        <v>12303</v>
      </c>
      <c r="C18" s="63">
        <v>200331</v>
      </c>
      <c r="E18" t="s">
        <v>125</v>
      </c>
      <c r="G18">
        <v>10125894</v>
      </c>
      <c r="H18">
        <v>19263945</v>
      </c>
      <c r="I18" t="s">
        <v>126</v>
      </c>
      <c r="J18">
        <v>11</v>
      </c>
      <c r="K18">
        <v>22</v>
      </c>
      <c r="L18" s="96">
        <v>-35000</v>
      </c>
      <c r="M18" s="63">
        <v>44866</v>
      </c>
      <c r="N18" s="57">
        <v>44866</v>
      </c>
      <c r="O18" s="57">
        <v>44880</v>
      </c>
      <c r="P18" t="s">
        <v>1862</v>
      </c>
      <c r="Q18" t="s">
        <v>1863</v>
      </c>
      <c r="S18" s="63">
        <v>0</v>
      </c>
      <c r="T18" t="s">
        <v>1818</v>
      </c>
      <c r="W18" s="58">
        <v>44836</v>
      </c>
      <c r="X18" s="63"/>
      <c r="Y18" t="s">
        <v>2</v>
      </c>
      <c r="Z18" t="s">
        <v>119</v>
      </c>
      <c r="AA18" t="s">
        <v>472</v>
      </c>
      <c r="AB18" t="s">
        <v>1864</v>
      </c>
      <c r="AC18">
        <v>12303.200331</v>
      </c>
      <c r="AD18" s="63">
        <v>223073</v>
      </c>
      <c r="AH18">
        <v>223073</v>
      </c>
    </row>
    <row r="19" spans="1:34" x14ac:dyDescent="0.25">
      <c r="A19" t="s">
        <v>228</v>
      </c>
      <c r="B19" s="61">
        <v>12303</v>
      </c>
      <c r="C19" s="63">
        <v>200331</v>
      </c>
      <c r="E19" t="s">
        <v>125</v>
      </c>
      <c r="G19">
        <v>10125894</v>
      </c>
      <c r="H19">
        <v>19263945</v>
      </c>
      <c r="I19" t="s">
        <v>126</v>
      </c>
      <c r="J19">
        <v>11</v>
      </c>
      <c r="K19">
        <v>22</v>
      </c>
      <c r="L19" s="96">
        <v>-31036</v>
      </c>
      <c r="M19" s="63">
        <v>44866</v>
      </c>
      <c r="N19" s="57">
        <v>44866</v>
      </c>
      <c r="O19" s="57">
        <v>44880</v>
      </c>
      <c r="P19" t="s">
        <v>1865</v>
      </c>
      <c r="Q19" t="s">
        <v>1863</v>
      </c>
      <c r="S19" s="63">
        <v>0</v>
      </c>
      <c r="T19" t="s">
        <v>1816</v>
      </c>
      <c r="W19" s="58">
        <v>44836</v>
      </c>
      <c r="X19" s="63"/>
      <c r="Y19" t="s">
        <v>2</v>
      </c>
      <c r="Z19" t="s">
        <v>119</v>
      </c>
      <c r="AA19" t="s">
        <v>472</v>
      </c>
      <c r="AB19" t="s">
        <v>1864</v>
      </c>
      <c r="AC19">
        <v>12303.200331</v>
      </c>
      <c r="AD19" s="63">
        <v>227375</v>
      </c>
      <c r="AH19">
        <v>227375</v>
      </c>
    </row>
    <row r="20" spans="1:34" x14ac:dyDescent="0.25">
      <c r="A20" t="s">
        <v>299</v>
      </c>
      <c r="B20" s="61">
        <v>12280</v>
      </c>
      <c r="C20" s="63">
        <v>200331</v>
      </c>
      <c r="E20" t="s">
        <v>113</v>
      </c>
      <c r="G20">
        <v>10123895</v>
      </c>
      <c r="H20">
        <v>1455269</v>
      </c>
      <c r="I20" t="s">
        <v>114</v>
      </c>
      <c r="J20">
        <v>11</v>
      </c>
      <c r="K20">
        <v>22</v>
      </c>
      <c r="L20" s="96">
        <v>39818.519999999997</v>
      </c>
      <c r="M20" s="63">
        <v>44805</v>
      </c>
      <c r="N20" s="57">
        <v>44875</v>
      </c>
      <c r="O20" s="57">
        <v>44875</v>
      </c>
      <c r="P20" t="s">
        <v>1866</v>
      </c>
      <c r="Q20" t="s">
        <v>1777</v>
      </c>
      <c r="R20" t="s">
        <v>1867</v>
      </c>
      <c r="S20" s="63" t="s">
        <v>1777</v>
      </c>
      <c r="T20" t="s">
        <v>1753</v>
      </c>
      <c r="X20" s="63"/>
      <c r="Y20" t="s">
        <v>2</v>
      </c>
      <c r="Z20" t="s">
        <v>119</v>
      </c>
      <c r="AA20" t="s">
        <v>120</v>
      </c>
      <c r="AB20" t="s">
        <v>121</v>
      </c>
      <c r="AC20">
        <v>12280.200331</v>
      </c>
      <c r="AD20" s="63"/>
      <c r="AH20" t="s">
        <v>640</v>
      </c>
    </row>
    <row r="21" spans="1:34" s="59" customFormat="1" x14ac:dyDescent="0.25">
      <c r="A21" s="59" t="s">
        <v>327</v>
      </c>
      <c r="B21" s="61"/>
      <c r="C21" s="64"/>
      <c r="L21" s="97">
        <v>140682.51999999999</v>
      </c>
      <c r="M21" s="64"/>
      <c r="S21" s="64"/>
      <c r="X21" s="64"/>
      <c r="AD21" s="64"/>
    </row>
    <row r="23" spans="1:34" s="59" customFormat="1" ht="45" x14ac:dyDescent="0.25">
      <c r="A23" s="59" t="s">
        <v>80</v>
      </c>
      <c r="B23" s="61" t="s">
        <v>64</v>
      </c>
      <c r="C23" s="62" t="s">
        <v>81</v>
      </c>
      <c r="D23" s="59" t="s">
        <v>82</v>
      </c>
      <c r="E23" s="60" t="s">
        <v>83</v>
      </c>
      <c r="F23" s="59" t="s">
        <v>84</v>
      </c>
      <c r="G23" s="60" t="s">
        <v>85</v>
      </c>
      <c r="H23" s="60" t="s">
        <v>86</v>
      </c>
      <c r="I23" s="60" t="s">
        <v>87</v>
      </c>
      <c r="J23" s="60" t="s">
        <v>88</v>
      </c>
      <c r="K23" s="60" t="s">
        <v>89</v>
      </c>
      <c r="L23" s="95" t="s">
        <v>90</v>
      </c>
      <c r="M23" s="64" t="s">
        <v>91</v>
      </c>
      <c r="N23" s="59" t="s">
        <v>8</v>
      </c>
      <c r="O23" s="60" t="s">
        <v>92</v>
      </c>
      <c r="P23" s="59" t="s">
        <v>93</v>
      </c>
      <c r="Q23" s="60" t="s">
        <v>94</v>
      </c>
      <c r="R23" s="59" t="s">
        <v>95</v>
      </c>
      <c r="S23" s="64" t="s">
        <v>96</v>
      </c>
      <c r="T23" s="59" t="s">
        <v>97</v>
      </c>
      <c r="U23" s="59" t="s">
        <v>98</v>
      </c>
      <c r="V23" s="60" t="s">
        <v>99</v>
      </c>
      <c r="W23" s="60" t="s">
        <v>100</v>
      </c>
      <c r="X23" s="62" t="s">
        <v>101</v>
      </c>
      <c r="Y23" s="59" t="s">
        <v>102</v>
      </c>
      <c r="Z23" s="59" t="s">
        <v>103</v>
      </c>
      <c r="AA23" s="60" t="s">
        <v>104</v>
      </c>
      <c r="AB23" s="60" t="s">
        <v>105</v>
      </c>
      <c r="AC23" s="60" t="s">
        <v>106</v>
      </c>
      <c r="AD23" s="62" t="s">
        <v>107</v>
      </c>
      <c r="AE23" s="59" t="s">
        <v>108</v>
      </c>
      <c r="AF23" s="59" t="s">
        <v>109</v>
      </c>
    </row>
    <row r="24" spans="1:34" x14ac:dyDescent="0.25">
      <c r="A24" t="s">
        <v>110</v>
      </c>
      <c r="B24" s="61">
        <v>12235</v>
      </c>
      <c r="C24" s="63">
        <v>200331</v>
      </c>
      <c r="E24" t="s">
        <v>113</v>
      </c>
      <c r="G24">
        <v>10087481</v>
      </c>
      <c r="H24">
        <v>1448288</v>
      </c>
      <c r="I24" t="s">
        <v>114</v>
      </c>
      <c r="J24">
        <v>10</v>
      </c>
      <c r="K24">
        <v>22</v>
      </c>
      <c r="L24" s="96">
        <v>45000</v>
      </c>
      <c r="M24" s="63">
        <v>44781</v>
      </c>
      <c r="N24" s="57">
        <v>44835</v>
      </c>
      <c r="O24" s="57">
        <v>44818</v>
      </c>
      <c r="P24" t="s">
        <v>1774</v>
      </c>
      <c r="Q24" t="s">
        <v>194</v>
      </c>
      <c r="R24">
        <v>317095</v>
      </c>
      <c r="S24" s="63" t="s">
        <v>196</v>
      </c>
      <c r="T24" t="s">
        <v>1775</v>
      </c>
      <c r="X24" s="63"/>
      <c r="Y24" t="s">
        <v>2</v>
      </c>
      <c r="Z24" t="s">
        <v>119</v>
      </c>
      <c r="AA24" t="s">
        <v>120</v>
      </c>
      <c r="AB24" t="s">
        <v>121</v>
      </c>
      <c r="AC24">
        <v>12235.200331</v>
      </c>
      <c r="AD24" s="63">
        <v>223632</v>
      </c>
      <c r="AH24" t="s">
        <v>640</v>
      </c>
    </row>
    <row r="25" spans="1:34" x14ac:dyDescent="0.25">
      <c r="A25" t="s">
        <v>110</v>
      </c>
      <c r="B25" s="61">
        <v>12235</v>
      </c>
      <c r="C25" s="63">
        <v>200331</v>
      </c>
      <c r="E25" t="s">
        <v>113</v>
      </c>
      <c r="G25">
        <v>10100152</v>
      </c>
      <c r="H25">
        <v>1449734</v>
      </c>
      <c r="I25" t="s">
        <v>114</v>
      </c>
      <c r="J25">
        <v>10</v>
      </c>
      <c r="K25">
        <v>22</v>
      </c>
      <c r="L25" s="96">
        <v>60000</v>
      </c>
      <c r="M25" s="63">
        <v>44822</v>
      </c>
      <c r="N25" s="57">
        <v>44837</v>
      </c>
      <c r="O25" s="57">
        <v>44837</v>
      </c>
      <c r="P25" t="s">
        <v>1776</v>
      </c>
      <c r="Q25" t="s">
        <v>1777</v>
      </c>
      <c r="R25" t="s">
        <v>1778</v>
      </c>
      <c r="S25" s="63" t="s">
        <v>1777</v>
      </c>
      <c r="T25" t="s">
        <v>1779</v>
      </c>
      <c r="X25" s="63"/>
      <c r="Y25" t="s">
        <v>2</v>
      </c>
      <c r="Z25" t="s">
        <v>119</v>
      </c>
      <c r="AA25" t="s">
        <v>120</v>
      </c>
      <c r="AB25" t="s">
        <v>121</v>
      </c>
      <c r="AC25">
        <v>12235.200331</v>
      </c>
      <c r="AD25" s="63">
        <v>222683</v>
      </c>
      <c r="AH25" t="s">
        <v>640</v>
      </c>
    </row>
    <row r="26" spans="1:34" x14ac:dyDescent="0.25">
      <c r="A26" t="s">
        <v>110</v>
      </c>
      <c r="B26" s="61">
        <v>12235</v>
      </c>
      <c r="C26" s="63">
        <v>200331</v>
      </c>
      <c r="E26" t="s">
        <v>125</v>
      </c>
      <c r="G26">
        <v>10115951</v>
      </c>
      <c r="H26">
        <v>19232343</v>
      </c>
      <c r="I26" t="s">
        <v>126</v>
      </c>
      <c r="J26">
        <v>10</v>
      </c>
      <c r="K26">
        <v>22</v>
      </c>
      <c r="L26" s="96">
        <v>-75000</v>
      </c>
      <c r="M26" s="63">
        <v>44865</v>
      </c>
      <c r="N26" s="57">
        <v>44865</v>
      </c>
      <c r="O26" s="57">
        <v>44861</v>
      </c>
      <c r="P26" t="s">
        <v>1780</v>
      </c>
      <c r="Q26" t="s">
        <v>1781</v>
      </c>
      <c r="S26" s="63">
        <v>0</v>
      </c>
      <c r="T26" t="s">
        <v>1782</v>
      </c>
      <c r="X26" s="63"/>
      <c r="Y26" t="s">
        <v>2</v>
      </c>
      <c r="Z26" t="s">
        <v>119</v>
      </c>
      <c r="AA26" t="s">
        <v>1667</v>
      </c>
      <c r="AB26" t="s">
        <v>121</v>
      </c>
      <c r="AC26">
        <v>12235.200331</v>
      </c>
      <c r="AD26" s="63">
        <v>227435</v>
      </c>
      <c r="AH26" t="s">
        <v>640</v>
      </c>
    </row>
    <row r="27" spans="1:34" x14ac:dyDescent="0.25">
      <c r="A27" t="s">
        <v>110</v>
      </c>
      <c r="B27" s="61">
        <v>12286</v>
      </c>
      <c r="C27" s="63">
        <v>200331</v>
      </c>
      <c r="E27" t="s">
        <v>113</v>
      </c>
      <c r="G27">
        <v>10103510</v>
      </c>
      <c r="H27">
        <v>1450662</v>
      </c>
      <c r="I27" t="s">
        <v>114</v>
      </c>
      <c r="J27">
        <v>10</v>
      </c>
      <c r="K27">
        <v>22</v>
      </c>
      <c r="L27" s="96">
        <v>20000</v>
      </c>
      <c r="M27" s="63">
        <v>44819</v>
      </c>
      <c r="N27" s="57">
        <v>44841</v>
      </c>
      <c r="O27" s="57">
        <v>44841</v>
      </c>
      <c r="P27" t="s">
        <v>1783</v>
      </c>
      <c r="Q27" t="s">
        <v>635</v>
      </c>
      <c r="R27" t="s">
        <v>1784</v>
      </c>
      <c r="S27" s="63" t="s">
        <v>637</v>
      </c>
      <c r="T27" t="s">
        <v>1785</v>
      </c>
      <c r="X27" s="63"/>
      <c r="Y27" t="s">
        <v>2</v>
      </c>
      <c r="Z27" t="s">
        <v>119</v>
      </c>
      <c r="AA27" t="s">
        <v>120</v>
      </c>
      <c r="AB27" t="s">
        <v>121</v>
      </c>
      <c r="AC27">
        <v>12286.200331</v>
      </c>
      <c r="AD27" s="63">
        <v>224322</v>
      </c>
      <c r="AH27">
        <v>224322</v>
      </c>
    </row>
    <row r="28" spans="1:34" x14ac:dyDescent="0.25">
      <c r="A28" t="s">
        <v>110</v>
      </c>
      <c r="B28" s="61">
        <v>12293</v>
      </c>
      <c r="C28" s="63">
        <v>200331</v>
      </c>
      <c r="E28" t="s">
        <v>113</v>
      </c>
      <c r="G28">
        <v>10087602</v>
      </c>
      <c r="H28">
        <v>1448393</v>
      </c>
      <c r="I28" t="s">
        <v>114</v>
      </c>
      <c r="J28">
        <v>10</v>
      </c>
      <c r="K28">
        <v>22</v>
      </c>
      <c r="L28" s="96">
        <v>75000</v>
      </c>
      <c r="M28" s="63">
        <v>44755</v>
      </c>
      <c r="N28" s="57">
        <v>44835</v>
      </c>
      <c r="O28" s="57">
        <v>44818</v>
      </c>
      <c r="P28" t="s">
        <v>1786</v>
      </c>
      <c r="Q28" t="s">
        <v>1787</v>
      </c>
      <c r="R28" t="s">
        <v>1788</v>
      </c>
      <c r="S28" s="63" t="s">
        <v>1787</v>
      </c>
      <c r="T28" t="s">
        <v>1789</v>
      </c>
      <c r="X28" s="63"/>
      <c r="Y28" t="s">
        <v>2</v>
      </c>
      <c r="Z28" t="s">
        <v>119</v>
      </c>
      <c r="AA28" t="s">
        <v>120</v>
      </c>
      <c r="AB28" t="s">
        <v>121</v>
      </c>
      <c r="AC28">
        <v>12293.200331</v>
      </c>
      <c r="AD28" s="63">
        <v>221893</v>
      </c>
      <c r="AH28">
        <v>221893</v>
      </c>
    </row>
    <row r="29" spans="1:34" x14ac:dyDescent="0.25">
      <c r="A29" t="s">
        <v>199</v>
      </c>
      <c r="B29" s="61">
        <v>12204</v>
      </c>
      <c r="C29" s="63">
        <v>200331</v>
      </c>
      <c r="E29" t="s">
        <v>113</v>
      </c>
      <c r="G29">
        <v>10092751</v>
      </c>
      <c r="H29">
        <v>1449120</v>
      </c>
      <c r="I29" t="s">
        <v>114</v>
      </c>
      <c r="J29">
        <v>10</v>
      </c>
      <c r="K29">
        <v>22</v>
      </c>
      <c r="L29" s="96">
        <v>24136</v>
      </c>
      <c r="M29" s="63">
        <v>44743</v>
      </c>
      <c r="N29" s="57">
        <v>44835</v>
      </c>
      <c r="O29" s="57">
        <v>44825</v>
      </c>
      <c r="P29" t="s">
        <v>1790</v>
      </c>
      <c r="Q29" t="s">
        <v>1791</v>
      </c>
      <c r="R29" t="s">
        <v>1792</v>
      </c>
      <c r="S29" s="63" t="s">
        <v>1791</v>
      </c>
      <c r="T29" t="s">
        <v>1793</v>
      </c>
      <c r="X29" s="63"/>
      <c r="Y29" t="s">
        <v>2</v>
      </c>
      <c r="Z29" t="s">
        <v>119</v>
      </c>
      <c r="AA29" t="s">
        <v>120</v>
      </c>
      <c r="AB29" t="s">
        <v>121</v>
      </c>
      <c r="AC29">
        <v>12204.200331</v>
      </c>
      <c r="AD29" s="63">
        <v>227368</v>
      </c>
      <c r="AH29" t="s">
        <v>640</v>
      </c>
    </row>
    <row r="30" spans="1:34" x14ac:dyDescent="0.25">
      <c r="A30" t="s">
        <v>199</v>
      </c>
      <c r="B30" s="61">
        <v>12204</v>
      </c>
      <c r="C30" s="63">
        <v>200331</v>
      </c>
      <c r="E30" t="s">
        <v>125</v>
      </c>
      <c r="G30">
        <v>10101820</v>
      </c>
      <c r="H30">
        <v>19212998</v>
      </c>
      <c r="I30" t="s">
        <v>126</v>
      </c>
      <c r="J30">
        <v>10</v>
      </c>
      <c r="K30">
        <v>22</v>
      </c>
      <c r="L30" s="96">
        <v>-24136</v>
      </c>
      <c r="M30" s="63">
        <v>44839</v>
      </c>
      <c r="N30" s="57">
        <v>44839</v>
      </c>
      <c r="O30" s="57">
        <v>44839</v>
      </c>
      <c r="P30" t="s">
        <v>1794</v>
      </c>
      <c r="Q30" t="s">
        <v>1794</v>
      </c>
      <c r="S30" s="63">
        <v>0</v>
      </c>
      <c r="T30" t="s">
        <v>1793</v>
      </c>
      <c r="W30" s="58">
        <v>44775</v>
      </c>
      <c r="X30" s="63"/>
      <c r="Y30" t="s">
        <v>2</v>
      </c>
      <c r="Z30" t="s">
        <v>119</v>
      </c>
      <c r="AA30" t="s">
        <v>499</v>
      </c>
      <c r="AB30" t="s">
        <v>121</v>
      </c>
      <c r="AC30">
        <v>12204.200331</v>
      </c>
      <c r="AD30" s="63">
        <v>227368</v>
      </c>
      <c r="AH30" t="s">
        <v>640</v>
      </c>
    </row>
    <row r="31" spans="1:34" x14ac:dyDescent="0.25">
      <c r="A31" t="s">
        <v>199</v>
      </c>
      <c r="B31" s="61">
        <v>12204</v>
      </c>
      <c r="C31" s="63">
        <v>200331</v>
      </c>
      <c r="E31" t="s">
        <v>125</v>
      </c>
      <c r="G31">
        <v>10101820</v>
      </c>
      <c r="H31">
        <v>19212999</v>
      </c>
      <c r="I31" t="s">
        <v>126</v>
      </c>
      <c r="J31">
        <v>10</v>
      </c>
      <c r="K31">
        <v>22</v>
      </c>
      <c r="L31" s="96">
        <v>-30714.82</v>
      </c>
      <c r="M31" s="63">
        <v>44839</v>
      </c>
      <c r="N31" s="57">
        <v>44839</v>
      </c>
      <c r="O31" s="57">
        <v>44839</v>
      </c>
      <c r="P31" t="s">
        <v>1795</v>
      </c>
      <c r="Q31" t="s">
        <v>1795</v>
      </c>
      <c r="S31" s="63">
        <v>0</v>
      </c>
      <c r="T31" t="s">
        <v>1796</v>
      </c>
      <c r="W31" s="58">
        <v>44775</v>
      </c>
      <c r="X31" s="63"/>
      <c r="Y31" t="s">
        <v>2</v>
      </c>
      <c r="Z31" t="s">
        <v>119</v>
      </c>
      <c r="AA31" t="s">
        <v>499</v>
      </c>
      <c r="AB31" t="s">
        <v>121</v>
      </c>
      <c r="AC31">
        <v>12204.200331</v>
      </c>
      <c r="AD31" s="63">
        <v>227397</v>
      </c>
      <c r="AH31" t="s">
        <v>640</v>
      </c>
    </row>
    <row r="32" spans="1:34" x14ac:dyDescent="0.25">
      <c r="A32" t="s">
        <v>199</v>
      </c>
      <c r="B32" s="61">
        <v>12204</v>
      </c>
      <c r="C32" s="63">
        <v>200331</v>
      </c>
      <c r="E32" t="s">
        <v>125</v>
      </c>
      <c r="G32">
        <v>10104332</v>
      </c>
      <c r="H32">
        <v>19229507</v>
      </c>
      <c r="I32" t="s">
        <v>126</v>
      </c>
      <c r="J32">
        <v>10</v>
      </c>
      <c r="K32">
        <v>22</v>
      </c>
      <c r="L32" s="96">
        <v>-45000</v>
      </c>
      <c r="M32" s="63">
        <v>44844</v>
      </c>
      <c r="N32" s="57">
        <v>44844</v>
      </c>
      <c r="O32" s="57">
        <v>44844</v>
      </c>
      <c r="P32" t="s">
        <v>1797</v>
      </c>
      <c r="Q32" t="s">
        <v>1797</v>
      </c>
      <c r="S32" s="63">
        <v>0</v>
      </c>
      <c r="T32" t="s">
        <v>1798</v>
      </c>
      <c r="W32" s="58">
        <v>44775</v>
      </c>
      <c r="X32" s="63"/>
      <c r="Y32" t="s">
        <v>2</v>
      </c>
      <c r="Z32" t="s">
        <v>119</v>
      </c>
      <c r="AA32" t="s">
        <v>499</v>
      </c>
      <c r="AB32" t="s">
        <v>121</v>
      </c>
      <c r="AC32">
        <v>12204.200331</v>
      </c>
      <c r="AD32" s="63">
        <v>227404</v>
      </c>
      <c r="AH32" t="s">
        <v>640</v>
      </c>
    </row>
    <row r="33" spans="1:34" x14ac:dyDescent="0.25">
      <c r="A33" t="s">
        <v>199</v>
      </c>
      <c r="B33" s="61">
        <v>12204</v>
      </c>
      <c r="C33" s="63">
        <v>200331</v>
      </c>
      <c r="E33" t="s">
        <v>113</v>
      </c>
      <c r="G33">
        <v>10106845</v>
      </c>
      <c r="H33">
        <v>1451023</v>
      </c>
      <c r="I33" t="s">
        <v>114</v>
      </c>
      <c r="J33">
        <v>10</v>
      </c>
      <c r="K33">
        <v>22</v>
      </c>
      <c r="L33" s="96">
        <v>30714.82</v>
      </c>
      <c r="M33" s="63">
        <v>44758</v>
      </c>
      <c r="N33" s="57">
        <v>44847</v>
      </c>
      <c r="O33" s="57">
        <v>44847</v>
      </c>
      <c r="P33" t="s">
        <v>1799</v>
      </c>
      <c r="Q33" t="s">
        <v>1800</v>
      </c>
      <c r="R33">
        <v>1528</v>
      </c>
      <c r="S33" s="63" t="s">
        <v>1800</v>
      </c>
      <c r="T33" t="s">
        <v>1796</v>
      </c>
      <c r="X33" s="63"/>
      <c r="Y33" t="s">
        <v>2</v>
      </c>
      <c r="Z33" t="s">
        <v>119</v>
      </c>
      <c r="AA33" t="s">
        <v>120</v>
      </c>
      <c r="AB33" t="s">
        <v>121</v>
      </c>
      <c r="AC33">
        <v>12204.200331</v>
      </c>
      <c r="AD33" s="63">
        <v>227397</v>
      </c>
      <c r="AH33" t="s">
        <v>640</v>
      </c>
    </row>
    <row r="34" spans="1:34" x14ac:dyDescent="0.25">
      <c r="A34" t="s">
        <v>199</v>
      </c>
      <c r="B34" s="61">
        <v>12204</v>
      </c>
      <c r="C34" s="63">
        <v>200331</v>
      </c>
      <c r="E34" t="s">
        <v>113</v>
      </c>
      <c r="G34">
        <v>10111287</v>
      </c>
      <c r="H34">
        <v>1451953</v>
      </c>
      <c r="I34" t="s">
        <v>114</v>
      </c>
      <c r="J34">
        <v>10</v>
      </c>
      <c r="K34">
        <v>22</v>
      </c>
      <c r="L34" s="96">
        <v>45000</v>
      </c>
      <c r="M34" s="63">
        <v>44835</v>
      </c>
      <c r="N34" s="57">
        <v>44853</v>
      </c>
      <c r="O34" s="57">
        <v>44853</v>
      </c>
      <c r="P34" t="s">
        <v>1801</v>
      </c>
      <c r="Q34" t="s">
        <v>1802</v>
      </c>
      <c r="R34">
        <v>11637</v>
      </c>
      <c r="S34" s="63" t="s">
        <v>1802</v>
      </c>
      <c r="T34" t="s">
        <v>1798</v>
      </c>
      <c r="X34" s="63"/>
      <c r="Y34" t="s">
        <v>2</v>
      </c>
      <c r="Z34" t="s">
        <v>119</v>
      </c>
      <c r="AA34" t="s">
        <v>120</v>
      </c>
      <c r="AB34" t="s">
        <v>121</v>
      </c>
      <c r="AC34">
        <v>12204.200331</v>
      </c>
      <c r="AD34" s="63">
        <v>227404</v>
      </c>
      <c r="AH34" t="s">
        <v>640</v>
      </c>
    </row>
    <row r="35" spans="1:34" x14ac:dyDescent="0.25">
      <c r="A35" t="s">
        <v>228</v>
      </c>
      <c r="B35" s="61">
        <v>12211</v>
      </c>
      <c r="C35" s="63">
        <v>200331</v>
      </c>
      <c r="E35" t="s">
        <v>113</v>
      </c>
      <c r="G35">
        <v>10090669</v>
      </c>
      <c r="H35">
        <v>1448907</v>
      </c>
      <c r="I35" t="s">
        <v>114</v>
      </c>
      <c r="J35">
        <v>10</v>
      </c>
      <c r="K35">
        <v>22</v>
      </c>
      <c r="L35" s="96">
        <v>25000</v>
      </c>
      <c r="M35" s="63">
        <v>44805</v>
      </c>
      <c r="N35" s="57">
        <v>44835</v>
      </c>
      <c r="O35" s="57">
        <v>44823</v>
      </c>
      <c r="P35" t="s">
        <v>1803</v>
      </c>
      <c r="Q35" t="s">
        <v>1804</v>
      </c>
      <c r="R35">
        <v>305980</v>
      </c>
      <c r="S35" s="63" t="s">
        <v>1804</v>
      </c>
      <c r="T35" t="s">
        <v>1805</v>
      </c>
      <c r="X35" s="63"/>
      <c r="Y35" t="s">
        <v>2</v>
      </c>
      <c r="Z35" t="s">
        <v>119</v>
      </c>
      <c r="AA35" t="s">
        <v>120</v>
      </c>
      <c r="AB35" t="s">
        <v>121</v>
      </c>
      <c r="AC35">
        <v>12211.200331</v>
      </c>
      <c r="AD35" s="63">
        <v>222499</v>
      </c>
      <c r="AH35">
        <v>222499</v>
      </c>
    </row>
    <row r="36" spans="1:34" x14ac:dyDescent="0.25">
      <c r="A36" t="s">
        <v>228</v>
      </c>
      <c r="B36" s="61">
        <v>12211</v>
      </c>
      <c r="C36" s="63">
        <v>200331</v>
      </c>
      <c r="E36" t="s">
        <v>125</v>
      </c>
      <c r="G36">
        <v>10112625</v>
      </c>
      <c r="H36">
        <v>19232103</v>
      </c>
      <c r="I36" t="s">
        <v>126</v>
      </c>
      <c r="J36">
        <v>10</v>
      </c>
      <c r="K36">
        <v>22</v>
      </c>
      <c r="L36" s="96">
        <v>-125000</v>
      </c>
      <c r="M36" s="63">
        <v>44865</v>
      </c>
      <c r="N36" s="57">
        <v>44865</v>
      </c>
      <c r="O36" s="57">
        <v>44855</v>
      </c>
      <c r="P36" t="s">
        <v>1806</v>
      </c>
      <c r="Q36" t="s">
        <v>354</v>
      </c>
      <c r="S36" s="63">
        <v>0</v>
      </c>
      <c r="T36" t="s">
        <v>1807</v>
      </c>
      <c r="X36" s="63"/>
      <c r="Y36" t="s">
        <v>2</v>
      </c>
      <c r="Z36" t="s">
        <v>119</v>
      </c>
      <c r="AA36" t="s">
        <v>233</v>
      </c>
      <c r="AB36" t="s">
        <v>121</v>
      </c>
      <c r="AC36">
        <v>12211.200331</v>
      </c>
      <c r="AD36" s="63">
        <v>227419</v>
      </c>
      <c r="AH36" t="s">
        <v>640</v>
      </c>
    </row>
    <row r="37" spans="1:34" x14ac:dyDescent="0.25">
      <c r="A37" t="s">
        <v>228</v>
      </c>
      <c r="B37" s="61">
        <v>12230</v>
      </c>
      <c r="C37" s="63">
        <v>200331</v>
      </c>
      <c r="E37" t="s">
        <v>125</v>
      </c>
      <c r="G37">
        <v>10112479</v>
      </c>
      <c r="H37">
        <v>19232102</v>
      </c>
      <c r="I37" t="s">
        <v>126</v>
      </c>
      <c r="J37">
        <v>10</v>
      </c>
      <c r="K37">
        <v>22</v>
      </c>
      <c r="L37" s="96">
        <v>-30000</v>
      </c>
      <c r="M37" s="63">
        <v>44865</v>
      </c>
      <c r="N37" s="57">
        <v>44865</v>
      </c>
      <c r="O37" s="57">
        <v>44855</v>
      </c>
      <c r="P37" t="s">
        <v>1808</v>
      </c>
      <c r="Q37" t="s">
        <v>1809</v>
      </c>
      <c r="S37" s="63">
        <v>0</v>
      </c>
      <c r="T37" t="s">
        <v>1810</v>
      </c>
      <c r="W37" s="58">
        <v>44775</v>
      </c>
      <c r="X37" s="63"/>
      <c r="Y37" t="s">
        <v>2</v>
      </c>
      <c r="Z37" t="s">
        <v>119</v>
      </c>
      <c r="AA37" t="s">
        <v>233</v>
      </c>
      <c r="AB37" t="s">
        <v>121</v>
      </c>
      <c r="AC37">
        <v>12230.200331</v>
      </c>
      <c r="AD37" s="63">
        <v>227416</v>
      </c>
      <c r="AH37" t="s">
        <v>640</v>
      </c>
    </row>
    <row r="38" spans="1:34" x14ac:dyDescent="0.25">
      <c r="A38" t="s">
        <v>228</v>
      </c>
      <c r="B38" s="61">
        <v>12234</v>
      </c>
      <c r="C38" s="63">
        <v>200331</v>
      </c>
      <c r="E38" t="s">
        <v>125</v>
      </c>
      <c r="G38">
        <v>10114085</v>
      </c>
      <c r="H38">
        <v>19232160</v>
      </c>
      <c r="I38" t="s">
        <v>126</v>
      </c>
      <c r="J38">
        <v>10</v>
      </c>
      <c r="K38">
        <v>22</v>
      </c>
      <c r="L38" s="96">
        <v>-60000</v>
      </c>
      <c r="M38" s="63">
        <v>44865</v>
      </c>
      <c r="N38" s="57">
        <v>44865</v>
      </c>
      <c r="O38" s="57">
        <v>44859</v>
      </c>
      <c r="P38" t="s">
        <v>1811</v>
      </c>
      <c r="Q38" t="s">
        <v>1812</v>
      </c>
      <c r="S38" s="63">
        <v>0</v>
      </c>
      <c r="T38" t="s">
        <v>1813</v>
      </c>
      <c r="X38" s="63"/>
      <c r="Y38" t="s">
        <v>2</v>
      </c>
      <c r="Z38" t="s">
        <v>119</v>
      </c>
      <c r="AA38" t="s">
        <v>513</v>
      </c>
      <c r="AB38" t="s">
        <v>121</v>
      </c>
      <c r="AC38">
        <v>12234.200331</v>
      </c>
      <c r="AD38" s="63">
        <v>227322</v>
      </c>
      <c r="AH38" t="s">
        <v>640</v>
      </c>
    </row>
    <row r="39" spans="1:34" x14ac:dyDescent="0.25">
      <c r="A39" t="s">
        <v>228</v>
      </c>
      <c r="B39" s="61">
        <v>12303</v>
      </c>
      <c r="C39" s="63">
        <v>200331</v>
      </c>
      <c r="E39" t="s">
        <v>113</v>
      </c>
      <c r="G39">
        <v>10100315</v>
      </c>
      <c r="H39">
        <v>1449895</v>
      </c>
      <c r="I39" t="s">
        <v>114</v>
      </c>
      <c r="J39">
        <v>10</v>
      </c>
      <c r="K39">
        <v>22</v>
      </c>
      <c r="L39" s="96">
        <v>31036</v>
      </c>
      <c r="M39" s="63">
        <v>44775</v>
      </c>
      <c r="N39" s="57">
        <v>44837</v>
      </c>
      <c r="O39" s="57">
        <v>44837</v>
      </c>
      <c r="P39" t="s">
        <v>1814</v>
      </c>
      <c r="Q39" t="s">
        <v>1735</v>
      </c>
      <c r="R39" t="s">
        <v>1815</v>
      </c>
      <c r="S39" s="63" t="s">
        <v>1735</v>
      </c>
      <c r="T39" t="s">
        <v>1816</v>
      </c>
      <c r="X39" s="63"/>
      <c r="Y39" t="s">
        <v>2</v>
      </c>
      <c r="Z39" t="s">
        <v>119</v>
      </c>
      <c r="AA39" t="s">
        <v>120</v>
      </c>
      <c r="AB39" t="s">
        <v>121</v>
      </c>
      <c r="AC39">
        <v>12303.200331</v>
      </c>
      <c r="AD39" s="63">
        <v>227375</v>
      </c>
      <c r="AH39" t="s">
        <v>640</v>
      </c>
    </row>
    <row r="40" spans="1:34" x14ac:dyDescent="0.25">
      <c r="A40" t="s">
        <v>228</v>
      </c>
      <c r="B40" s="61">
        <v>12303</v>
      </c>
      <c r="C40" s="63">
        <v>200331</v>
      </c>
      <c r="E40" t="s">
        <v>113</v>
      </c>
      <c r="G40">
        <v>10108202</v>
      </c>
      <c r="H40">
        <v>1451273</v>
      </c>
      <c r="I40" t="s">
        <v>114</v>
      </c>
      <c r="J40">
        <v>10</v>
      </c>
      <c r="K40">
        <v>22</v>
      </c>
      <c r="L40" s="96">
        <v>35000</v>
      </c>
      <c r="M40" s="63">
        <v>44816</v>
      </c>
      <c r="N40" s="57">
        <v>44848</v>
      </c>
      <c r="O40" s="57">
        <v>44848</v>
      </c>
      <c r="P40" t="s">
        <v>1817</v>
      </c>
      <c r="Q40" t="s">
        <v>1804</v>
      </c>
      <c r="R40">
        <v>348185</v>
      </c>
      <c r="S40" s="63" t="s">
        <v>1804</v>
      </c>
      <c r="T40" t="s">
        <v>1818</v>
      </c>
      <c r="X40" s="63"/>
      <c r="Y40" t="s">
        <v>2</v>
      </c>
      <c r="Z40" t="s">
        <v>119</v>
      </c>
      <c r="AA40" t="s">
        <v>120</v>
      </c>
      <c r="AB40" t="s">
        <v>121</v>
      </c>
      <c r="AC40">
        <v>12303.200331</v>
      </c>
      <c r="AD40" s="63">
        <v>223073</v>
      </c>
      <c r="AH40" t="s">
        <v>640</v>
      </c>
    </row>
    <row r="41" spans="1:34" x14ac:dyDescent="0.25">
      <c r="A41" t="s">
        <v>299</v>
      </c>
      <c r="B41" s="61">
        <v>12280</v>
      </c>
      <c r="C41" s="63">
        <v>200331</v>
      </c>
      <c r="E41" t="s">
        <v>113</v>
      </c>
      <c r="G41">
        <v>10106855</v>
      </c>
      <c r="H41">
        <v>1451033</v>
      </c>
      <c r="I41" t="s">
        <v>114</v>
      </c>
      <c r="J41">
        <v>10</v>
      </c>
      <c r="K41">
        <v>22</v>
      </c>
      <c r="L41" s="96">
        <v>25000</v>
      </c>
      <c r="M41" s="63">
        <v>44837</v>
      </c>
      <c r="N41" s="57">
        <v>44847</v>
      </c>
      <c r="O41" s="57">
        <v>44847</v>
      </c>
      <c r="P41" t="s">
        <v>1819</v>
      </c>
      <c r="Q41" t="s">
        <v>1820</v>
      </c>
      <c r="R41">
        <v>120</v>
      </c>
      <c r="S41" s="63" t="s">
        <v>1820</v>
      </c>
      <c r="T41" t="s">
        <v>369</v>
      </c>
      <c r="X41" s="63"/>
      <c r="Y41" t="s">
        <v>2</v>
      </c>
      <c r="Z41" t="s">
        <v>119</v>
      </c>
      <c r="AA41" t="s">
        <v>120</v>
      </c>
      <c r="AB41" t="s">
        <v>121</v>
      </c>
      <c r="AC41">
        <v>12280.200331</v>
      </c>
      <c r="AD41" s="63">
        <v>223613</v>
      </c>
      <c r="AH41">
        <v>223613</v>
      </c>
    </row>
    <row r="42" spans="1:34" x14ac:dyDescent="0.25">
      <c r="A42" t="s">
        <v>299</v>
      </c>
      <c r="B42" s="61">
        <v>12295</v>
      </c>
      <c r="C42" s="63">
        <v>200331</v>
      </c>
      <c r="E42" t="s">
        <v>125</v>
      </c>
      <c r="G42">
        <v>10096734</v>
      </c>
      <c r="H42">
        <v>19209770</v>
      </c>
      <c r="I42" t="s">
        <v>126</v>
      </c>
      <c r="J42">
        <v>10</v>
      </c>
      <c r="K42">
        <v>22</v>
      </c>
      <c r="L42" s="96">
        <v>-22500</v>
      </c>
      <c r="M42" s="63">
        <v>44835</v>
      </c>
      <c r="N42" s="57">
        <v>44835</v>
      </c>
      <c r="O42" s="57">
        <v>44832</v>
      </c>
      <c r="P42" t="s">
        <v>1821</v>
      </c>
      <c r="Q42" t="s">
        <v>1822</v>
      </c>
      <c r="S42" s="63">
        <v>0</v>
      </c>
      <c r="T42" t="s">
        <v>324</v>
      </c>
      <c r="W42" s="58">
        <v>44835</v>
      </c>
      <c r="X42" s="63"/>
      <c r="Y42" t="s">
        <v>2</v>
      </c>
      <c r="Z42" t="s">
        <v>119</v>
      </c>
      <c r="AA42" t="s">
        <v>508</v>
      </c>
      <c r="AB42" t="s">
        <v>1686</v>
      </c>
      <c r="AC42">
        <v>12295.200331</v>
      </c>
      <c r="AD42" s="63">
        <v>221901</v>
      </c>
      <c r="AH42">
        <v>221901</v>
      </c>
    </row>
    <row r="43" spans="1:34" x14ac:dyDescent="0.25">
      <c r="A43" t="s">
        <v>299</v>
      </c>
      <c r="B43" s="61">
        <v>12295</v>
      </c>
      <c r="C43" s="63">
        <v>200331</v>
      </c>
      <c r="E43" t="s">
        <v>125</v>
      </c>
      <c r="G43">
        <v>10096734</v>
      </c>
      <c r="H43">
        <v>19209770</v>
      </c>
      <c r="I43" t="s">
        <v>126</v>
      </c>
      <c r="J43">
        <v>10</v>
      </c>
      <c r="K43">
        <v>22</v>
      </c>
      <c r="L43" s="96">
        <v>22500</v>
      </c>
      <c r="M43" s="63">
        <v>44835</v>
      </c>
      <c r="N43" s="57">
        <v>44835</v>
      </c>
      <c r="O43" s="57">
        <v>44832</v>
      </c>
      <c r="P43" t="s">
        <v>1821</v>
      </c>
      <c r="Q43" t="s">
        <v>1822</v>
      </c>
      <c r="S43" s="63">
        <v>0</v>
      </c>
      <c r="T43" t="s">
        <v>324</v>
      </c>
      <c r="W43" s="58">
        <v>44835</v>
      </c>
      <c r="X43" s="63"/>
      <c r="Y43" t="s">
        <v>2</v>
      </c>
      <c r="Z43" t="s">
        <v>119</v>
      </c>
      <c r="AA43" t="s">
        <v>508</v>
      </c>
      <c r="AB43" t="s">
        <v>1686</v>
      </c>
      <c r="AC43">
        <v>12295.200331</v>
      </c>
      <c r="AD43" s="63">
        <v>223956</v>
      </c>
      <c r="AH43">
        <v>223956</v>
      </c>
    </row>
    <row r="44" spans="1:34" s="59" customFormat="1" x14ac:dyDescent="0.25">
      <c r="A44" s="59" t="s">
        <v>327</v>
      </c>
      <c r="B44" s="61"/>
      <c r="C44" s="64"/>
      <c r="L44" s="97">
        <v>26036</v>
      </c>
      <c r="M44" s="64"/>
      <c r="S44" s="64"/>
      <c r="X44" s="64"/>
      <c r="AD44" s="64"/>
    </row>
    <row r="46" spans="1:34" s="59" customFormat="1" ht="45" x14ac:dyDescent="0.25">
      <c r="A46" s="59" t="s">
        <v>80</v>
      </c>
      <c r="B46" s="61" t="s">
        <v>64</v>
      </c>
      <c r="C46" s="62" t="s">
        <v>81</v>
      </c>
      <c r="D46" s="59" t="s">
        <v>82</v>
      </c>
      <c r="E46" s="60" t="s">
        <v>83</v>
      </c>
      <c r="F46" s="59" t="s">
        <v>84</v>
      </c>
      <c r="G46" s="60" t="s">
        <v>85</v>
      </c>
      <c r="H46" s="60" t="s">
        <v>86</v>
      </c>
      <c r="I46" s="60" t="s">
        <v>87</v>
      </c>
      <c r="J46" s="60" t="s">
        <v>88</v>
      </c>
      <c r="K46" s="60" t="s">
        <v>89</v>
      </c>
      <c r="L46" s="95" t="s">
        <v>90</v>
      </c>
      <c r="M46" s="64" t="s">
        <v>91</v>
      </c>
      <c r="N46" s="59" t="s">
        <v>8</v>
      </c>
      <c r="O46" s="60" t="s">
        <v>92</v>
      </c>
      <c r="P46" s="59" t="s">
        <v>93</v>
      </c>
      <c r="Q46" s="60" t="s">
        <v>94</v>
      </c>
      <c r="R46" s="59" t="s">
        <v>95</v>
      </c>
      <c r="S46" s="64" t="s">
        <v>96</v>
      </c>
      <c r="T46" s="59" t="s">
        <v>97</v>
      </c>
      <c r="U46" s="59" t="s">
        <v>98</v>
      </c>
      <c r="V46" s="60" t="s">
        <v>99</v>
      </c>
      <c r="W46" s="60" t="s">
        <v>100</v>
      </c>
      <c r="X46" s="62" t="s">
        <v>101</v>
      </c>
      <c r="Y46" s="59" t="s">
        <v>102</v>
      </c>
      <c r="Z46" s="59" t="s">
        <v>103</v>
      </c>
      <c r="AA46" s="60" t="s">
        <v>104</v>
      </c>
      <c r="AB46" s="60" t="s">
        <v>105</v>
      </c>
      <c r="AC46" s="60" t="s">
        <v>106</v>
      </c>
      <c r="AD46" s="62" t="s">
        <v>107</v>
      </c>
      <c r="AE46" s="59" t="s">
        <v>108</v>
      </c>
      <c r="AF46" s="59" t="s">
        <v>109</v>
      </c>
    </row>
    <row r="47" spans="1:34" x14ac:dyDescent="0.25">
      <c r="A47" t="s">
        <v>110</v>
      </c>
      <c r="B47" s="61">
        <v>12268</v>
      </c>
      <c r="C47" s="63">
        <v>200331</v>
      </c>
      <c r="E47" t="s">
        <v>125</v>
      </c>
      <c r="G47">
        <v>10083201</v>
      </c>
      <c r="H47">
        <v>19186176</v>
      </c>
      <c r="I47" t="s">
        <v>126</v>
      </c>
      <c r="J47">
        <v>9</v>
      </c>
      <c r="K47">
        <v>22</v>
      </c>
      <c r="L47" s="96">
        <v>69734.27</v>
      </c>
      <c r="M47" s="63">
        <v>44834</v>
      </c>
      <c r="N47" s="57">
        <v>44834</v>
      </c>
      <c r="O47" s="57">
        <v>44811</v>
      </c>
      <c r="P47" t="s">
        <v>557</v>
      </c>
      <c r="Q47" t="s">
        <v>1758</v>
      </c>
      <c r="S47" s="63">
        <v>0</v>
      </c>
      <c r="T47" t="s">
        <v>394</v>
      </c>
      <c r="X47" s="63"/>
      <c r="Y47" t="s">
        <v>2</v>
      </c>
      <c r="Z47" t="s">
        <v>119</v>
      </c>
      <c r="AA47" t="s">
        <v>1667</v>
      </c>
      <c r="AB47" t="s">
        <v>121</v>
      </c>
      <c r="AC47">
        <v>12268.200331</v>
      </c>
      <c r="AD47" s="63">
        <v>223933</v>
      </c>
      <c r="AH47" t="s">
        <v>640</v>
      </c>
    </row>
    <row r="48" spans="1:34" x14ac:dyDescent="0.25">
      <c r="A48" t="s">
        <v>110</v>
      </c>
      <c r="B48" s="61">
        <v>12311</v>
      </c>
      <c r="C48" s="63">
        <v>200331</v>
      </c>
      <c r="E48" t="s">
        <v>125</v>
      </c>
      <c r="G48">
        <v>10083912</v>
      </c>
      <c r="H48">
        <v>19186302</v>
      </c>
      <c r="I48" t="s">
        <v>126</v>
      </c>
      <c r="J48">
        <v>9</v>
      </c>
      <c r="K48">
        <v>22</v>
      </c>
      <c r="L48" s="96">
        <v>41201</v>
      </c>
      <c r="M48" s="63">
        <v>44812</v>
      </c>
      <c r="N48" s="57">
        <v>44812</v>
      </c>
      <c r="O48" s="57">
        <v>44812</v>
      </c>
      <c r="P48" t="s">
        <v>1759</v>
      </c>
      <c r="Q48" t="s">
        <v>1760</v>
      </c>
      <c r="S48" s="63">
        <v>0</v>
      </c>
      <c r="T48" t="s">
        <v>1761</v>
      </c>
      <c r="W48" s="58">
        <v>44775</v>
      </c>
      <c r="X48" s="63"/>
      <c r="Y48" t="s">
        <v>2</v>
      </c>
      <c r="Z48" t="s">
        <v>119</v>
      </c>
      <c r="AA48" t="s">
        <v>499</v>
      </c>
      <c r="AB48" t="s">
        <v>1762</v>
      </c>
      <c r="AC48">
        <v>12311.200331</v>
      </c>
      <c r="AD48" s="63">
        <v>212803</v>
      </c>
      <c r="AH48">
        <v>212803</v>
      </c>
    </row>
    <row r="49" spans="1:34" x14ac:dyDescent="0.25">
      <c r="A49" t="s">
        <v>228</v>
      </c>
      <c r="B49" s="61">
        <v>12211</v>
      </c>
      <c r="C49" s="63">
        <v>200331</v>
      </c>
      <c r="E49" t="s">
        <v>125</v>
      </c>
      <c r="G49">
        <v>10081407</v>
      </c>
      <c r="H49">
        <v>19184838</v>
      </c>
      <c r="I49" t="s">
        <v>126</v>
      </c>
      <c r="J49">
        <v>9</v>
      </c>
      <c r="K49">
        <v>22</v>
      </c>
      <c r="L49" s="96">
        <v>-25000</v>
      </c>
      <c r="M49" s="63">
        <v>44834</v>
      </c>
      <c r="N49" s="57">
        <v>44834</v>
      </c>
      <c r="O49" s="57">
        <v>44806</v>
      </c>
      <c r="P49" t="s">
        <v>1763</v>
      </c>
      <c r="Q49" t="s">
        <v>231</v>
      </c>
      <c r="S49" s="63">
        <v>0</v>
      </c>
      <c r="T49" t="s">
        <v>1764</v>
      </c>
      <c r="X49" s="63"/>
      <c r="Y49" t="s">
        <v>2</v>
      </c>
      <c r="Z49" t="s">
        <v>119</v>
      </c>
      <c r="AA49" t="s">
        <v>233</v>
      </c>
      <c r="AB49" t="s">
        <v>121</v>
      </c>
      <c r="AC49">
        <v>12211.200331</v>
      </c>
      <c r="AD49" s="63">
        <v>223970</v>
      </c>
      <c r="AH49" t="s">
        <v>640</v>
      </c>
    </row>
    <row r="50" spans="1:34" s="59" customFormat="1" x14ac:dyDescent="0.25">
      <c r="A50" s="59" t="s">
        <v>327</v>
      </c>
      <c r="B50" s="61"/>
      <c r="C50" s="64"/>
      <c r="L50" s="97">
        <v>85935.27</v>
      </c>
      <c r="M50" s="64"/>
      <c r="S50" s="64"/>
      <c r="X50" s="64"/>
      <c r="AD50" s="64"/>
    </row>
    <row r="52" spans="1:34" s="59" customFormat="1" ht="45" x14ac:dyDescent="0.25">
      <c r="A52" s="59" t="s">
        <v>80</v>
      </c>
      <c r="B52" s="61" t="s">
        <v>64</v>
      </c>
      <c r="C52" s="62" t="s">
        <v>81</v>
      </c>
      <c r="D52" s="59" t="s">
        <v>82</v>
      </c>
      <c r="E52" s="60" t="s">
        <v>83</v>
      </c>
      <c r="F52" s="59" t="s">
        <v>84</v>
      </c>
      <c r="G52" s="60" t="s">
        <v>85</v>
      </c>
      <c r="H52" s="60" t="s">
        <v>86</v>
      </c>
      <c r="I52" s="60" t="s">
        <v>87</v>
      </c>
      <c r="J52" s="60" t="s">
        <v>88</v>
      </c>
      <c r="K52" s="60" t="s">
        <v>89</v>
      </c>
      <c r="L52" s="83" t="s">
        <v>90</v>
      </c>
      <c r="M52" s="90" t="s">
        <v>91</v>
      </c>
      <c r="N52" s="59" t="s">
        <v>8</v>
      </c>
      <c r="O52" s="60" t="s">
        <v>92</v>
      </c>
      <c r="P52" s="59" t="s">
        <v>93</v>
      </c>
      <c r="Q52" s="60" t="s">
        <v>94</v>
      </c>
      <c r="R52" s="59" t="s">
        <v>95</v>
      </c>
      <c r="S52" s="64" t="s">
        <v>96</v>
      </c>
      <c r="T52" s="59" t="s">
        <v>97</v>
      </c>
      <c r="U52" s="59" t="s">
        <v>98</v>
      </c>
      <c r="V52" s="60" t="s">
        <v>99</v>
      </c>
      <c r="W52" s="60" t="s">
        <v>100</v>
      </c>
      <c r="X52" s="62" t="s">
        <v>101</v>
      </c>
      <c r="Y52" s="59" t="s">
        <v>102</v>
      </c>
      <c r="Z52" s="59" t="s">
        <v>103</v>
      </c>
      <c r="AA52" s="60" t="s">
        <v>104</v>
      </c>
      <c r="AB52" s="60" t="s">
        <v>105</v>
      </c>
      <c r="AC52" s="60" t="s">
        <v>106</v>
      </c>
      <c r="AD52" s="62" t="s">
        <v>107</v>
      </c>
      <c r="AE52" s="59" t="s">
        <v>108</v>
      </c>
      <c r="AF52" s="59" t="s">
        <v>109</v>
      </c>
    </row>
    <row r="53" spans="1:34" x14ac:dyDescent="0.25">
      <c r="A53" t="s">
        <v>110</v>
      </c>
      <c r="B53" s="61">
        <v>12267</v>
      </c>
      <c r="C53" s="63">
        <v>200331</v>
      </c>
      <c r="E53" t="s">
        <v>125</v>
      </c>
      <c r="G53">
        <v>10069261</v>
      </c>
      <c r="H53">
        <v>19125662</v>
      </c>
      <c r="I53" t="s">
        <v>126</v>
      </c>
      <c r="J53">
        <v>8</v>
      </c>
      <c r="K53">
        <v>22</v>
      </c>
      <c r="L53" s="84">
        <v>-60000</v>
      </c>
      <c r="M53" s="57">
        <v>44781</v>
      </c>
      <c r="N53" s="57">
        <v>44781</v>
      </c>
      <c r="O53" s="57">
        <v>44781</v>
      </c>
      <c r="P53" t="s">
        <v>1720</v>
      </c>
      <c r="Q53" t="s">
        <v>1721</v>
      </c>
      <c r="S53" s="63">
        <v>0</v>
      </c>
      <c r="T53" t="s">
        <v>1722</v>
      </c>
      <c r="X53" s="63"/>
      <c r="Y53" t="s">
        <v>2</v>
      </c>
      <c r="Z53" t="s">
        <v>119</v>
      </c>
      <c r="AA53" t="s">
        <v>1667</v>
      </c>
      <c r="AB53" t="s">
        <v>121</v>
      </c>
      <c r="AC53">
        <v>12267.200331</v>
      </c>
      <c r="AD53" s="63">
        <v>226956</v>
      </c>
      <c r="AH53" t="s">
        <v>640</v>
      </c>
    </row>
    <row r="54" spans="1:34" x14ac:dyDescent="0.25">
      <c r="A54" t="s">
        <v>110</v>
      </c>
      <c r="B54" s="61">
        <v>12293</v>
      </c>
      <c r="C54" s="63">
        <v>200331</v>
      </c>
      <c r="E54" t="s">
        <v>113</v>
      </c>
      <c r="G54">
        <v>10066249</v>
      </c>
      <c r="H54">
        <v>1443415</v>
      </c>
      <c r="I54" t="s">
        <v>114</v>
      </c>
      <c r="J54">
        <v>8</v>
      </c>
      <c r="K54">
        <v>22</v>
      </c>
      <c r="L54" s="84">
        <v>33500</v>
      </c>
      <c r="M54" s="57">
        <v>44712</v>
      </c>
      <c r="N54" s="57">
        <v>44774</v>
      </c>
      <c r="O54" s="57">
        <v>44774</v>
      </c>
      <c r="P54" t="s">
        <v>1723</v>
      </c>
      <c r="Q54" t="s">
        <v>359</v>
      </c>
      <c r="R54" t="s">
        <v>1724</v>
      </c>
      <c r="S54" s="63" t="s">
        <v>361</v>
      </c>
      <c r="T54" t="s">
        <v>1725</v>
      </c>
      <c r="X54" s="63"/>
      <c r="Y54" t="s">
        <v>2</v>
      </c>
      <c r="Z54" t="s">
        <v>119</v>
      </c>
      <c r="AA54" t="s">
        <v>120</v>
      </c>
      <c r="AB54" t="s">
        <v>121</v>
      </c>
      <c r="AC54">
        <v>12293.200331</v>
      </c>
      <c r="AD54" s="63">
        <v>219874</v>
      </c>
      <c r="AH54">
        <v>219874</v>
      </c>
    </row>
    <row r="55" spans="1:34" x14ac:dyDescent="0.25">
      <c r="A55" t="s">
        <v>199</v>
      </c>
      <c r="B55" s="61">
        <v>12305</v>
      </c>
      <c r="C55" s="63">
        <v>200331</v>
      </c>
      <c r="E55" t="s">
        <v>125</v>
      </c>
      <c r="G55">
        <v>10069822</v>
      </c>
      <c r="H55">
        <v>19125742</v>
      </c>
      <c r="I55" t="s">
        <v>126</v>
      </c>
      <c r="J55">
        <v>8</v>
      </c>
      <c r="K55">
        <v>22</v>
      </c>
      <c r="L55" s="84">
        <v>-67898.14</v>
      </c>
      <c r="M55" s="57">
        <v>44782</v>
      </c>
      <c r="N55" s="57">
        <v>44782</v>
      </c>
      <c r="O55" s="57">
        <v>44782</v>
      </c>
      <c r="P55" t="s">
        <v>1726</v>
      </c>
      <c r="Q55" t="s">
        <v>1726</v>
      </c>
      <c r="S55" s="63">
        <v>0</v>
      </c>
      <c r="T55" t="s">
        <v>1727</v>
      </c>
      <c r="W55" s="58">
        <v>44836</v>
      </c>
      <c r="X55" s="63"/>
      <c r="Y55" t="s">
        <v>2</v>
      </c>
      <c r="Z55" t="s">
        <v>119</v>
      </c>
      <c r="AA55" t="s">
        <v>508</v>
      </c>
      <c r="AB55" t="s">
        <v>1686</v>
      </c>
      <c r="AC55">
        <v>12305.200331</v>
      </c>
      <c r="AD55" s="63">
        <v>226958</v>
      </c>
      <c r="AH55" t="s">
        <v>640</v>
      </c>
    </row>
    <row r="56" spans="1:34" x14ac:dyDescent="0.25">
      <c r="A56" t="s">
        <v>228</v>
      </c>
      <c r="B56" s="61">
        <v>12234</v>
      </c>
      <c r="C56" s="63">
        <v>200331</v>
      </c>
      <c r="E56" t="s">
        <v>125</v>
      </c>
      <c r="G56">
        <v>10077751</v>
      </c>
      <c r="H56">
        <v>19175628</v>
      </c>
      <c r="I56" t="s">
        <v>126</v>
      </c>
      <c r="J56">
        <v>8</v>
      </c>
      <c r="K56">
        <v>22</v>
      </c>
      <c r="L56" s="84">
        <v>-40000</v>
      </c>
      <c r="M56" s="57">
        <v>44804</v>
      </c>
      <c r="N56" s="57">
        <v>44804</v>
      </c>
      <c r="O56" s="57">
        <v>44799</v>
      </c>
      <c r="P56" t="s">
        <v>1728</v>
      </c>
      <c r="Q56" t="s">
        <v>1729</v>
      </c>
      <c r="S56" s="63">
        <v>0</v>
      </c>
      <c r="T56" t="s">
        <v>1730</v>
      </c>
      <c r="X56" s="63"/>
      <c r="Y56" t="s">
        <v>2</v>
      </c>
      <c r="Z56" t="s">
        <v>119</v>
      </c>
      <c r="AA56" t="s">
        <v>513</v>
      </c>
      <c r="AB56" t="s">
        <v>121</v>
      </c>
      <c r="AC56">
        <v>12234.200331</v>
      </c>
      <c r="AD56" s="63">
        <v>226964</v>
      </c>
      <c r="AH56" t="s">
        <v>640</v>
      </c>
    </row>
    <row r="57" spans="1:34" x14ac:dyDescent="0.25">
      <c r="A57" t="s">
        <v>228</v>
      </c>
      <c r="B57" s="61">
        <v>12297</v>
      </c>
      <c r="C57" s="63">
        <v>200331</v>
      </c>
      <c r="E57" t="s">
        <v>125</v>
      </c>
      <c r="G57">
        <v>10066897</v>
      </c>
      <c r="H57">
        <v>19124719</v>
      </c>
      <c r="I57" t="s">
        <v>126</v>
      </c>
      <c r="J57">
        <v>8</v>
      </c>
      <c r="K57">
        <v>22</v>
      </c>
      <c r="L57" s="84">
        <v>99000</v>
      </c>
      <c r="M57" s="57">
        <v>44774</v>
      </c>
      <c r="N57" s="57">
        <v>44774</v>
      </c>
      <c r="O57" s="57">
        <v>44774</v>
      </c>
      <c r="P57" t="s">
        <v>1731</v>
      </c>
      <c r="Q57" t="s">
        <v>1732</v>
      </c>
      <c r="S57" s="63">
        <v>0</v>
      </c>
      <c r="T57" t="s">
        <v>1733</v>
      </c>
      <c r="X57" s="63"/>
      <c r="Y57" t="s">
        <v>2</v>
      </c>
      <c r="Z57" t="s">
        <v>119</v>
      </c>
      <c r="AA57" t="s">
        <v>1699</v>
      </c>
      <c r="AB57" t="s">
        <v>121</v>
      </c>
      <c r="AC57">
        <v>12297.200331</v>
      </c>
      <c r="AD57" s="63">
        <v>222693</v>
      </c>
      <c r="AH57">
        <v>222693</v>
      </c>
    </row>
    <row r="58" spans="1:34" x14ac:dyDescent="0.25">
      <c r="A58" t="s">
        <v>299</v>
      </c>
      <c r="B58" s="61">
        <v>12266</v>
      </c>
      <c r="C58" s="63">
        <v>200331</v>
      </c>
      <c r="E58" t="s">
        <v>113</v>
      </c>
      <c r="G58">
        <v>10076898</v>
      </c>
      <c r="H58">
        <v>1446361</v>
      </c>
      <c r="I58" t="s">
        <v>114</v>
      </c>
      <c r="J58">
        <v>8</v>
      </c>
      <c r="K58">
        <v>22</v>
      </c>
      <c r="L58" s="84">
        <v>81000</v>
      </c>
      <c r="M58" s="57">
        <v>44754</v>
      </c>
      <c r="N58" s="57">
        <v>44798</v>
      </c>
      <c r="O58" s="57">
        <v>44798</v>
      </c>
      <c r="P58" t="s">
        <v>1734</v>
      </c>
      <c r="Q58" t="s">
        <v>1735</v>
      </c>
      <c r="R58" t="s">
        <v>1736</v>
      </c>
      <c r="S58" s="63" t="s">
        <v>1735</v>
      </c>
      <c r="T58" t="s">
        <v>1737</v>
      </c>
      <c r="X58" s="63"/>
      <c r="Y58" t="s">
        <v>2</v>
      </c>
      <c r="Z58" t="s">
        <v>119</v>
      </c>
      <c r="AA58" t="s">
        <v>120</v>
      </c>
      <c r="AB58" t="s">
        <v>121</v>
      </c>
      <c r="AC58">
        <v>12266.200331</v>
      </c>
      <c r="AD58" s="63">
        <v>215529</v>
      </c>
      <c r="AH58">
        <v>215529</v>
      </c>
    </row>
    <row r="59" spans="1:34" x14ac:dyDescent="0.25">
      <c r="A59" t="s">
        <v>299</v>
      </c>
      <c r="B59" s="61">
        <v>12280</v>
      </c>
      <c r="C59" s="63">
        <v>200331</v>
      </c>
      <c r="E59" t="s">
        <v>125</v>
      </c>
      <c r="G59">
        <v>10067695</v>
      </c>
      <c r="H59">
        <v>19125520</v>
      </c>
      <c r="I59" t="s">
        <v>126</v>
      </c>
      <c r="J59">
        <v>8</v>
      </c>
      <c r="K59">
        <v>22</v>
      </c>
      <c r="L59" s="84">
        <v>-40000</v>
      </c>
      <c r="M59" s="57">
        <v>44776</v>
      </c>
      <c r="N59" s="57">
        <v>44776</v>
      </c>
      <c r="O59" s="57">
        <v>44776</v>
      </c>
      <c r="P59" t="s">
        <v>1738</v>
      </c>
      <c r="Q59" t="s">
        <v>1738</v>
      </c>
      <c r="S59" s="63">
        <v>0</v>
      </c>
      <c r="T59" t="s">
        <v>1739</v>
      </c>
      <c r="W59" s="58">
        <v>44775</v>
      </c>
      <c r="X59" s="63"/>
      <c r="Y59" t="s">
        <v>2</v>
      </c>
      <c r="Z59" t="s">
        <v>119</v>
      </c>
      <c r="AA59" t="s">
        <v>508</v>
      </c>
      <c r="AB59" t="s">
        <v>1686</v>
      </c>
      <c r="AC59">
        <v>12280.200331</v>
      </c>
      <c r="AD59" s="63">
        <v>226490</v>
      </c>
      <c r="AH59" t="s">
        <v>640</v>
      </c>
    </row>
    <row r="60" spans="1:34" x14ac:dyDescent="0.25">
      <c r="A60" t="s">
        <v>299</v>
      </c>
      <c r="B60" s="61">
        <v>12280</v>
      </c>
      <c r="C60" s="63">
        <v>200331</v>
      </c>
      <c r="E60" t="s">
        <v>113</v>
      </c>
      <c r="G60">
        <v>10071341</v>
      </c>
      <c r="H60">
        <v>1444951</v>
      </c>
      <c r="I60" t="s">
        <v>114</v>
      </c>
      <c r="J60">
        <v>8</v>
      </c>
      <c r="K60">
        <v>22</v>
      </c>
      <c r="L60" s="84">
        <v>40000</v>
      </c>
      <c r="M60" s="57">
        <v>44728</v>
      </c>
      <c r="N60" s="57">
        <v>44785</v>
      </c>
      <c r="O60" s="57">
        <v>44785</v>
      </c>
      <c r="P60" t="s">
        <v>1740</v>
      </c>
      <c r="Q60" t="s">
        <v>1657</v>
      </c>
      <c r="R60">
        <v>61622</v>
      </c>
      <c r="S60" s="63" t="s">
        <v>1657</v>
      </c>
      <c r="T60" t="s">
        <v>1739</v>
      </c>
      <c r="X60" s="63"/>
      <c r="Y60" t="s">
        <v>2</v>
      </c>
      <c r="Z60" t="s">
        <v>119</v>
      </c>
      <c r="AA60" t="s">
        <v>120</v>
      </c>
      <c r="AB60" t="s">
        <v>121</v>
      </c>
      <c r="AC60">
        <v>12280.200331</v>
      </c>
      <c r="AD60" s="63">
        <v>226490</v>
      </c>
      <c r="AH60" t="s">
        <v>640</v>
      </c>
    </row>
    <row r="61" spans="1:34" x14ac:dyDescent="0.25">
      <c r="A61" t="s">
        <v>299</v>
      </c>
      <c r="B61" s="61">
        <v>12280</v>
      </c>
      <c r="C61" s="63">
        <v>200331</v>
      </c>
      <c r="E61" t="s">
        <v>125</v>
      </c>
      <c r="G61">
        <v>10073051</v>
      </c>
      <c r="H61">
        <v>19128497</v>
      </c>
      <c r="I61" t="s">
        <v>126</v>
      </c>
      <c r="J61">
        <v>8</v>
      </c>
      <c r="K61">
        <v>22</v>
      </c>
      <c r="L61" s="84">
        <v>-68687.600000000006</v>
      </c>
      <c r="M61" s="57">
        <v>44804</v>
      </c>
      <c r="N61" s="57">
        <v>44804</v>
      </c>
      <c r="O61" s="57">
        <v>44789</v>
      </c>
      <c r="P61" t="s">
        <v>1741</v>
      </c>
      <c r="Q61" t="s">
        <v>1742</v>
      </c>
      <c r="S61" s="63">
        <v>0</v>
      </c>
      <c r="T61" t="s">
        <v>1743</v>
      </c>
      <c r="X61" s="63"/>
      <c r="Y61" t="s">
        <v>2</v>
      </c>
      <c r="Z61" t="s">
        <v>119</v>
      </c>
      <c r="AA61" t="s">
        <v>303</v>
      </c>
      <c r="AB61" t="s">
        <v>1686</v>
      </c>
      <c r="AC61">
        <v>12280.200331</v>
      </c>
      <c r="AD61" s="63">
        <v>226965</v>
      </c>
      <c r="AH61" t="s">
        <v>640</v>
      </c>
    </row>
    <row r="62" spans="1:34" x14ac:dyDescent="0.25">
      <c r="A62" t="s">
        <v>299</v>
      </c>
      <c r="B62" s="61">
        <v>12280</v>
      </c>
      <c r="C62" s="63">
        <v>200331</v>
      </c>
      <c r="E62" t="s">
        <v>125</v>
      </c>
      <c r="G62">
        <v>10073051</v>
      </c>
      <c r="H62">
        <v>19128497</v>
      </c>
      <c r="I62" t="s">
        <v>126</v>
      </c>
      <c r="J62">
        <v>8</v>
      </c>
      <c r="K62">
        <v>22</v>
      </c>
      <c r="L62" s="84">
        <v>-17000</v>
      </c>
      <c r="M62" s="57">
        <v>44804</v>
      </c>
      <c r="N62" s="57">
        <v>44804</v>
      </c>
      <c r="O62" s="57">
        <v>44789</v>
      </c>
      <c r="P62" t="s">
        <v>1744</v>
      </c>
      <c r="Q62" t="s">
        <v>1742</v>
      </c>
      <c r="S62" s="63">
        <v>0</v>
      </c>
      <c r="T62" t="s">
        <v>1745</v>
      </c>
      <c r="X62" s="63"/>
      <c r="Y62" t="s">
        <v>2</v>
      </c>
      <c r="Z62" t="s">
        <v>119</v>
      </c>
      <c r="AA62" t="s">
        <v>303</v>
      </c>
      <c r="AB62" t="s">
        <v>1686</v>
      </c>
      <c r="AC62">
        <v>12280.200331</v>
      </c>
      <c r="AD62" s="63">
        <v>226967</v>
      </c>
      <c r="AH62" t="s">
        <v>640</v>
      </c>
    </row>
    <row r="63" spans="1:34" x14ac:dyDescent="0.25">
      <c r="A63" t="s">
        <v>299</v>
      </c>
      <c r="B63" s="61">
        <v>12280</v>
      </c>
      <c r="C63" s="63">
        <v>200331</v>
      </c>
      <c r="E63" t="s">
        <v>125</v>
      </c>
      <c r="G63">
        <v>10073051</v>
      </c>
      <c r="H63">
        <v>19128497</v>
      </c>
      <c r="I63" t="s">
        <v>126</v>
      </c>
      <c r="J63">
        <v>8</v>
      </c>
      <c r="K63">
        <v>22</v>
      </c>
      <c r="L63" s="84">
        <v>-80000</v>
      </c>
      <c r="M63" s="57">
        <v>44804</v>
      </c>
      <c r="N63" s="57">
        <v>44804</v>
      </c>
      <c r="O63" s="57">
        <v>44789</v>
      </c>
      <c r="P63" t="s">
        <v>1746</v>
      </c>
      <c r="Q63" t="s">
        <v>1742</v>
      </c>
      <c r="S63" s="63">
        <v>0</v>
      </c>
      <c r="T63" t="s">
        <v>1747</v>
      </c>
      <c r="X63" s="63"/>
      <c r="Y63" t="s">
        <v>2</v>
      </c>
      <c r="Z63" t="s">
        <v>119</v>
      </c>
      <c r="AA63" t="s">
        <v>303</v>
      </c>
      <c r="AB63" t="s">
        <v>1686</v>
      </c>
      <c r="AC63">
        <v>12280.200331</v>
      </c>
      <c r="AD63" s="63">
        <v>226968</v>
      </c>
      <c r="AH63" t="s">
        <v>640</v>
      </c>
    </row>
    <row r="64" spans="1:34" x14ac:dyDescent="0.25">
      <c r="A64" t="s">
        <v>299</v>
      </c>
      <c r="B64" s="61">
        <v>12280</v>
      </c>
      <c r="C64" s="63">
        <v>200331</v>
      </c>
      <c r="E64" t="s">
        <v>125</v>
      </c>
      <c r="G64">
        <v>10073051</v>
      </c>
      <c r="H64">
        <v>19128497</v>
      </c>
      <c r="I64" t="s">
        <v>126</v>
      </c>
      <c r="J64">
        <v>8</v>
      </c>
      <c r="K64">
        <v>22</v>
      </c>
      <c r="L64" s="84">
        <v>-6261.84</v>
      </c>
      <c r="M64" s="57">
        <v>44804</v>
      </c>
      <c r="N64" s="57">
        <v>44804</v>
      </c>
      <c r="O64" s="57">
        <v>44789</v>
      </c>
      <c r="P64" t="s">
        <v>1748</v>
      </c>
      <c r="Q64" t="s">
        <v>1742</v>
      </c>
      <c r="S64" s="63">
        <v>0</v>
      </c>
      <c r="T64" t="s">
        <v>1749</v>
      </c>
      <c r="X64" s="63"/>
      <c r="Y64" t="s">
        <v>2</v>
      </c>
      <c r="Z64" t="s">
        <v>119</v>
      </c>
      <c r="AA64" t="s">
        <v>303</v>
      </c>
      <c r="AB64" t="s">
        <v>1686</v>
      </c>
      <c r="AC64">
        <v>12280.200331</v>
      </c>
      <c r="AD64" s="63">
        <v>226969</v>
      </c>
      <c r="AH64" t="s">
        <v>640</v>
      </c>
    </row>
    <row r="65" spans="1:34" x14ac:dyDescent="0.25">
      <c r="A65" t="s">
        <v>299</v>
      </c>
      <c r="B65" s="61">
        <v>12280</v>
      </c>
      <c r="C65" s="63">
        <v>200331</v>
      </c>
      <c r="E65" t="s">
        <v>125</v>
      </c>
      <c r="G65">
        <v>10073051</v>
      </c>
      <c r="H65">
        <v>19128497</v>
      </c>
      <c r="I65" t="s">
        <v>126</v>
      </c>
      <c r="J65">
        <v>8</v>
      </c>
      <c r="K65">
        <v>22</v>
      </c>
      <c r="L65" s="84">
        <v>-35815.18</v>
      </c>
      <c r="M65" s="57">
        <v>44804</v>
      </c>
      <c r="N65" s="57">
        <v>44804</v>
      </c>
      <c r="O65" s="57">
        <v>44789</v>
      </c>
      <c r="P65" t="s">
        <v>1750</v>
      </c>
      <c r="Q65" t="s">
        <v>1742</v>
      </c>
      <c r="S65" s="63">
        <v>0</v>
      </c>
      <c r="T65" t="s">
        <v>1751</v>
      </c>
      <c r="X65" s="63"/>
      <c r="Y65" t="s">
        <v>2</v>
      </c>
      <c r="Z65" t="s">
        <v>119</v>
      </c>
      <c r="AA65" t="s">
        <v>303</v>
      </c>
      <c r="AB65" t="s">
        <v>1686</v>
      </c>
      <c r="AC65">
        <v>12280.200331</v>
      </c>
      <c r="AD65" s="63">
        <v>226970</v>
      </c>
      <c r="AH65" t="s">
        <v>640</v>
      </c>
    </row>
    <row r="66" spans="1:34" x14ac:dyDescent="0.25">
      <c r="A66" t="s">
        <v>299</v>
      </c>
      <c r="B66" s="61">
        <v>12280</v>
      </c>
      <c r="C66" s="63">
        <v>200331</v>
      </c>
      <c r="E66" t="s">
        <v>125</v>
      </c>
      <c r="G66">
        <v>10073051</v>
      </c>
      <c r="H66">
        <v>19128497</v>
      </c>
      <c r="I66" t="s">
        <v>126</v>
      </c>
      <c r="J66">
        <v>8</v>
      </c>
      <c r="K66">
        <v>22</v>
      </c>
      <c r="L66" s="84">
        <v>-39818.519999999997</v>
      </c>
      <c r="M66" s="57">
        <v>44804</v>
      </c>
      <c r="N66" s="57">
        <v>44804</v>
      </c>
      <c r="O66" s="57">
        <v>44789</v>
      </c>
      <c r="P66" t="s">
        <v>1752</v>
      </c>
      <c r="Q66" t="s">
        <v>1742</v>
      </c>
      <c r="S66" s="63">
        <v>0</v>
      </c>
      <c r="T66" t="s">
        <v>1753</v>
      </c>
      <c r="X66" s="63"/>
      <c r="Y66" t="s">
        <v>2</v>
      </c>
      <c r="Z66" t="s">
        <v>119</v>
      </c>
      <c r="AA66" t="s">
        <v>303</v>
      </c>
      <c r="AB66" t="s">
        <v>1686</v>
      </c>
      <c r="AC66">
        <v>12280.200331</v>
      </c>
      <c r="AD66" s="63">
        <v>226971</v>
      </c>
      <c r="AH66" t="s">
        <v>640</v>
      </c>
    </row>
    <row r="67" spans="1:34" s="59" customFormat="1" x14ac:dyDescent="0.25">
      <c r="A67" s="59" t="s">
        <v>327</v>
      </c>
      <c r="B67" s="61"/>
      <c r="C67" s="64"/>
      <c r="L67" s="85">
        <v>-201981.28</v>
      </c>
      <c r="M67" s="90"/>
      <c r="S67" s="64"/>
      <c r="X67" s="64"/>
      <c r="AD67" s="64"/>
    </row>
    <row r="69" spans="1:34" s="59" customFormat="1" ht="45" x14ac:dyDescent="0.25">
      <c r="A69" s="59" t="s">
        <v>80</v>
      </c>
      <c r="B69" s="61" t="s">
        <v>64</v>
      </c>
      <c r="C69" s="62" t="s">
        <v>81</v>
      </c>
      <c r="D69" s="59" t="s">
        <v>82</v>
      </c>
      <c r="E69" s="60" t="s">
        <v>83</v>
      </c>
      <c r="F69" s="59" t="s">
        <v>84</v>
      </c>
      <c r="G69" s="60" t="s">
        <v>85</v>
      </c>
      <c r="H69" s="60" t="s">
        <v>86</v>
      </c>
      <c r="I69" s="60" t="s">
        <v>87</v>
      </c>
      <c r="J69" s="60" t="s">
        <v>88</v>
      </c>
      <c r="K69" s="60" t="s">
        <v>89</v>
      </c>
      <c r="L69" s="83" t="s">
        <v>90</v>
      </c>
      <c r="M69" s="90" t="s">
        <v>91</v>
      </c>
      <c r="N69" s="59" t="s">
        <v>8</v>
      </c>
      <c r="O69" s="60" t="s">
        <v>92</v>
      </c>
      <c r="P69" s="59" t="s">
        <v>93</v>
      </c>
      <c r="Q69" s="60" t="s">
        <v>94</v>
      </c>
      <c r="R69" s="59" t="s">
        <v>95</v>
      </c>
      <c r="S69" s="64" t="s">
        <v>96</v>
      </c>
      <c r="T69" s="59" t="s">
        <v>97</v>
      </c>
      <c r="U69" s="59" t="s">
        <v>98</v>
      </c>
      <c r="V69" s="60" t="s">
        <v>99</v>
      </c>
      <c r="W69" s="60" t="s">
        <v>100</v>
      </c>
      <c r="X69" s="62" t="s">
        <v>101</v>
      </c>
      <c r="Y69" s="59" t="s">
        <v>102</v>
      </c>
      <c r="Z69" s="59" t="s">
        <v>103</v>
      </c>
      <c r="AA69" s="60" t="s">
        <v>104</v>
      </c>
      <c r="AB69" s="60" t="s">
        <v>105</v>
      </c>
      <c r="AC69" s="60" t="s">
        <v>106</v>
      </c>
      <c r="AD69" s="62" t="s">
        <v>107</v>
      </c>
      <c r="AE69" s="59" t="s">
        <v>108</v>
      </c>
      <c r="AF69" s="59" t="s">
        <v>109</v>
      </c>
    </row>
    <row r="70" spans="1:34" x14ac:dyDescent="0.25">
      <c r="A70" t="s">
        <v>110</v>
      </c>
      <c r="B70" s="61">
        <v>12235</v>
      </c>
      <c r="C70" s="63">
        <v>200331</v>
      </c>
      <c r="E70" t="s">
        <v>125</v>
      </c>
      <c r="G70">
        <v>10043052</v>
      </c>
      <c r="H70">
        <v>19069935</v>
      </c>
      <c r="I70" t="s">
        <v>126</v>
      </c>
      <c r="J70">
        <v>7</v>
      </c>
      <c r="K70">
        <v>22</v>
      </c>
      <c r="L70" s="84">
        <v>-75000</v>
      </c>
      <c r="M70" s="57">
        <v>44773</v>
      </c>
      <c r="N70" s="57">
        <v>44773</v>
      </c>
      <c r="O70" s="57">
        <v>44712</v>
      </c>
      <c r="P70" t="s">
        <v>1662</v>
      </c>
      <c r="Q70" t="s">
        <v>1663</v>
      </c>
      <c r="S70" s="63">
        <v>0</v>
      </c>
      <c r="T70" t="s">
        <v>1664</v>
      </c>
      <c r="X70" s="63"/>
      <c r="Y70" t="s">
        <v>2</v>
      </c>
      <c r="Z70" t="s">
        <v>119</v>
      </c>
      <c r="AA70" t="s">
        <v>331</v>
      </c>
      <c r="AB70" t="s">
        <v>121</v>
      </c>
      <c r="AC70">
        <v>12235.200331</v>
      </c>
      <c r="AD70" s="63">
        <v>224297</v>
      </c>
      <c r="AH70" t="s">
        <v>640</v>
      </c>
    </row>
    <row r="71" spans="1:34" x14ac:dyDescent="0.25">
      <c r="A71" t="s">
        <v>110</v>
      </c>
      <c r="B71" s="61">
        <v>12235</v>
      </c>
      <c r="C71" s="63">
        <v>200331</v>
      </c>
      <c r="E71" t="s">
        <v>125</v>
      </c>
      <c r="G71">
        <v>10064827</v>
      </c>
      <c r="H71">
        <v>19083131</v>
      </c>
      <c r="I71" t="s">
        <v>126</v>
      </c>
      <c r="J71">
        <v>7</v>
      </c>
      <c r="K71">
        <v>22</v>
      </c>
      <c r="L71" s="84">
        <v>135000</v>
      </c>
      <c r="M71" s="57">
        <v>44773</v>
      </c>
      <c r="N71" s="57">
        <v>44773</v>
      </c>
      <c r="O71" s="57">
        <v>44769</v>
      </c>
      <c r="P71" t="s">
        <v>1665</v>
      </c>
      <c r="Q71" t="s">
        <v>1665</v>
      </c>
      <c r="S71" s="63">
        <v>0</v>
      </c>
      <c r="T71" t="s">
        <v>1666</v>
      </c>
      <c r="X71" s="63"/>
      <c r="Y71" t="s">
        <v>2</v>
      </c>
      <c r="Z71" t="s">
        <v>119</v>
      </c>
      <c r="AA71" t="s">
        <v>1667</v>
      </c>
      <c r="AB71" t="s">
        <v>121</v>
      </c>
      <c r="AC71">
        <v>12235.200331</v>
      </c>
      <c r="AD71" s="63">
        <v>215389</v>
      </c>
      <c r="AH71">
        <v>215389</v>
      </c>
    </row>
    <row r="72" spans="1:34" x14ac:dyDescent="0.25">
      <c r="A72" t="s">
        <v>110</v>
      </c>
      <c r="B72" s="61">
        <v>12255</v>
      </c>
      <c r="C72" s="63">
        <v>200331</v>
      </c>
      <c r="E72" t="s">
        <v>113</v>
      </c>
      <c r="G72">
        <v>10055861</v>
      </c>
      <c r="H72">
        <v>1440875</v>
      </c>
      <c r="I72" t="s">
        <v>114</v>
      </c>
      <c r="J72">
        <v>7</v>
      </c>
      <c r="K72">
        <v>22</v>
      </c>
      <c r="L72" s="84">
        <v>20000</v>
      </c>
      <c r="M72" s="57">
        <v>44726</v>
      </c>
      <c r="N72" s="57">
        <v>44747</v>
      </c>
      <c r="O72" s="57">
        <v>44747</v>
      </c>
      <c r="P72" t="s">
        <v>135</v>
      </c>
      <c r="Q72" t="s">
        <v>136</v>
      </c>
      <c r="R72" t="s">
        <v>1668</v>
      </c>
      <c r="S72" s="63" t="s">
        <v>136</v>
      </c>
      <c r="T72" t="s">
        <v>138</v>
      </c>
      <c r="X72" s="63"/>
      <c r="Y72" t="s">
        <v>2</v>
      </c>
      <c r="Z72" t="s">
        <v>119</v>
      </c>
      <c r="AA72" t="s">
        <v>120</v>
      </c>
      <c r="AB72" t="s">
        <v>121</v>
      </c>
      <c r="AC72">
        <v>12255.200331</v>
      </c>
      <c r="AD72" s="63">
        <v>222713</v>
      </c>
      <c r="AH72">
        <v>222713</v>
      </c>
    </row>
    <row r="73" spans="1:34" x14ac:dyDescent="0.25">
      <c r="A73" t="s">
        <v>110</v>
      </c>
      <c r="B73" s="61">
        <v>12268</v>
      </c>
      <c r="C73" s="63">
        <v>200331</v>
      </c>
      <c r="E73" t="s">
        <v>125</v>
      </c>
      <c r="F73" t="s">
        <v>142</v>
      </c>
      <c r="G73">
        <v>10054455</v>
      </c>
      <c r="H73">
        <v>1437665</v>
      </c>
      <c r="I73" t="s">
        <v>143</v>
      </c>
      <c r="J73">
        <v>7</v>
      </c>
      <c r="K73">
        <v>22</v>
      </c>
      <c r="L73" s="84">
        <v>-2342.5</v>
      </c>
      <c r="M73" s="57">
        <v>44740</v>
      </c>
      <c r="N73" s="57">
        <v>44743</v>
      </c>
      <c r="O73" s="57">
        <v>44740</v>
      </c>
      <c r="P73" t="s">
        <v>1627</v>
      </c>
      <c r="Q73" t="s">
        <v>1628</v>
      </c>
      <c r="S73" s="63">
        <v>0</v>
      </c>
      <c r="T73" t="s">
        <v>1629</v>
      </c>
      <c r="X73" s="63"/>
      <c r="Y73" t="s">
        <v>2</v>
      </c>
      <c r="Z73" t="s">
        <v>119</v>
      </c>
      <c r="AA73" t="s">
        <v>462</v>
      </c>
      <c r="AB73" t="s">
        <v>121</v>
      </c>
      <c r="AC73">
        <v>12268.200331</v>
      </c>
      <c r="AD73" s="63">
        <v>223980</v>
      </c>
      <c r="AH73">
        <v>223980</v>
      </c>
    </row>
    <row r="74" spans="1:34" x14ac:dyDescent="0.25">
      <c r="A74" t="s">
        <v>110</v>
      </c>
      <c r="B74" s="61">
        <v>12286</v>
      </c>
      <c r="C74" s="63">
        <v>200331</v>
      </c>
      <c r="E74" t="s">
        <v>125</v>
      </c>
      <c r="G74">
        <v>10063518</v>
      </c>
      <c r="H74">
        <v>19082901</v>
      </c>
      <c r="I74" t="s">
        <v>126</v>
      </c>
      <c r="J74">
        <v>7</v>
      </c>
      <c r="K74">
        <v>22</v>
      </c>
      <c r="L74" s="84">
        <v>-5000</v>
      </c>
      <c r="M74" s="57">
        <v>44773</v>
      </c>
      <c r="N74" s="57">
        <v>44773</v>
      </c>
      <c r="O74" s="57">
        <v>44767</v>
      </c>
      <c r="P74" t="s">
        <v>1669</v>
      </c>
      <c r="Q74" t="s">
        <v>1669</v>
      </c>
      <c r="S74" s="63">
        <v>0</v>
      </c>
      <c r="T74" t="s">
        <v>1670</v>
      </c>
      <c r="X74" s="63"/>
      <c r="Y74" t="s">
        <v>2</v>
      </c>
      <c r="Z74" t="s">
        <v>119</v>
      </c>
      <c r="AA74" t="s">
        <v>513</v>
      </c>
      <c r="AB74" t="s">
        <v>121</v>
      </c>
      <c r="AC74">
        <v>12286.200331</v>
      </c>
      <c r="AD74" s="63">
        <v>225586</v>
      </c>
      <c r="AH74" t="s">
        <v>640</v>
      </c>
    </row>
    <row r="75" spans="1:34" x14ac:dyDescent="0.25">
      <c r="A75" t="s">
        <v>110</v>
      </c>
      <c r="B75" s="61">
        <v>12286</v>
      </c>
      <c r="C75" s="63">
        <v>200331</v>
      </c>
      <c r="E75" t="s">
        <v>125</v>
      </c>
      <c r="G75">
        <v>10063645</v>
      </c>
      <c r="H75">
        <v>19082916</v>
      </c>
      <c r="I75" t="s">
        <v>126</v>
      </c>
      <c r="J75">
        <v>7</v>
      </c>
      <c r="K75">
        <v>22</v>
      </c>
      <c r="L75" s="84">
        <v>-20000</v>
      </c>
      <c r="M75" s="57">
        <v>44773</v>
      </c>
      <c r="N75" s="57">
        <v>44773</v>
      </c>
      <c r="O75" s="57">
        <v>44767</v>
      </c>
      <c r="P75" t="s">
        <v>1671</v>
      </c>
      <c r="Q75" t="s">
        <v>1671</v>
      </c>
      <c r="S75" s="63">
        <v>0</v>
      </c>
      <c r="T75" t="s">
        <v>1672</v>
      </c>
      <c r="X75" s="63"/>
      <c r="Y75" t="s">
        <v>2</v>
      </c>
      <c r="Z75" t="s">
        <v>119</v>
      </c>
      <c r="AA75" t="s">
        <v>513</v>
      </c>
      <c r="AB75" t="s">
        <v>121</v>
      </c>
      <c r="AC75">
        <v>12286.200331</v>
      </c>
      <c r="AD75" s="63">
        <v>224322</v>
      </c>
      <c r="AH75" t="s">
        <v>640</v>
      </c>
    </row>
    <row r="76" spans="1:34" x14ac:dyDescent="0.25">
      <c r="A76" t="s">
        <v>110</v>
      </c>
      <c r="B76" s="61">
        <v>12286</v>
      </c>
      <c r="C76" s="63">
        <v>200331</v>
      </c>
      <c r="E76" t="s">
        <v>125</v>
      </c>
      <c r="G76">
        <v>10065151</v>
      </c>
      <c r="H76">
        <v>19083720</v>
      </c>
      <c r="I76" t="s">
        <v>126</v>
      </c>
      <c r="J76">
        <v>7</v>
      </c>
      <c r="K76">
        <v>22</v>
      </c>
      <c r="L76" s="84">
        <v>50000</v>
      </c>
      <c r="M76" s="57">
        <v>44773</v>
      </c>
      <c r="N76" s="57">
        <v>44773</v>
      </c>
      <c r="O76" s="57">
        <v>44769</v>
      </c>
      <c r="P76" t="s">
        <v>1673</v>
      </c>
      <c r="Q76" t="s">
        <v>1674</v>
      </c>
      <c r="S76" s="63">
        <v>0</v>
      </c>
      <c r="T76" t="s">
        <v>1675</v>
      </c>
      <c r="X76" s="63"/>
      <c r="Y76" t="s">
        <v>2</v>
      </c>
      <c r="Z76" t="s">
        <v>119</v>
      </c>
      <c r="AA76" t="s">
        <v>513</v>
      </c>
      <c r="AB76" t="s">
        <v>121</v>
      </c>
      <c r="AC76">
        <v>12286.200331</v>
      </c>
      <c r="AD76" s="63">
        <v>130997</v>
      </c>
      <c r="AH76">
        <v>130997</v>
      </c>
    </row>
    <row r="77" spans="1:34" x14ac:dyDescent="0.25">
      <c r="A77" t="s">
        <v>110</v>
      </c>
      <c r="B77" s="61">
        <v>12337</v>
      </c>
      <c r="C77" s="63">
        <v>200331</v>
      </c>
      <c r="E77" t="s">
        <v>125</v>
      </c>
      <c r="G77">
        <v>10065065</v>
      </c>
      <c r="H77">
        <v>19083161</v>
      </c>
      <c r="I77" t="s">
        <v>126</v>
      </c>
      <c r="J77">
        <v>7</v>
      </c>
      <c r="K77">
        <v>22</v>
      </c>
      <c r="L77" s="84">
        <v>23251.02</v>
      </c>
      <c r="M77" s="57">
        <v>44769</v>
      </c>
      <c r="N77" s="57">
        <v>44769</v>
      </c>
      <c r="O77" s="57">
        <v>44769</v>
      </c>
      <c r="P77" t="s">
        <v>1676</v>
      </c>
      <c r="Q77" t="s">
        <v>1676</v>
      </c>
      <c r="S77" s="63">
        <v>0</v>
      </c>
      <c r="T77" t="s">
        <v>1677</v>
      </c>
      <c r="W77" s="58">
        <v>44836</v>
      </c>
      <c r="X77" s="63"/>
      <c r="Y77" t="s">
        <v>2</v>
      </c>
      <c r="Z77" t="s">
        <v>119</v>
      </c>
      <c r="AA77" t="s">
        <v>1678</v>
      </c>
      <c r="AB77" t="s">
        <v>121</v>
      </c>
      <c r="AC77">
        <v>12337.200331</v>
      </c>
      <c r="AD77" s="63">
        <v>212499</v>
      </c>
      <c r="AH77">
        <v>212499</v>
      </c>
    </row>
    <row r="78" spans="1:34" x14ac:dyDescent="0.25">
      <c r="A78" t="s">
        <v>110</v>
      </c>
      <c r="B78" s="61">
        <v>12337</v>
      </c>
      <c r="C78" s="63">
        <v>200331</v>
      </c>
      <c r="E78" t="s">
        <v>125</v>
      </c>
      <c r="G78">
        <v>10065065</v>
      </c>
      <c r="H78">
        <v>19083162</v>
      </c>
      <c r="I78" t="s">
        <v>126</v>
      </c>
      <c r="J78">
        <v>7</v>
      </c>
      <c r="K78">
        <v>22</v>
      </c>
      <c r="L78" s="84">
        <v>27433.29</v>
      </c>
      <c r="M78" s="57">
        <v>44769</v>
      </c>
      <c r="N78" s="57">
        <v>44769</v>
      </c>
      <c r="O78" s="57">
        <v>44769</v>
      </c>
      <c r="P78" t="s">
        <v>1679</v>
      </c>
      <c r="Q78" t="s">
        <v>1679</v>
      </c>
      <c r="S78" s="63">
        <v>0</v>
      </c>
      <c r="T78" t="s">
        <v>1680</v>
      </c>
      <c r="W78" s="58">
        <v>44836</v>
      </c>
      <c r="X78" s="63"/>
      <c r="Y78" t="s">
        <v>2</v>
      </c>
      <c r="Z78" t="s">
        <v>119</v>
      </c>
      <c r="AA78" t="s">
        <v>1678</v>
      </c>
      <c r="AB78" t="s">
        <v>121</v>
      </c>
      <c r="AC78">
        <v>12337.200331</v>
      </c>
      <c r="AD78" s="63">
        <v>215003</v>
      </c>
      <c r="AH78">
        <v>215003</v>
      </c>
    </row>
    <row r="79" spans="1:34" x14ac:dyDescent="0.25">
      <c r="A79" t="s">
        <v>110</v>
      </c>
      <c r="B79" s="61">
        <v>12337</v>
      </c>
      <c r="C79" s="63">
        <v>200331</v>
      </c>
      <c r="E79" t="s">
        <v>125</v>
      </c>
      <c r="G79">
        <v>10065273</v>
      </c>
      <c r="H79">
        <v>19083745</v>
      </c>
      <c r="I79" t="s">
        <v>126</v>
      </c>
      <c r="J79">
        <v>7</v>
      </c>
      <c r="K79">
        <v>22</v>
      </c>
      <c r="L79" s="84">
        <v>-30019.87</v>
      </c>
      <c r="M79" s="57">
        <v>44769</v>
      </c>
      <c r="N79" s="57">
        <v>44769</v>
      </c>
      <c r="O79" s="57">
        <v>44769</v>
      </c>
      <c r="P79" t="s">
        <v>1681</v>
      </c>
      <c r="Q79" t="s">
        <v>1681</v>
      </c>
      <c r="S79" s="63">
        <v>0</v>
      </c>
      <c r="T79" t="s">
        <v>594</v>
      </c>
      <c r="W79" s="58">
        <v>44836</v>
      </c>
      <c r="X79" s="63"/>
      <c r="Y79" t="s">
        <v>2</v>
      </c>
      <c r="Z79" t="s">
        <v>119</v>
      </c>
      <c r="AA79" t="s">
        <v>1678</v>
      </c>
      <c r="AB79" t="s">
        <v>121</v>
      </c>
      <c r="AC79">
        <v>12337.200331</v>
      </c>
      <c r="AD79" s="63">
        <v>221134</v>
      </c>
      <c r="AH79">
        <v>221134</v>
      </c>
    </row>
    <row r="80" spans="1:34" x14ac:dyDescent="0.25">
      <c r="A80" t="s">
        <v>199</v>
      </c>
      <c r="B80" s="61">
        <v>12305</v>
      </c>
      <c r="C80" s="63">
        <v>200331</v>
      </c>
      <c r="E80" t="s">
        <v>125</v>
      </c>
      <c r="G80">
        <v>10065031</v>
      </c>
      <c r="H80">
        <v>19083140</v>
      </c>
      <c r="I80" t="s">
        <v>126</v>
      </c>
      <c r="J80">
        <v>7</v>
      </c>
      <c r="K80">
        <v>22</v>
      </c>
      <c r="L80" s="84">
        <v>0.01</v>
      </c>
      <c r="M80" s="57">
        <v>44773</v>
      </c>
      <c r="N80" s="57">
        <v>44773</v>
      </c>
      <c r="O80" s="57">
        <v>44769</v>
      </c>
      <c r="P80" t="s">
        <v>1682</v>
      </c>
      <c r="Q80" t="s">
        <v>1683</v>
      </c>
      <c r="S80" s="63">
        <v>0</v>
      </c>
      <c r="T80" t="s">
        <v>1684</v>
      </c>
      <c r="W80" s="58">
        <v>44835</v>
      </c>
      <c r="X80" s="63"/>
      <c r="Y80" t="s">
        <v>2</v>
      </c>
      <c r="Z80" t="s">
        <v>119</v>
      </c>
      <c r="AA80" t="s">
        <v>1685</v>
      </c>
      <c r="AB80" t="s">
        <v>1686</v>
      </c>
      <c r="AC80">
        <v>12305.200331</v>
      </c>
      <c r="AD80" s="63">
        <v>221849</v>
      </c>
      <c r="AH80">
        <v>221849</v>
      </c>
    </row>
    <row r="81" spans="1:34" x14ac:dyDescent="0.25">
      <c r="A81" t="s">
        <v>199</v>
      </c>
      <c r="B81" s="61">
        <v>12306</v>
      </c>
      <c r="C81" s="63">
        <v>200331</v>
      </c>
      <c r="E81" t="s">
        <v>125</v>
      </c>
      <c r="F81" t="s">
        <v>142</v>
      </c>
      <c r="G81">
        <v>10054455</v>
      </c>
      <c r="H81">
        <v>1439643</v>
      </c>
      <c r="I81" t="s">
        <v>143</v>
      </c>
      <c r="J81">
        <v>7</v>
      </c>
      <c r="K81">
        <v>22</v>
      </c>
      <c r="L81" s="84">
        <v>-1213</v>
      </c>
      <c r="M81" s="57">
        <v>44740</v>
      </c>
      <c r="N81" s="57">
        <v>44743</v>
      </c>
      <c r="O81" s="57">
        <v>44740</v>
      </c>
      <c r="P81" t="s">
        <v>1644</v>
      </c>
      <c r="Q81" t="s">
        <v>1628</v>
      </c>
      <c r="S81" s="63">
        <v>0</v>
      </c>
      <c r="T81" t="s">
        <v>1645</v>
      </c>
      <c r="X81" s="63"/>
      <c r="Y81" t="s">
        <v>2</v>
      </c>
      <c r="Z81" t="s">
        <v>119</v>
      </c>
      <c r="AA81" t="s">
        <v>462</v>
      </c>
      <c r="AB81" t="s">
        <v>121</v>
      </c>
      <c r="AC81">
        <v>12306.200331</v>
      </c>
      <c r="AD81" s="63">
        <v>221871</v>
      </c>
      <c r="AH81">
        <v>221871</v>
      </c>
    </row>
    <row r="82" spans="1:34" x14ac:dyDescent="0.25">
      <c r="A82" t="s">
        <v>199</v>
      </c>
      <c r="B82" s="61">
        <v>12307</v>
      </c>
      <c r="C82" s="63">
        <v>200331</v>
      </c>
      <c r="E82" t="s">
        <v>125</v>
      </c>
      <c r="F82" t="s">
        <v>142</v>
      </c>
      <c r="G82">
        <v>10054455</v>
      </c>
      <c r="H82">
        <v>1437728</v>
      </c>
      <c r="I82" t="s">
        <v>143</v>
      </c>
      <c r="J82">
        <v>7</v>
      </c>
      <c r="K82">
        <v>22</v>
      </c>
      <c r="L82" s="84">
        <v>-18669.47</v>
      </c>
      <c r="M82" s="57">
        <v>44740</v>
      </c>
      <c r="N82" s="57">
        <v>44743</v>
      </c>
      <c r="O82" s="57">
        <v>44740</v>
      </c>
      <c r="P82" t="s">
        <v>1646</v>
      </c>
      <c r="Q82" t="s">
        <v>1628</v>
      </c>
      <c r="S82" s="63">
        <v>0</v>
      </c>
      <c r="T82" t="s">
        <v>432</v>
      </c>
      <c r="X82" s="63"/>
      <c r="Y82" t="s">
        <v>2</v>
      </c>
      <c r="Z82" t="s">
        <v>119</v>
      </c>
      <c r="AA82" t="s">
        <v>462</v>
      </c>
      <c r="AB82" t="s">
        <v>121</v>
      </c>
      <c r="AC82">
        <v>12307.200331</v>
      </c>
      <c r="AD82" s="63">
        <v>223982</v>
      </c>
      <c r="AH82">
        <v>223982</v>
      </c>
    </row>
    <row r="83" spans="1:34" x14ac:dyDescent="0.25">
      <c r="A83" t="s">
        <v>199</v>
      </c>
      <c r="B83" s="61">
        <v>12307</v>
      </c>
      <c r="C83" s="63">
        <v>200331</v>
      </c>
      <c r="E83" t="s">
        <v>125</v>
      </c>
      <c r="F83" t="s">
        <v>142</v>
      </c>
      <c r="G83">
        <v>10054455</v>
      </c>
      <c r="H83">
        <v>1437742</v>
      </c>
      <c r="I83" t="s">
        <v>143</v>
      </c>
      <c r="J83">
        <v>7</v>
      </c>
      <c r="K83">
        <v>22</v>
      </c>
      <c r="L83" s="84">
        <v>-1338.5</v>
      </c>
      <c r="M83" s="57">
        <v>44740</v>
      </c>
      <c r="N83" s="57">
        <v>44743</v>
      </c>
      <c r="O83" s="57">
        <v>44740</v>
      </c>
      <c r="P83" t="s">
        <v>1647</v>
      </c>
      <c r="Q83" t="s">
        <v>1628</v>
      </c>
      <c r="S83" s="63">
        <v>0</v>
      </c>
      <c r="T83" t="s">
        <v>432</v>
      </c>
      <c r="X83" s="63"/>
      <c r="Y83" t="s">
        <v>2</v>
      </c>
      <c r="Z83" t="s">
        <v>119</v>
      </c>
      <c r="AA83" t="s">
        <v>462</v>
      </c>
      <c r="AB83" t="s">
        <v>121</v>
      </c>
      <c r="AC83">
        <v>12307.200331</v>
      </c>
      <c r="AD83" s="63">
        <v>223628</v>
      </c>
      <c r="AH83">
        <v>223628</v>
      </c>
    </row>
    <row r="84" spans="1:34" x14ac:dyDescent="0.25">
      <c r="A84" t="s">
        <v>199</v>
      </c>
      <c r="B84" s="61">
        <v>12307</v>
      </c>
      <c r="C84" s="63">
        <v>200331</v>
      </c>
      <c r="E84" t="s">
        <v>125</v>
      </c>
      <c r="F84" t="s">
        <v>142</v>
      </c>
      <c r="G84">
        <v>10054455</v>
      </c>
      <c r="H84">
        <v>1438384</v>
      </c>
      <c r="I84" t="s">
        <v>143</v>
      </c>
      <c r="J84">
        <v>7</v>
      </c>
      <c r="K84">
        <v>22</v>
      </c>
      <c r="L84" s="84">
        <v>-90106.83</v>
      </c>
      <c r="M84" s="57">
        <v>44740</v>
      </c>
      <c r="N84" s="57">
        <v>44743</v>
      </c>
      <c r="O84" s="57">
        <v>44740</v>
      </c>
      <c r="P84" t="s">
        <v>1648</v>
      </c>
      <c r="Q84" t="s">
        <v>1628</v>
      </c>
      <c r="S84" s="63">
        <v>0</v>
      </c>
      <c r="T84" t="s">
        <v>432</v>
      </c>
      <c r="X84" s="63"/>
      <c r="Y84" t="s">
        <v>2</v>
      </c>
      <c r="Z84" t="s">
        <v>119</v>
      </c>
      <c r="AA84" t="s">
        <v>462</v>
      </c>
      <c r="AB84" t="s">
        <v>121</v>
      </c>
      <c r="AC84">
        <v>12307.200331</v>
      </c>
      <c r="AD84" s="63">
        <v>223982</v>
      </c>
      <c r="AH84">
        <v>223982</v>
      </c>
    </row>
    <row r="85" spans="1:34" x14ac:dyDescent="0.25">
      <c r="A85" t="s">
        <v>228</v>
      </c>
      <c r="B85" s="61">
        <v>12211</v>
      </c>
      <c r="C85" s="63">
        <v>200331</v>
      </c>
      <c r="E85" t="s">
        <v>125</v>
      </c>
      <c r="G85">
        <v>10058147</v>
      </c>
      <c r="H85">
        <v>19080819</v>
      </c>
      <c r="I85" t="s">
        <v>126</v>
      </c>
      <c r="J85">
        <v>7</v>
      </c>
      <c r="K85">
        <v>22</v>
      </c>
      <c r="L85" s="84">
        <v>-55190</v>
      </c>
      <c r="M85" s="57">
        <v>44753</v>
      </c>
      <c r="N85" s="57">
        <v>44753</v>
      </c>
      <c r="O85" s="57">
        <v>44753</v>
      </c>
      <c r="P85" t="s">
        <v>1687</v>
      </c>
      <c r="Q85" t="s">
        <v>231</v>
      </c>
      <c r="S85" s="63">
        <v>0</v>
      </c>
      <c r="T85" t="s">
        <v>1688</v>
      </c>
      <c r="X85" s="63"/>
      <c r="Y85" t="s">
        <v>2</v>
      </c>
      <c r="Z85" t="s">
        <v>119</v>
      </c>
      <c r="AA85" t="s">
        <v>233</v>
      </c>
      <c r="AB85" t="s">
        <v>121</v>
      </c>
      <c r="AC85">
        <v>12211.200331</v>
      </c>
      <c r="AD85" s="63">
        <v>221910</v>
      </c>
      <c r="AH85" t="s">
        <v>640</v>
      </c>
    </row>
    <row r="86" spans="1:34" x14ac:dyDescent="0.25">
      <c r="A86" t="s">
        <v>228</v>
      </c>
      <c r="B86" s="61">
        <v>12279</v>
      </c>
      <c r="C86" s="63">
        <v>200331</v>
      </c>
      <c r="E86" t="s">
        <v>125</v>
      </c>
      <c r="G86">
        <v>10065832</v>
      </c>
      <c r="H86">
        <v>19115997</v>
      </c>
      <c r="I86" t="s">
        <v>126</v>
      </c>
      <c r="J86">
        <v>7</v>
      </c>
      <c r="K86">
        <v>22</v>
      </c>
      <c r="L86" s="84">
        <v>20000</v>
      </c>
      <c r="M86" s="57">
        <v>44773</v>
      </c>
      <c r="N86" s="57">
        <v>44773</v>
      </c>
      <c r="O86" s="57">
        <v>44771</v>
      </c>
      <c r="P86" t="s">
        <v>1689</v>
      </c>
      <c r="Q86" t="s">
        <v>1690</v>
      </c>
      <c r="S86" s="63">
        <v>0</v>
      </c>
      <c r="T86" t="s">
        <v>1691</v>
      </c>
      <c r="W86" s="58">
        <v>44775</v>
      </c>
      <c r="X86" s="63"/>
      <c r="Y86" t="s">
        <v>2</v>
      </c>
      <c r="Z86" t="s">
        <v>119</v>
      </c>
      <c r="AA86" t="s">
        <v>288</v>
      </c>
      <c r="AB86" t="s">
        <v>121</v>
      </c>
      <c r="AC86">
        <v>12279.200331</v>
      </c>
      <c r="AD86" s="63">
        <v>215049</v>
      </c>
      <c r="AH86">
        <v>215049</v>
      </c>
    </row>
    <row r="87" spans="1:34" x14ac:dyDescent="0.25">
      <c r="A87" t="s">
        <v>228</v>
      </c>
      <c r="B87" s="61">
        <v>12297</v>
      </c>
      <c r="C87" s="63">
        <v>200331</v>
      </c>
      <c r="E87" t="s">
        <v>113</v>
      </c>
      <c r="G87">
        <v>10064802</v>
      </c>
      <c r="H87">
        <v>1443132</v>
      </c>
      <c r="I87" t="s">
        <v>114</v>
      </c>
      <c r="J87">
        <v>7</v>
      </c>
      <c r="K87">
        <v>22</v>
      </c>
      <c r="L87" s="84">
        <v>45000</v>
      </c>
      <c r="M87" s="57">
        <v>44752</v>
      </c>
      <c r="N87" s="57">
        <v>44769</v>
      </c>
      <c r="O87" s="57">
        <v>44769</v>
      </c>
      <c r="P87" t="s">
        <v>1692</v>
      </c>
      <c r="Q87" t="s">
        <v>1693</v>
      </c>
      <c r="R87">
        <v>358754</v>
      </c>
      <c r="S87" s="63" t="s">
        <v>1694</v>
      </c>
      <c r="T87" t="s">
        <v>1695</v>
      </c>
      <c r="X87" s="63"/>
      <c r="Y87" t="s">
        <v>2</v>
      </c>
      <c r="Z87" t="s">
        <v>119</v>
      </c>
      <c r="AA87" t="s">
        <v>120</v>
      </c>
      <c r="AB87" t="s">
        <v>121</v>
      </c>
      <c r="AC87">
        <v>12297.200331</v>
      </c>
      <c r="AD87" s="63"/>
      <c r="AH87" t="s">
        <v>640</v>
      </c>
    </row>
    <row r="88" spans="1:34" x14ac:dyDescent="0.25">
      <c r="A88" t="s">
        <v>228</v>
      </c>
      <c r="B88" s="61">
        <v>12297</v>
      </c>
      <c r="C88" s="63">
        <v>200331</v>
      </c>
      <c r="E88" t="s">
        <v>125</v>
      </c>
      <c r="G88">
        <v>10059008</v>
      </c>
      <c r="H88">
        <v>19081157</v>
      </c>
      <c r="I88" t="s">
        <v>126</v>
      </c>
      <c r="J88">
        <v>7</v>
      </c>
      <c r="K88">
        <v>22</v>
      </c>
      <c r="L88" s="84">
        <v>40000</v>
      </c>
      <c r="M88" s="57">
        <v>44773</v>
      </c>
      <c r="N88" s="57">
        <v>44773</v>
      </c>
      <c r="O88" s="57">
        <v>44755</v>
      </c>
      <c r="P88" t="s">
        <v>1696</v>
      </c>
      <c r="Q88" t="s">
        <v>1697</v>
      </c>
      <c r="S88" s="63">
        <v>0</v>
      </c>
      <c r="T88" t="s">
        <v>1698</v>
      </c>
      <c r="X88" s="63"/>
      <c r="Y88" t="s">
        <v>2</v>
      </c>
      <c r="Z88" t="s">
        <v>119</v>
      </c>
      <c r="AA88" t="s">
        <v>1699</v>
      </c>
      <c r="AB88" t="s">
        <v>1700</v>
      </c>
      <c r="AC88">
        <v>12297.200331</v>
      </c>
      <c r="AD88" s="63">
        <v>193591</v>
      </c>
      <c r="AH88">
        <v>193591</v>
      </c>
    </row>
    <row r="89" spans="1:34" x14ac:dyDescent="0.25">
      <c r="A89" t="s">
        <v>228</v>
      </c>
      <c r="B89" s="61">
        <v>12297</v>
      </c>
      <c r="C89" s="63">
        <v>200331</v>
      </c>
      <c r="E89" t="s">
        <v>125</v>
      </c>
      <c r="G89">
        <v>10059008</v>
      </c>
      <c r="H89">
        <v>19081157</v>
      </c>
      <c r="I89" t="s">
        <v>126</v>
      </c>
      <c r="J89">
        <v>7</v>
      </c>
      <c r="K89">
        <v>22</v>
      </c>
      <c r="L89" s="84">
        <v>40000</v>
      </c>
      <c r="M89" s="57">
        <v>44773</v>
      </c>
      <c r="N89" s="57">
        <v>44773</v>
      </c>
      <c r="O89" s="57">
        <v>44755</v>
      </c>
      <c r="P89" t="s">
        <v>1701</v>
      </c>
      <c r="Q89" t="s">
        <v>1697</v>
      </c>
      <c r="S89" s="63">
        <v>0</v>
      </c>
      <c r="T89" t="s">
        <v>1702</v>
      </c>
      <c r="X89" s="63"/>
      <c r="Y89" t="s">
        <v>2</v>
      </c>
      <c r="Z89" t="s">
        <v>119</v>
      </c>
      <c r="AA89" t="s">
        <v>1699</v>
      </c>
      <c r="AB89" t="s">
        <v>1700</v>
      </c>
      <c r="AC89">
        <v>12297.200331</v>
      </c>
      <c r="AD89" s="63">
        <v>197772</v>
      </c>
      <c r="AH89">
        <v>197772</v>
      </c>
    </row>
    <row r="90" spans="1:34" x14ac:dyDescent="0.25">
      <c r="A90" t="s">
        <v>228</v>
      </c>
      <c r="B90" s="61">
        <v>12297</v>
      </c>
      <c r="C90" s="63">
        <v>200331</v>
      </c>
      <c r="E90" t="s">
        <v>125</v>
      </c>
      <c r="G90">
        <v>10059008</v>
      </c>
      <c r="H90">
        <v>19081157</v>
      </c>
      <c r="I90" t="s">
        <v>126</v>
      </c>
      <c r="J90">
        <v>7</v>
      </c>
      <c r="K90">
        <v>22</v>
      </c>
      <c r="L90" s="84">
        <v>12500</v>
      </c>
      <c r="M90" s="57">
        <v>44773</v>
      </c>
      <c r="N90" s="57">
        <v>44773</v>
      </c>
      <c r="O90" s="57">
        <v>44755</v>
      </c>
      <c r="P90" t="s">
        <v>1703</v>
      </c>
      <c r="Q90" t="s">
        <v>1697</v>
      </c>
      <c r="S90" s="63">
        <v>0</v>
      </c>
      <c r="T90" t="s">
        <v>1704</v>
      </c>
      <c r="X90" s="63"/>
      <c r="Y90" t="s">
        <v>2</v>
      </c>
      <c r="Z90" t="s">
        <v>119</v>
      </c>
      <c r="AA90" t="s">
        <v>1699</v>
      </c>
      <c r="AB90" t="s">
        <v>1700</v>
      </c>
      <c r="AC90">
        <v>12297.200331</v>
      </c>
      <c r="AD90" s="63">
        <v>213842</v>
      </c>
      <c r="AH90">
        <v>213842</v>
      </c>
    </row>
    <row r="91" spans="1:34" x14ac:dyDescent="0.25">
      <c r="A91" t="s">
        <v>228</v>
      </c>
      <c r="B91" s="61">
        <v>12297</v>
      </c>
      <c r="C91" s="63">
        <v>200331</v>
      </c>
      <c r="E91" t="s">
        <v>125</v>
      </c>
      <c r="G91">
        <v>10059008</v>
      </c>
      <c r="H91">
        <v>19081157</v>
      </c>
      <c r="I91" t="s">
        <v>126</v>
      </c>
      <c r="J91">
        <v>7</v>
      </c>
      <c r="K91">
        <v>22</v>
      </c>
      <c r="L91" s="84">
        <v>100000</v>
      </c>
      <c r="M91" s="57">
        <v>44773</v>
      </c>
      <c r="N91" s="57">
        <v>44773</v>
      </c>
      <c r="O91" s="57">
        <v>44755</v>
      </c>
      <c r="P91" t="s">
        <v>1705</v>
      </c>
      <c r="Q91" t="s">
        <v>1697</v>
      </c>
      <c r="S91" s="63">
        <v>0</v>
      </c>
      <c r="T91" t="s">
        <v>1706</v>
      </c>
      <c r="X91" s="63"/>
      <c r="Y91" t="s">
        <v>2</v>
      </c>
      <c r="Z91" t="s">
        <v>119</v>
      </c>
      <c r="AA91" t="s">
        <v>1699</v>
      </c>
      <c r="AB91" t="s">
        <v>1700</v>
      </c>
      <c r="AC91">
        <v>12297.200331</v>
      </c>
      <c r="AD91" s="63">
        <v>220350</v>
      </c>
      <c r="AH91">
        <v>220350</v>
      </c>
    </row>
    <row r="92" spans="1:34" x14ac:dyDescent="0.25">
      <c r="A92" t="s">
        <v>228</v>
      </c>
      <c r="B92" s="61">
        <v>12297</v>
      </c>
      <c r="C92" s="63">
        <v>200331</v>
      </c>
      <c r="E92" t="s">
        <v>125</v>
      </c>
      <c r="G92">
        <v>10059008</v>
      </c>
      <c r="H92">
        <v>19081157</v>
      </c>
      <c r="I92" t="s">
        <v>126</v>
      </c>
      <c r="J92">
        <v>7</v>
      </c>
      <c r="K92">
        <v>22</v>
      </c>
      <c r="L92" s="84">
        <v>50000</v>
      </c>
      <c r="M92" s="57">
        <v>44773</v>
      </c>
      <c r="N92" s="57">
        <v>44773</v>
      </c>
      <c r="O92" s="57">
        <v>44755</v>
      </c>
      <c r="P92" t="s">
        <v>1707</v>
      </c>
      <c r="Q92" t="s">
        <v>1697</v>
      </c>
      <c r="S92" s="63">
        <v>0</v>
      </c>
      <c r="T92" t="s">
        <v>1708</v>
      </c>
      <c r="X92" s="63"/>
      <c r="Y92" t="s">
        <v>2</v>
      </c>
      <c r="Z92" t="s">
        <v>119</v>
      </c>
      <c r="AA92" t="s">
        <v>1699</v>
      </c>
      <c r="AB92" t="s">
        <v>1700</v>
      </c>
      <c r="AC92">
        <v>12297.200331</v>
      </c>
      <c r="AD92" s="63">
        <v>220743</v>
      </c>
      <c r="AH92">
        <v>220743</v>
      </c>
    </row>
    <row r="93" spans="1:34" x14ac:dyDescent="0.25">
      <c r="A93" t="s">
        <v>228</v>
      </c>
      <c r="B93" s="61">
        <v>12331</v>
      </c>
      <c r="C93" s="63">
        <v>200331</v>
      </c>
      <c r="E93" t="s">
        <v>125</v>
      </c>
      <c r="F93" t="s">
        <v>142</v>
      </c>
      <c r="G93">
        <v>10054455</v>
      </c>
      <c r="H93">
        <v>1437674</v>
      </c>
      <c r="I93" t="s">
        <v>143</v>
      </c>
      <c r="J93">
        <v>7</v>
      </c>
      <c r="K93">
        <v>22</v>
      </c>
      <c r="L93" s="84">
        <v>-1700</v>
      </c>
      <c r="M93" s="57">
        <v>44740</v>
      </c>
      <c r="N93" s="57">
        <v>44743</v>
      </c>
      <c r="O93" s="57">
        <v>44740</v>
      </c>
      <c r="P93" t="s">
        <v>1649</v>
      </c>
      <c r="Q93" t="s">
        <v>1628</v>
      </c>
      <c r="S93" s="63">
        <v>0</v>
      </c>
      <c r="T93" t="s">
        <v>1650</v>
      </c>
      <c r="X93" s="63"/>
      <c r="Y93" t="s">
        <v>2</v>
      </c>
      <c r="Z93" t="s">
        <v>119</v>
      </c>
      <c r="AA93" t="s">
        <v>462</v>
      </c>
      <c r="AB93" t="s">
        <v>121</v>
      </c>
      <c r="AC93">
        <v>12331.200331</v>
      </c>
      <c r="AD93" s="63">
        <v>223981</v>
      </c>
      <c r="AH93">
        <v>223981</v>
      </c>
    </row>
    <row r="94" spans="1:34" x14ac:dyDescent="0.25">
      <c r="A94" t="s">
        <v>299</v>
      </c>
      <c r="B94" s="61">
        <v>12266</v>
      </c>
      <c r="C94" s="63">
        <v>200331</v>
      </c>
      <c r="E94" t="s">
        <v>125</v>
      </c>
      <c r="G94">
        <v>10062866</v>
      </c>
      <c r="H94">
        <v>19082835</v>
      </c>
      <c r="I94" t="s">
        <v>126</v>
      </c>
      <c r="J94">
        <v>7</v>
      </c>
      <c r="K94">
        <v>22</v>
      </c>
      <c r="L94" s="84">
        <v>159517.5</v>
      </c>
      <c r="M94" s="57">
        <v>44763</v>
      </c>
      <c r="N94" s="57">
        <v>44763</v>
      </c>
      <c r="O94" s="57">
        <v>44763</v>
      </c>
      <c r="P94" t="s">
        <v>1709</v>
      </c>
      <c r="Q94" t="s">
        <v>1710</v>
      </c>
      <c r="S94" s="63">
        <v>0</v>
      </c>
      <c r="T94" t="s">
        <v>1711</v>
      </c>
      <c r="X94" s="63"/>
      <c r="Y94" t="s">
        <v>2</v>
      </c>
      <c r="Z94" t="s">
        <v>119</v>
      </c>
      <c r="AA94" t="s">
        <v>1712</v>
      </c>
      <c r="AB94" t="s">
        <v>1713</v>
      </c>
      <c r="AC94">
        <v>12266.200331</v>
      </c>
      <c r="AD94" s="63"/>
      <c r="AH94" t="s">
        <v>640</v>
      </c>
    </row>
    <row r="95" spans="1:34" x14ac:dyDescent="0.25">
      <c r="A95" t="s">
        <v>299</v>
      </c>
      <c r="B95" s="61">
        <v>12280</v>
      </c>
      <c r="C95" s="63">
        <v>200331</v>
      </c>
      <c r="E95" t="s">
        <v>125</v>
      </c>
      <c r="F95" t="s">
        <v>113</v>
      </c>
      <c r="G95">
        <v>10063682</v>
      </c>
      <c r="H95">
        <v>19082922</v>
      </c>
      <c r="I95" t="s">
        <v>126</v>
      </c>
      <c r="J95">
        <v>7</v>
      </c>
      <c r="K95">
        <v>22</v>
      </c>
      <c r="L95" s="84">
        <v>30017.02</v>
      </c>
      <c r="M95" s="57">
        <v>44767</v>
      </c>
      <c r="N95" s="57">
        <v>44767</v>
      </c>
      <c r="O95" s="57">
        <v>44767</v>
      </c>
      <c r="P95" t="s">
        <v>1714</v>
      </c>
      <c r="Q95" t="s">
        <v>1715</v>
      </c>
      <c r="S95" s="63">
        <v>0</v>
      </c>
      <c r="T95" t="s">
        <v>1716</v>
      </c>
      <c r="X95" s="63"/>
      <c r="Y95" t="s">
        <v>2</v>
      </c>
      <c r="Z95" t="s">
        <v>119</v>
      </c>
      <c r="AA95" t="s">
        <v>1717</v>
      </c>
      <c r="AB95" t="s">
        <v>1686</v>
      </c>
      <c r="AC95">
        <v>12280.200331</v>
      </c>
      <c r="AD95" s="63">
        <v>216263</v>
      </c>
      <c r="AH95">
        <v>216263</v>
      </c>
    </row>
    <row r="96" spans="1:34" x14ac:dyDescent="0.25">
      <c r="A96" t="s">
        <v>299</v>
      </c>
      <c r="B96" s="61">
        <v>12280</v>
      </c>
      <c r="C96" s="63">
        <v>200331</v>
      </c>
      <c r="E96" t="s">
        <v>125</v>
      </c>
      <c r="F96" t="s">
        <v>113</v>
      </c>
      <c r="G96">
        <v>10063682</v>
      </c>
      <c r="H96">
        <v>19082922</v>
      </c>
      <c r="I96" t="s">
        <v>126</v>
      </c>
      <c r="J96">
        <v>7</v>
      </c>
      <c r="K96">
        <v>22</v>
      </c>
      <c r="L96" s="84">
        <v>-30017.02</v>
      </c>
      <c r="M96" s="57">
        <v>44767</v>
      </c>
      <c r="N96" s="57">
        <v>44767</v>
      </c>
      <c r="O96" s="57">
        <v>44767</v>
      </c>
      <c r="P96" t="s">
        <v>1714</v>
      </c>
      <c r="Q96" t="s">
        <v>1715</v>
      </c>
      <c r="S96" s="63">
        <v>0</v>
      </c>
      <c r="T96" t="s">
        <v>1716</v>
      </c>
      <c r="X96" s="63"/>
      <c r="Y96" t="s">
        <v>2</v>
      </c>
      <c r="Z96" t="s">
        <v>119</v>
      </c>
      <c r="AA96" t="s">
        <v>1717</v>
      </c>
      <c r="AB96" t="s">
        <v>1686</v>
      </c>
      <c r="AC96">
        <v>12280.200331</v>
      </c>
      <c r="AD96" s="63">
        <v>216263</v>
      </c>
      <c r="AH96">
        <v>216263</v>
      </c>
    </row>
    <row r="97" spans="1:34" x14ac:dyDescent="0.25">
      <c r="A97" t="s">
        <v>299</v>
      </c>
      <c r="B97" s="61">
        <v>12280</v>
      </c>
      <c r="C97" s="63">
        <v>200331</v>
      </c>
      <c r="E97" t="s">
        <v>125</v>
      </c>
      <c r="G97">
        <v>10065880</v>
      </c>
      <c r="H97">
        <v>19116005</v>
      </c>
      <c r="I97" t="s">
        <v>126</v>
      </c>
      <c r="J97">
        <v>7</v>
      </c>
      <c r="K97">
        <v>22</v>
      </c>
      <c r="L97" s="84">
        <v>30017.02</v>
      </c>
      <c r="M97" s="57">
        <v>44767</v>
      </c>
      <c r="N97" s="57">
        <v>44767</v>
      </c>
      <c r="O97" s="57">
        <v>44771</v>
      </c>
      <c r="P97" t="s">
        <v>1714</v>
      </c>
      <c r="Q97" t="s">
        <v>1718</v>
      </c>
      <c r="S97" s="63">
        <v>0</v>
      </c>
      <c r="T97" t="s">
        <v>1716</v>
      </c>
      <c r="X97" s="63"/>
      <c r="Y97" t="s">
        <v>2</v>
      </c>
      <c r="Z97" t="s">
        <v>119</v>
      </c>
      <c r="AA97" t="s">
        <v>1717</v>
      </c>
      <c r="AB97" t="s">
        <v>1686</v>
      </c>
      <c r="AC97">
        <v>12280.200331</v>
      </c>
      <c r="AD97" s="63">
        <v>216263</v>
      </c>
      <c r="AH97">
        <v>216263</v>
      </c>
    </row>
    <row r="98" spans="1:34" s="59" customFormat="1" x14ac:dyDescent="0.25">
      <c r="A98" s="59" t="s">
        <v>327</v>
      </c>
      <c r="B98" s="61"/>
      <c r="C98" s="64"/>
      <c r="L98" s="85">
        <v>452138.67</v>
      </c>
      <c r="M98" s="90"/>
      <c r="S98" s="64"/>
      <c r="X98" s="64"/>
      <c r="AD98" s="64"/>
    </row>
    <row r="100" spans="1:34" s="59" customFormat="1" ht="45" x14ac:dyDescent="0.25">
      <c r="A100" s="59" t="s">
        <v>80</v>
      </c>
      <c r="B100" s="61" t="s">
        <v>64</v>
      </c>
      <c r="C100" s="62" t="s">
        <v>81</v>
      </c>
      <c r="D100" s="59" t="s">
        <v>82</v>
      </c>
      <c r="E100" s="60" t="s">
        <v>83</v>
      </c>
      <c r="F100" s="59" t="s">
        <v>84</v>
      </c>
      <c r="G100" s="60" t="s">
        <v>85</v>
      </c>
      <c r="H100" s="60" t="s">
        <v>86</v>
      </c>
      <c r="I100" s="60" t="s">
        <v>87</v>
      </c>
      <c r="J100" s="60" t="s">
        <v>88</v>
      </c>
      <c r="K100" s="60" t="s">
        <v>89</v>
      </c>
      <c r="L100" s="83" t="s">
        <v>90</v>
      </c>
      <c r="M100" s="90" t="s">
        <v>91</v>
      </c>
      <c r="N100" s="59" t="s">
        <v>8</v>
      </c>
      <c r="O100" s="60" t="s">
        <v>92</v>
      </c>
      <c r="P100" s="59" t="s">
        <v>93</v>
      </c>
      <c r="Q100" s="60" t="s">
        <v>94</v>
      </c>
      <c r="R100" s="59" t="s">
        <v>95</v>
      </c>
      <c r="S100" s="64" t="s">
        <v>96</v>
      </c>
      <c r="T100" s="59" t="s">
        <v>97</v>
      </c>
      <c r="U100" s="59" t="s">
        <v>98</v>
      </c>
      <c r="V100" s="60" t="s">
        <v>99</v>
      </c>
      <c r="W100" s="60" t="s">
        <v>100</v>
      </c>
      <c r="X100" s="62" t="s">
        <v>101</v>
      </c>
      <c r="Y100" s="59" t="s">
        <v>102</v>
      </c>
      <c r="Z100" s="59" t="s">
        <v>103</v>
      </c>
      <c r="AA100" s="60" t="s">
        <v>104</v>
      </c>
      <c r="AB100" s="60" t="s">
        <v>105</v>
      </c>
      <c r="AC100" s="60" t="s">
        <v>106</v>
      </c>
      <c r="AD100" s="62" t="s">
        <v>107</v>
      </c>
      <c r="AE100" s="59" t="s">
        <v>108</v>
      </c>
      <c r="AF100" s="59" t="s">
        <v>109</v>
      </c>
    </row>
    <row r="101" spans="1:34" x14ac:dyDescent="0.25">
      <c r="A101" t="s">
        <v>110</v>
      </c>
      <c r="B101" s="61">
        <v>12235</v>
      </c>
      <c r="C101" s="63">
        <v>200331</v>
      </c>
      <c r="E101" t="s">
        <v>113</v>
      </c>
      <c r="G101">
        <v>10051034</v>
      </c>
      <c r="H101">
        <v>1439275</v>
      </c>
      <c r="I101" t="s">
        <v>114</v>
      </c>
      <c r="J101">
        <v>6</v>
      </c>
      <c r="K101">
        <v>22</v>
      </c>
      <c r="L101" s="84">
        <v>100000</v>
      </c>
      <c r="M101" s="57">
        <v>44652</v>
      </c>
      <c r="N101" s="57">
        <v>44728</v>
      </c>
      <c r="O101" s="57">
        <v>44728</v>
      </c>
      <c r="P101" t="s">
        <v>1618</v>
      </c>
      <c r="Q101" t="s">
        <v>1619</v>
      </c>
      <c r="R101" t="s">
        <v>1620</v>
      </c>
      <c r="S101" s="63" t="s">
        <v>162</v>
      </c>
      <c r="T101" t="s">
        <v>1621</v>
      </c>
      <c r="X101" s="63"/>
      <c r="Y101" t="s">
        <v>2</v>
      </c>
      <c r="Z101" t="s">
        <v>119</v>
      </c>
      <c r="AA101" t="s">
        <v>120</v>
      </c>
      <c r="AB101" t="s">
        <v>121</v>
      </c>
      <c r="AC101">
        <v>12235.200331</v>
      </c>
      <c r="AD101" s="63">
        <v>220182</v>
      </c>
      <c r="AH101">
        <v>220182</v>
      </c>
    </row>
    <row r="102" spans="1:34" x14ac:dyDescent="0.25">
      <c r="A102" t="s">
        <v>110</v>
      </c>
      <c r="B102" s="61">
        <v>12235</v>
      </c>
      <c r="C102" s="63">
        <v>200331</v>
      </c>
      <c r="E102" t="s">
        <v>113</v>
      </c>
      <c r="G102">
        <v>10051909</v>
      </c>
      <c r="H102">
        <v>1439654</v>
      </c>
      <c r="I102" t="s">
        <v>114</v>
      </c>
      <c r="J102">
        <v>6</v>
      </c>
      <c r="K102">
        <v>22</v>
      </c>
      <c r="L102" s="84">
        <v>100000</v>
      </c>
      <c r="M102" s="57">
        <v>44651</v>
      </c>
      <c r="N102" s="57">
        <v>44733</v>
      </c>
      <c r="O102" s="57">
        <v>44733</v>
      </c>
      <c r="P102" t="s">
        <v>1622</v>
      </c>
      <c r="Q102" t="s">
        <v>1619</v>
      </c>
      <c r="R102" t="s">
        <v>1623</v>
      </c>
      <c r="S102" s="63" t="s">
        <v>162</v>
      </c>
      <c r="T102" t="s">
        <v>1624</v>
      </c>
      <c r="X102" s="63"/>
      <c r="Y102" t="s">
        <v>2</v>
      </c>
      <c r="Z102" t="s">
        <v>119</v>
      </c>
      <c r="AA102" t="s">
        <v>120</v>
      </c>
      <c r="AB102" t="s">
        <v>121</v>
      </c>
      <c r="AC102">
        <v>12235.200331</v>
      </c>
      <c r="AD102" s="63">
        <v>218683</v>
      </c>
      <c r="AH102">
        <v>218683</v>
      </c>
    </row>
    <row r="103" spans="1:34" x14ac:dyDescent="0.25">
      <c r="A103" t="s">
        <v>110</v>
      </c>
      <c r="B103" s="61">
        <v>12254</v>
      </c>
      <c r="C103" s="63">
        <v>200331</v>
      </c>
      <c r="E103" t="s">
        <v>125</v>
      </c>
      <c r="G103">
        <v>10040145</v>
      </c>
      <c r="H103">
        <v>19062481</v>
      </c>
      <c r="I103" t="s">
        <v>126</v>
      </c>
      <c r="J103">
        <v>6</v>
      </c>
      <c r="K103">
        <v>22</v>
      </c>
      <c r="L103" s="84">
        <v>-50000</v>
      </c>
      <c r="M103" s="57">
        <v>44742</v>
      </c>
      <c r="N103" s="57">
        <v>44742</v>
      </c>
      <c r="O103" s="57">
        <v>44699</v>
      </c>
      <c r="P103" t="s">
        <v>1625</v>
      </c>
      <c r="Q103" t="s">
        <v>128</v>
      </c>
      <c r="S103" s="63">
        <v>0</v>
      </c>
      <c r="T103" t="s">
        <v>1626</v>
      </c>
      <c r="X103" s="63"/>
      <c r="Y103" t="s">
        <v>2</v>
      </c>
      <c r="Z103" t="s">
        <v>119</v>
      </c>
      <c r="AA103" t="s">
        <v>131</v>
      </c>
      <c r="AB103" t="s">
        <v>121</v>
      </c>
      <c r="AC103">
        <v>12254.200331</v>
      </c>
      <c r="AD103" s="63">
        <v>223861</v>
      </c>
      <c r="AH103" t="s">
        <v>640</v>
      </c>
    </row>
    <row r="104" spans="1:34" x14ac:dyDescent="0.25">
      <c r="A104" t="s">
        <v>110</v>
      </c>
      <c r="B104" s="61">
        <v>12268</v>
      </c>
      <c r="C104" s="63">
        <v>200331</v>
      </c>
      <c r="E104" t="s">
        <v>125</v>
      </c>
      <c r="F104" t="s">
        <v>142</v>
      </c>
      <c r="G104">
        <v>10054455</v>
      </c>
      <c r="H104">
        <v>1437665</v>
      </c>
      <c r="I104" t="s">
        <v>143</v>
      </c>
      <c r="J104">
        <v>6</v>
      </c>
      <c r="K104">
        <v>22</v>
      </c>
      <c r="L104" s="84">
        <v>2342.5</v>
      </c>
      <c r="M104" s="57">
        <v>44740</v>
      </c>
      <c r="N104" s="57">
        <v>44740</v>
      </c>
      <c r="O104" s="57">
        <v>44740</v>
      </c>
      <c r="P104" t="s">
        <v>1627</v>
      </c>
      <c r="Q104" t="s">
        <v>1628</v>
      </c>
      <c r="S104" s="63">
        <v>0</v>
      </c>
      <c r="T104" t="s">
        <v>1629</v>
      </c>
      <c r="X104" s="63"/>
      <c r="Y104" t="s">
        <v>2</v>
      </c>
      <c r="Z104" t="s">
        <v>119</v>
      </c>
      <c r="AA104" t="s">
        <v>462</v>
      </c>
      <c r="AB104" t="s">
        <v>121</v>
      </c>
      <c r="AC104">
        <v>12268.200331</v>
      </c>
      <c r="AD104" s="63">
        <v>223980</v>
      </c>
      <c r="AH104" t="s">
        <v>640</v>
      </c>
    </row>
    <row r="105" spans="1:34" x14ac:dyDescent="0.25">
      <c r="A105" t="s">
        <v>110</v>
      </c>
      <c r="B105" s="61">
        <v>12293</v>
      </c>
      <c r="C105" s="63">
        <v>200331</v>
      </c>
      <c r="E105" t="s">
        <v>113</v>
      </c>
      <c r="G105">
        <v>10046108</v>
      </c>
      <c r="H105">
        <v>1438043</v>
      </c>
      <c r="I105" t="s">
        <v>114</v>
      </c>
      <c r="J105">
        <v>6</v>
      </c>
      <c r="K105">
        <v>22</v>
      </c>
      <c r="L105" s="84">
        <v>15000</v>
      </c>
      <c r="M105" s="57">
        <v>44678</v>
      </c>
      <c r="N105" s="57">
        <v>44718</v>
      </c>
      <c r="O105" s="57">
        <v>44718</v>
      </c>
      <c r="P105" t="s">
        <v>1630</v>
      </c>
      <c r="Q105" t="s">
        <v>1631</v>
      </c>
      <c r="R105">
        <v>5501</v>
      </c>
      <c r="S105" s="63" t="s">
        <v>1631</v>
      </c>
      <c r="T105" t="s">
        <v>1632</v>
      </c>
      <c r="X105" s="63"/>
      <c r="Y105" t="s">
        <v>2</v>
      </c>
      <c r="Z105" t="s">
        <v>119</v>
      </c>
      <c r="AA105" t="s">
        <v>120</v>
      </c>
      <c r="AB105" t="s">
        <v>121</v>
      </c>
      <c r="AC105">
        <v>12293.200331</v>
      </c>
      <c r="AD105" s="63">
        <v>216701</v>
      </c>
      <c r="AH105">
        <v>216701</v>
      </c>
    </row>
    <row r="106" spans="1:34" x14ac:dyDescent="0.25">
      <c r="A106" t="s">
        <v>110</v>
      </c>
      <c r="B106" s="61">
        <v>12293</v>
      </c>
      <c r="C106" s="63">
        <v>200331</v>
      </c>
      <c r="E106" t="s">
        <v>113</v>
      </c>
      <c r="G106">
        <v>10051900</v>
      </c>
      <c r="H106">
        <v>1439647</v>
      </c>
      <c r="I106" t="s">
        <v>114</v>
      </c>
      <c r="J106">
        <v>6</v>
      </c>
      <c r="K106">
        <v>22</v>
      </c>
      <c r="L106" s="84">
        <v>17769.25</v>
      </c>
      <c r="M106" s="57">
        <v>44538</v>
      </c>
      <c r="N106" s="57">
        <v>44733</v>
      </c>
      <c r="O106" s="57">
        <v>44733</v>
      </c>
      <c r="P106" t="s">
        <v>1633</v>
      </c>
      <c r="Q106" t="s">
        <v>1634</v>
      </c>
      <c r="R106" t="s">
        <v>1635</v>
      </c>
      <c r="S106" s="63" t="s">
        <v>1636</v>
      </c>
      <c r="T106" t="s">
        <v>180</v>
      </c>
      <c r="X106" s="63"/>
      <c r="Y106" t="s">
        <v>2</v>
      </c>
      <c r="Z106" t="s">
        <v>119</v>
      </c>
      <c r="AA106" t="s">
        <v>120</v>
      </c>
      <c r="AB106" t="s">
        <v>121</v>
      </c>
      <c r="AC106">
        <v>12293.200331</v>
      </c>
      <c r="AD106" s="63">
        <v>223123</v>
      </c>
      <c r="AH106">
        <v>223123</v>
      </c>
    </row>
    <row r="107" spans="1:34" x14ac:dyDescent="0.25">
      <c r="A107" t="s">
        <v>110</v>
      </c>
      <c r="B107" s="61">
        <v>12293</v>
      </c>
      <c r="C107" s="63">
        <v>200331</v>
      </c>
      <c r="E107" t="s">
        <v>113</v>
      </c>
      <c r="G107">
        <v>10052742</v>
      </c>
      <c r="H107">
        <v>1439834</v>
      </c>
      <c r="I107" t="s">
        <v>114</v>
      </c>
      <c r="J107">
        <v>6</v>
      </c>
      <c r="K107">
        <v>22</v>
      </c>
      <c r="L107" s="84">
        <v>50000</v>
      </c>
      <c r="M107" s="57">
        <v>44666</v>
      </c>
      <c r="N107" s="57">
        <v>44734</v>
      </c>
      <c r="O107" s="57">
        <v>44734</v>
      </c>
      <c r="P107" t="s">
        <v>1637</v>
      </c>
      <c r="Q107" t="s">
        <v>1638</v>
      </c>
      <c r="R107" t="s">
        <v>1639</v>
      </c>
      <c r="S107" s="63" t="s">
        <v>1638</v>
      </c>
      <c r="T107" t="s">
        <v>1640</v>
      </c>
      <c r="X107" s="63"/>
      <c r="Y107" t="s">
        <v>2</v>
      </c>
      <c r="Z107" t="s">
        <v>119</v>
      </c>
      <c r="AA107" t="s">
        <v>120</v>
      </c>
      <c r="AB107" t="s">
        <v>121</v>
      </c>
      <c r="AC107">
        <v>12293.200331</v>
      </c>
      <c r="AD107" s="63">
        <v>216386</v>
      </c>
      <c r="AH107">
        <v>216386</v>
      </c>
    </row>
    <row r="108" spans="1:34" x14ac:dyDescent="0.25">
      <c r="A108" t="s">
        <v>110</v>
      </c>
      <c r="B108" s="61">
        <v>12293</v>
      </c>
      <c r="C108" s="63">
        <v>200331</v>
      </c>
      <c r="E108" t="s">
        <v>125</v>
      </c>
      <c r="G108">
        <v>10040145</v>
      </c>
      <c r="H108">
        <v>19062481</v>
      </c>
      <c r="I108" t="s">
        <v>126</v>
      </c>
      <c r="J108">
        <v>6</v>
      </c>
      <c r="K108">
        <v>22</v>
      </c>
      <c r="L108" s="84">
        <v>-10000</v>
      </c>
      <c r="M108" s="57">
        <v>44742</v>
      </c>
      <c r="N108" s="57">
        <v>44742</v>
      </c>
      <c r="O108" s="57">
        <v>44699</v>
      </c>
      <c r="P108" t="s">
        <v>1641</v>
      </c>
      <c r="Q108" t="s">
        <v>128</v>
      </c>
      <c r="S108" s="63">
        <v>0</v>
      </c>
      <c r="T108" t="s">
        <v>602</v>
      </c>
      <c r="X108" s="63"/>
      <c r="Y108" t="s">
        <v>2</v>
      </c>
      <c r="Z108" t="s">
        <v>119</v>
      </c>
      <c r="AA108" t="s">
        <v>131</v>
      </c>
      <c r="AB108" t="s">
        <v>121</v>
      </c>
      <c r="AC108">
        <v>12293.200331</v>
      </c>
      <c r="AD108" s="63">
        <v>223921</v>
      </c>
      <c r="AH108">
        <v>223921</v>
      </c>
    </row>
    <row r="109" spans="1:34" x14ac:dyDescent="0.25">
      <c r="A109" t="s">
        <v>199</v>
      </c>
      <c r="B109" s="61">
        <v>12204</v>
      </c>
      <c r="C109" s="63">
        <v>200331</v>
      </c>
      <c r="E109" t="s">
        <v>113</v>
      </c>
      <c r="G109">
        <v>10046098</v>
      </c>
      <c r="H109">
        <v>1438033</v>
      </c>
      <c r="I109" t="s">
        <v>114</v>
      </c>
      <c r="J109">
        <v>6</v>
      </c>
      <c r="K109">
        <v>22</v>
      </c>
      <c r="L109" s="84">
        <v>25000</v>
      </c>
      <c r="M109" s="57">
        <v>44669</v>
      </c>
      <c r="N109" s="57">
        <v>44718</v>
      </c>
      <c r="O109" s="57">
        <v>44718</v>
      </c>
      <c r="P109" t="s">
        <v>1642</v>
      </c>
      <c r="Q109" t="s">
        <v>194</v>
      </c>
      <c r="R109">
        <v>298808</v>
      </c>
      <c r="S109" s="63" t="s">
        <v>196</v>
      </c>
      <c r="T109" t="s">
        <v>1643</v>
      </c>
      <c r="X109" s="63"/>
      <c r="Y109" t="s">
        <v>2</v>
      </c>
      <c r="Z109" t="s">
        <v>119</v>
      </c>
      <c r="AA109" t="s">
        <v>120</v>
      </c>
      <c r="AB109" t="s">
        <v>121</v>
      </c>
      <c r="AC109">
        <v>12204.200331</v>
      </c>
      <c r="AD109" s="63">
        <v>220750</v>
      </c>
      <c r="AH109">
        <v>220750</v>
      </c>
    </row>
    <row r="110" spans="1:34" x14ac:dyDescent="0.25">
      <c r="A110" t="s">
        <v>199</v>
      </c>
      <c r="B110" s="61">
        <v>12306</v>
      </c>
      <c r="C110" s="63">
        <v>200331</v>
      </c>
      <c r="E110" t="s">
        <v>125</v>
      </c>
      <c r="F110" t="s">
        <v>142</v>
      </c>
      <c r="G110">
        <v>10054455</v>
      </c>
      <c r="H110">
        <v>1439643</v>
      </c>
      <c r="I110" t="s">
        <v>143</v>
      </c>
      <c r="J110">
        <v>6</v>
      </c>
      <c r="K110">
        <v>22</v>
      </c>
      <c r="L110" s="84">
        <v>1213</v>
      </c>
      <c r="M110" s="57">
        <v>44740</v>
      </c>
      <c r="N110" s="57">
        <v>44740</v>
      </c>
      <c r="O110" s="57">
        <v>44740</v>
      </c>
      <c r="P110" t="s">
        <v>1644</v>
      </c>
      <c r="Q110" t="s">
        <v>1628</v>
      </c>
      <c r="S110" s="63">
        <v>0</v>
      </c>
      <c r="T110" t="s">
        <v>1645</v>
      </c>
      <c r="X110" s="63"/>
      <c r="Y110" t="s">
        <v>2</v>
      </c>
      <c r="Z110" t="s">
        <v>119</v>
      </c>
      <c r="AA110" t="s">
        <v>462</v>
      </c>
      <c r="AB110" t="s">
        <v>121</v>
      </c>
      <c r="AC110">
        <v>12306.200331</v>
      </c>
      <c r="AD110" s="63">
        <v>221871</v>
      </c>
      <c r="AH110" t="s">
        <v>640</v>
      </c>
    </row>
    <row r="111" spans="1:34" x14ac:dyDescent="0.25">
      <c r="A111" t="s">
        <v>199</v>
      </c>
      <c r="B111" s="61">
        <v>12307</v>
      </c>
      <c r="C111" s="63">
        <v>200331</v>
      </c>
      <c r="E111" t="s">
        <v>125</v>
      </c>
      <c r="F111" t="s">
        <v>142</v>
      </c>
      <c r="G111">
        <v>10054455</v>
      </c>
      <c r="H111">
        <v>1437728</v>
      </c>
      <c r="I111" t="s">
        <v>143</v>
      </c>
      <c r="J111">
        <v>6</v>
      </c>
      <c r="K111">
        <v>22</v>
      </c>
      <c r="L111" s="84">
        <v>18669.47</v>
      </c>
      <c r="M111" s="57">
        <v>44740</v>
      </c>
      <c r="N111" s="57">
        <v>44740</v>
      </c>
      <c r="O111" s="57">
        <v>44740</v>
      </c>
      <c r="P111" t="s">
        <v>1646</v>
      </c>
      <c r="Q111" t="s">
        <v>1628</v>
      </c>
      <c r="S111" s="63">
        <v>0</v>
      </c>
      <c r="T111" t="s">
        <v>432</v>
      </c>
      <c r="X111" s="63"/>
      <c r="Y111" t="s">
        <v>2</v>
      </c>
      <c r="Z111" t="s">
        <v>119</v>
      </c>
      <c r="AA111" t="s">
        <v>462</v>
      </c>
      <c r="AB111" t="s">
        <v>121</v>
      </c>
      <c r="AC111">
        <v>12307.200331</v>
      </c>
      <c r="AD111" s="63">
        <v>223982</v>
      </c>
      <c r="AH111" t="s">
        <v>640</v>
      </c>
    </row>
    <row r="112" spans="1:34" x14ac:dyDescent="0.25">
      <c r="A112" t="s">
        <v>199</v>
      </c>
      <c r="B112" s="61">
        <v>12307</v>
      </c>
      <c r="C112" s="63">
        <v>200331</v>
      </c>
      <c r="E112" t="s">
        <v>125</v>
      </c>
      <c r="F112" t="s">
        <v>142</v>
      </c>
      <c r="G112">
        <v>10054455</v>
      </c>
      <c r="H112">
        <v>1437742</v>
      </c>
      <c r="I112" t="s">
        <v>143</v>
      </c>
      <c r="J112">
        <v>6</v>
      </c>
      <c r="K112">
        <v>22</v>
      </c>
      <c r="L112" s="84">
        <v>1338.5</v>
      </c>
      <c r="M112" s="57">
        <v>44740</v>
      </c>
      <c r="N112" s="57">
        <v>44740</v>
      </c>
      <c r="O112" s="57">
        <v>44740</v>
      </c>
      <c r="P112" t="s">
        <v>1647</v>
      </c>
      <c r="Q112" t="s">
        <v>1628</v>
      </c>
      <c r="S112" s="63">
        <v>0</v>
      </c>
      <c r="T112" t="s">
        <v>432</v>
      </c>
      <c r="X112" s="63"/>
      <c r="Y112" t="s">
        <v>2</v>
      </c>
      <c r="Z112" t="s">
        <v>119</v>
      </c>
      <c r="AA112" t="s">
        <v>462</v>
      </c>
      <c r="AB112" t="s">
        <v>121</v>
      </c>
      <c r="AC112">
        <v>12307.200331</v>
      </c>
      <c r="AD112" s="63">
        <v>223628</v>
      </c>
      <c r="AH112" t="s">
        <v>640</v>
      </c>
    </row>
    <row r="113" spans="1:34" x14ac:dyDescent="0.25">
      <c r="A113" t="s">
        <v>199</v>
      </c>
      <c r="B113" s="61">
        <v>12307</v>
      </c>
      <c r="C113" s="63">
        <v>200331</v>
      </c>
      <c r="E113" t="s">
        <v>125</v>
      </c>
      <c r="F113" t="s">
        <v>142</v>
      </c>
      <c r="G113">
        <v>10054455</v>
      </c>
      <c r="H113">
        <v>1438384</v>
      </c>
      <c r="I113" t="s">
        <v>143</v>
      </c>
      <c r="J113">
        <v>6</v>
      </c>
      <c r="K113">
        <v>22</v>
      </c>
      <c r="L113" s="84">
        <v>90106.83</v>
      </c>
      <c r="M113" s="57">
        <v>44740</v>
      </c>
      <c r="N113" s="57">
        <v>44740</v>
      </c>
      <c r="O113" s="57">
        <v>44740</v>
      </c>
      <c r="P113" t="s">
        <v>1648</v>
      </c>
      <c r="Q113" t="s">
        <v>1628</v>
      </c>
      <c r="S113" s="63">
        <v>0</v>
      </c>
      <c r="T113" t="s">
        <v>432</v>
      </c>
      <c r="X113" s="63"/>
      <c r="Y113" t="s">
        <v>2</v>
      </c>
      <c r="Z113" t="s">
        <v>119</v>
      </c>
      <c r="AA113" t="s">
        <v>462</v>
      </c>
      <c r="AB113" t="s">
        <v>121</v>
      </c>
      <c r="AC113">
        <v>12307.200331</v>
      </c>
      <c r="AD113" s="63">
        <v>223982</v>
      </c>
      <c r="AH113" t="s">
        <v>640</v>
      </c>
    </row>
    <row r="114" spans="1:34" x14ac:dyDescent="0.25">
      <c r="A114" t="s">
        <v>228</v>
      </c>
      <c r="B114" s="61">
        <v>12331</v>
      </c>
      <c r="C114" s="63">
        <v>200331</v>
      </c>
      <c r="E114" t="s">
        <v>125</v>
      </c>
      <c r="F114" t="s">
        <v>142</v>
      </c>
      <c r="G114">
        <v>10054455</v>
      </c>
      <c r="H114">
        <v>1437674</v>
      </c>
      <c r="I114" t="s">
        <v>143</v>
      </c>
      <c r="J114">
        <v>6</v>
      </c>
      <c r="K114">
        <v>22</v>
      </c>
      <c r="L114" s="84">
        <v>1700</v>
      </c>
      <c r="M114" s="57">
        <v>44740</v>
      </c>
      <c r="N114" s="57">
        <v>44740</v>
      </c>
      <c r="O114" s="57">
        <v>44740</v>
      </c>
      <c r="P114" t="s">
        <v>1649</v>
      </c>
      <c r="Q114" t="s">
        <v>1628</v>
      </c>
      <c r="S114" s="63">
        <v>0</v>
      </c>
      <c r="T114" t="s">
        <v>1650</v>
      </c>
      <c r="X114" s="63"/>
      <c r="Y114" t="s">
        <v>2</v>
      </c>
      <c r="Z114" t="s">
        <v>119</v>
      </c>
      <c r="AA114" t="s">
        <v>462</v>
      </c>
      <c r="AB114" t="s">
        <v>121</v>
      </c>
      <c r="AC114">
        <v>12331.200331</v>
      </c>
      <c r="AD114" s="63">
        <v>223981</v>
      </c>
      <c r="AH114" t="s">
        <v>640</v>
      </c>
    </row>
    <row r="115" spans="1:34" x14ac:dyDescent="0.25">
      <c r="A115" t="s">
        <v>299</v>
      </c>
      <c r="B115" s="61">
        <v>12263</v>
      </c>
      <c r="C115" s="63">
        <v>200331</v>
      </c>
      <c r="E115" t="s">
        <v>113</v>
      </c>
      <c r="G115">
        <v>10044858</v>
      </c>
      <c r="H115">
        <v>1436945</v>
      </c>
      <c r="I115" t="s">
        <v>114</v>
      </c>
      <c r="J115">
        <v>6</v>
      </c>
      <c r="K115">
        <v>22</v>
      </c>
      <c r="L115" s="84">
        <v>8000</v>
      </c>
      <c r="M115" s="57">
        <v>44705</v>
      </c>
      <c r="N115" s="57">
        <v>44718</v>
      </c>
      <c r="O115" s="57">
        <v>44718</v>
      </c>
      <c r="P115" t="s">
        <v>1651</v>
      </c>
      <c r="Q115" t="s">
        <v>1652</v>
      </c>
      <c r="R115" t="s">
        <v>1653</v>
      </c>
      <c r="S115" s="63" t="s">
        <v>1652</v>
      </c>
      <c r="T115" t="s">
        <v>1654</v>
      </c>
      <c r="X115" s="63"/>
      <c r="Y115" t="s">
        <v>2</v>
      </c>
      <c r="Z115" t="s">
        <v>119</v>
      </c>
      <c r="AA115" t="s">
        <v>120</v>
      </c>
      <c r="AB115" t="s">
        <v>121</v>
      </c>
      <c r="AC115">
        <v>12263.200331</v>
      </c>
      <c r="AD115" s="63">
        <v>222834</v>
      </c>
      <c r="AH115">
        <v>222834</v>
      </c>
    </row>
    <row r="116" spans="1:34" x14ac:dyDescent="0.25">
      <c r="A116" t="s">
        <v>299</v>
      </c>
      <c r="B116" s="61">
        <v>12280</v>
      </c>
      <c r="C116" s="63">
        <v>200331</v>
      </c>
      <c r="E116" t="s">
        <v>125</v>
      </c>
      <c r="G116">
        <v>10038015</v>
      </c>
      <c r="H116">
        <v>19055175</v>
      </c>
      <c r="I116" t="s">
        <v>126</v>
      </c>
      <c r="J116">
        <v>6</v>
      </c>
      <c r="K116">
        <v>22</v>
      </c>
      <c r="L116" s="84">
        <v>-36</v>
      </c>
      <c r="M116" s="57">
        <v>44742</v>
      </c>
      <c r="N116" s="57">
        <v>44742</v>
      </c>
      <c r="O116" s="57">
        <v>44694</v>
      </c>
      <c r="P116" t="s">
        <v>562</v>
      </c>
      <c r="Q116" t="s">
        <v>562</v>
      </c>
      <c r="S116" s="63">
        <v>0</v>
      </c>
      <c r="T116" t="s">
        <v>563</v>
      </c>
      <c r="W116" s="58">
        <v>44836</v>
      </c>
      <c r="X116" s="63"/>
      <c r="Y116" t="s">
        <v>2</v>
      </c>
      <c r="Z116" t="s">
        <v>119</v>
      </c>
      <c r="AA116" t="s">
        <v>310</v>
      </c>
      <c r="AB116" t="s">
        <v>1655</v>
      </c>
      <c r="AC116">
        <v>12280.200331</v>
      </c>
      <c r="AD116" s="63">
        <v>223901</v>
      </c>
      <c r="AH116">
        <v>223901</v>
      </c>
    </row>
    <row r="117" spans="1:34" x14ac:dyDescent="0.25">
      <c r="A117" t="s">
        <v>299</v>
      </c>
      <c r="B117" s="61">
        <v>12294</v>
      </c>
      <c r="C117" s="63">
        <v>200331</v>
      </c>
      <c r="E117" t="s">
        <v>113</v>
      </c>
      <c r="G117">
        <v>10044783</v>
      </c>
      <c r="H117">
        <v>1436875</v>
      </c>
      <c r="I117" t="s">
        <v>114</v>
      </c>
      <c r="J117">
        <v>6</v>
      </c>
      <c r="K117">
        <v>22</v>
      </c>
      <c r="L117" s="84">
        <v>75000</v>
      </c>
      <c r="M117" s="57">
        <v>44699</v>
      </c>
      <c r="N117" s="57">
        <v>44718</v>
      </c>
      <c r="O117" s="57">
        <v>44718</v>
      </c>
      <c r="P117" t="s">
        <v>1656</v>
      </c>
      <c r="Q117" t="s">
        <v>1657</v>
      </c>
      <c r="R117" t="s">
        <v>1658</v>
      </c>
      <c r="S117" s="63" t="s">
        <v>1657</v>
      </c>
      <c r="T117" t="s">
        <v>1659</v>
      </c>
      <c r="X117" s="63"/>
      <c r="Y117" t="s">
        <v>2</v>
      </c>
      <c r="Z117" t="s">
        <v>119</v>
      </c>
      <c r="AA117" t="s">
        <v>120</v>
      </c>
      <c r="AB117" t="s">
        <v>121</v>
      </c>
      <c r="AC117">
        <v>12294.200331</v>
      </c>
      <c r="AD117" s="63">
        <v>220336</v>
      </c>
      <c r="AH117">
        <v>220336</v>
      </c>
    </row>
    <row r="118" spans="1:34" s="59" customFormat="1" x14ac:dyDescent="0.25">
      <c r="A118" s="59" t="s">
        <v>327</v>
      </c>
      <c r="B118" s="61"/>
      <c r="C118" s="64"/>
      <c r="L118" s="85">
        <v>446103.55</v>
      </c>
      <c r="M118" s="90"/>
      <c r="S118" s="64"/>
      <c r="X118" s="64"/>
      <c r="AD118" s="64"/>
    </row>
    <row r="120" spans="1:34" s="59" customFormat="1" ht="45" x14ac:dyDescent="0.25">
      <c r="A120" s="59" t="s">
        <v>80</v>
      </c>
      <c r="B120" s="61" t="s">
        <v>64</v>
      </c>
      <c r="C120" s="62" t="s">
        <v>81</v>
      </c>
      <c r="D120" s="59" t="s">
        <v>82</v>
      </c>
      <c r="E120" s="60" t="s">
        <v>83</v>
      </c>
      <c r="F120" s="59" t="s">
        <v>84</v>
      </c>
      <c r="G120" s="60" t="s">
        <v>85</v>
      </c>
      <c r="H120" s="60" t="s">
        <v>86</v>
      </c>
      <c r="I120" s="60" t="s">
        <v>87</v>
      </c>
      <c r="J120" s="60" t="s">
        <v>88</v>
      </c>
      <c r="K120" s="60" t="s">
        <v>89</v>
      </c>
      <c r="L120" s="83" t="s">
        <v>90</v>
      </c>
      <c r="M120" s="90" t="s">
        <v>91</v>
      </c>
      <c r="N120" s="59" t="s">
        <v>8</v>
      </c>
      <c r="O120" s="60" t="s">
        <v>92</v>
      </c>
      <c r="P120" s="59" t="s">
        <v>93</v>
      </c>
      <c r="Q120" s="60" t="s">
        <v>94</v>
      </c>
      <c r="R120" s="59" t="s">
        <v>95</v>
      </c>
      <c r="S120" s="64" t="s">
        <v>96</v>
      </c>
      <c r="T120" s="59" t="s">
        <v>97</v>
      </c>
      <c r="U120" s="59" t="s">
        <v>98</v>
      </c>
      <c r="V120" s="60" t="s">
        <v>99</v>
      </c>
      <c r="W120" s="60" t="s">
        <v>100</v>
      </c>
      <c r="X120" s="62" t="s">
        <v>101</v>
      </c>
      <c r="Y120" s="59" t="s">
        <v>102</v>
      </c>
      <c r="Z120" s="59" t="s">
        <v>103</v>
      </c>
      <c r="AA120" s="60" t="s">
        <v>104</v>
      </c>
      <c r="AB120" s="60" t="s">
        <v>105</v>
      </c>
      <c r="AC120" s="60" t="s">
        <v>106</v>
      </c>
      <c r="AD120" s="62" t="s">
        <v>107</v>
      </c>
      <c r="AE120" s="59" t="s">
        <v>108</v>
      </c>
      <c r="AF120" s="59" t="s">
        <v>109</v>
      </c>
    </row>
    <row r="121" spans="1:34" x14ac:dyDescent="0.25">
      <c r="A121" t="s">
        <v>110</v>
      </c>
      <c r="B121" s="61">
        <v>12267</v>
      </c>
      <c r="C121" s="63">
        <v>200331</v>
      </c>
      <c r="E121" t="s">
        <v>113</v>
      </c>
      <c r="G121">
        <v>10037570</v>
      </c>
      <c r="H121">
        <v>1436414</v>
      </c>
      <c r="I121" t="s">
        <v>114</v>
      </c>
      <c r="J121">
        <v>5</v>
      </c>
      <c r="K121">
        <v>22</v>
      </c>
      <c r="L121" s="84">
        <v>117320</v>
      </c>
      <c r="M121" s="57">
        <v>44624</v>
      </c>
      <c r="N121" s="57">
        <v>44693</v>
      </c>
      <c r="O121" s="57">
        <v>44693</v>
      </c>
      <c r="P121" t="s">
        <v>595</v>
      </c>
      <c r="Q121" t="s">
        <v>596</v>
      </c>
      <c r="R121">
        <v>11345</v>
      </c>
      <c r="S121" s="63" t="s">
        <v>596</v>
      </c>
      <c r="T121" t="s">
        <v>597</v>
      </c>
      <c r="X121" s="63"/>
      <c r="Y121" t="s">
        <v>2</v>
      </c>
      <c r="Z121" t="s">
        <v>119</v>
      </c>
      <c r="AA121" t="s">
        <v>120</v>
      </c>
      <c r="AB121" t="s">
        <v>121</v>
      </c>
      <c r="AC121">
        <v>12267.200331</v>
      </c>
      <c r="AD121" s="63">
        <v>223971</v>
      </c>
      <c r="AH121" t="s">
        <v>640</v>
      </c>
    </row>
    <row r="122" spans="1:34" x14ac:dyDescent="0.25">
      <c r="A122" t="s">
        <v>110</v>
      </c>
      <c r="B122" s="61">
        <v>12267</v>
      </c>
      <c r="C122" s="63">
        <v>200331</v>
      </c>
      <c r="E122" t="s">
        <v>125</v>
      </c>
      <c r="G122">
        <v>10033593</v>
      </c>
      <c r="H122">
        <v>19011060</v>
      </c>
      <c r="I122" t="s">
        <v>126</v>
      </c>
      <c r="J122">
        <v>5</v>
      </c>
      <c r="K122">
        <v>22</v>
      </c>
      <c r="L122" s="84">
        <v>-234640</v>
      </c>
      <c r="M122" s="57">
        <v>44712</v>
      </c>
      <c r="N122" s="57">
        <v>44712</v>
      </c>
      <c r="O122" s="57">
        <v>44686</v>
      </c>
      <c r="P122" t="s">
        <v>598</v>
      </c>
      <c r="Q122" t="s">
        <v>389</v>
      </c>
      <c r="S122" s="63">
        <v>0</v>
      </c>
      <c r="T122" t="s">
        <v>597</v>
      </c>
      <c r="X122" s="63"/>
      <c r="Y122" t="s">
        <v>2</v>
      </c>
      <c r="Z122" t="s">
        <v>119</v>
      </c>
      <c r="AA122" t="s">
        <v>331</v>
      </c>
      <c r="AB122" t="s">
        <v>332</v>
      </c>
      <c r="AC122">
        <v>12267.200331</v>
      </c>
      <c r="AD122" s="63">
        <v>223971</v>
      </c>
      <c r="AH122" t="s">
        <v>640</v>
      </c>
    </row>
    <row r="123" spans="1:34" x14ac:dyDescent="0.25">
      <c r="A123" t="s">
        <v>110</v>
      </c>
      <c r="B123" s="61">
        <v>12267</v>
      </c>
      <c r="C123" s="63">
        <v>200331</v>
      </c>
      <c r="E123" t="s">
        <v>125</v>
      </c>
      <c r="G123">
        <v>10033704</v>
      </c>
      <c r="H123">
        <v>19011076</v>
      </c>
      <c r="I123" t="s">
        <v>126</v>
      </c>
      <c r="J123">
        <v>5</v>
      </c>
      <c r="K123">
        <v>22</v>
      </c>
      <c r="L123" s="84">
        <v>-75000</v>
      </c>
      <c r="M123" s="57">
        <v>44712</v>
      </c>
      <c r="N123" s="57">
        <v>44712</v>
      </c>
      <c r="O123" s="57">
        <v>44686</v>
      </c>
      <c r="P123" t="s">
        <v>599</v>
      </c>
      <c r="Q123" t="s">
        <v>389</v>
      </c>
      <c r="S123" s="63">
        <v>0</v>
      </c>
      <c r="T123" t="s">
        <v>600</v>
      </c>
      <c r="X123" s="63"/>
      <c r="Y123" t="s">
        <v>2</v>
      </c>
      <c r="Z123" t="s">
        <v>119</v>
      </c>
      <c r="AA123" t="s">
        <v>331</v>
      </c>
      <c r="AB123" t="s">
        <v>332</v>
      </c>
      <c r="AC123">
        <v>12267.200331</v>
      </c>
      <c r="AD123" s="63">
        <v>223972</v>
      </c>
      <c r="AH123" t="s">
        <v>640</v>
      </c>
    </row>
    <row r="124" spans="1:34" x14ac:dyDescent="0.25">
      <c r="A124" t="s">
        <v>110</v>
      </c>
      <c r="B124" s="61">
        <v>12293</v>
      </c>
      <c r="C124" s="63">
        <v>200331</v>
      </c>
      <c r="E124" t="s">
        <v>113</v>
      </c>
      <c r="G124">
        <v>10036365</v>
      </c>
      <c r="H124">
        <v>1435703</v>
      </c>
      <c r="I124" t="s">
        <v>114</v>
      </c>
      <c r="J124">
        <v>5</v>
      </c>
      <c r="K124">
        <v>22</v>
      </c>
      <c r="L124" s="84">
        <v>10000</v>
      </c>
      <c r="M124" s="57">
        <v>44673</v>
      </c>
      <c r="N124" s="57">
        <v>44692</v>
      </c>
      <c r="O124" s="57">
        <v>44692</v>
      </c>
      <c r="P124" t="s">
        <v>601</v>
      </c>
      <c r="Q124" t="s">
        <v>442</v>
      </c>
      <c r="R124">
        <v>1</v>
      </c>
      <c r="S124" s="63" t="s">
        <v>442</v>
      </c>
      <c r="T124" t="s">
        <v>602</v>
      </c>
      <c r="X124" s="63"/>
      <c r="Y124" t="s">
        <v>2</v>
      </c>
      <c r="Z124" t="s">
        <v>119</v>
      </c>
      <c r="AA124" t="s">
        <v>120</v>
      </c>
      <c r="AB124" t="s">
        <v>121</v>
      </c>
      <c r="AC124">
        <v>12293.200331</v>
      </c>
      <c r="AD124" s="63">
        <v>223921</v>
      </c>
      <c r="AH124" t="s">
        <v>640</v>
      </c>
    </row>
    <row r="125" spans="1:34" x14ac:dyDescent="0.25">
      <c r="A125" t="s">
        <v>199</v>
      </c>
      <c r="B125" s="61">
        <v>12204</v>
      </c>
      <c r="C125" s="63">
        <v>200331</v>
      </c>
      <c r="E125" t="s">
        <v>125</v>
      </c>
      <c r="G125">
        <v>10040685</v>
      </c>
      <c r="H125">
        <v>19066002</v>
      </c>
      <c r="I125" t="s">
        <v>126</v>
      </c>
      <c r="J125">
        <v>5</v>
      </c>
      <c r="K125">
        <v>22</v>
      </c>
      <c r="L125" s="84">
        <v>-47419.14</v>
      </c>
      <c r="M125" s="57">
        <v>44700</v>
      </c>
      <c r="N125" s="57">
        <v>44700</v>
      </c>
      <c r="O125" s="57">
        <v>44700</v>
      </c>
      <c r="P125" t="s">
        <v>603</v>
      </c>
      <c r="Q125" t="s">
        <v>603</v>
      </c>
      <c r="S125" s="63">
        <v>0</v>
      </c>
      <c r="T125" t="s">
        <v>604</v>
      </c>
      <c r="W125" s="58">
        <v>44775</v>
      </c>
      <c r="X125" s="63"/>
      <c r="Y125" t="s">
        <v>2</v>
      </c>
      <c r="Z125" t="s">
        <v>119</v>
      </c>
      <c r="AA125" t="s">
        <v>499</v>
      </c>
      <c r="AB125" t="s">
        <v>121</v>
      </c>
      <c r="AC125">
        <v>12204.200331</v>
      </c>
      <c r="AD125" s="63">
        <v>223965</v>
      </c>
      <c r="AH125" t="s">
        <v>640</v>
      </c>
    </row>
    <row r="126" spans="1:34" x14ac:dyDescent="0.25">
      <c r="A126" t="s">
        <v>199</v>
      </c>
      <c r="B126" s="61">
        <v>12204</v>
      </c>
      <c r="C126" s="63">
        <v>200331</v>
      </c>
      <c r="E126" t="s">
        <v>125</v>
      </c>
      <c r="G126">
        <v>10040685</v>
      </c>
      <c r="H126">
        <v>19066004</v>
      </c>
      <c r="I126" t="s">
        <v>126</v>
      </c>
      <c r="J126">
        <v>5</v>
      </c>
      <c r="K126">
        <v>22</v>
      </c>
      <c r="L126" s="84">
        <v>-84310.48</v>
      </c>
      <c r="M126" s="57">
        <v>44700</v>
      </c>
      <c r="N126" s="57">
        <v>44700</v>
      </c>
      <c r="O126" s="57">
        <v>44700</v>
      </c>
      <c r="P126" t="s">
        <v>605</v>
      </c>
      <c r="Q126" t="s">
        <v>605</v>
      </c>
      <c r="S126" s="63">
        <v>0</v>
      </c>
      <c r="T126" t="s">
        <v>606</v>
      </c>
      <c r="W126" s="58">
        <v>44775</v>
      </c>
      <c r="X126" s="63"/>
      <c r="Y126" t="s">
        <v>2</v>
      </c>
      <c r="Z126" t="s">
        <v>119</v>
      </c>
      <c r="AA126" t="s">
        <v>499</v>
      </c>
      <c r="AB126" t="s">
        <v>121</v>
      </c>
      <c r="AC126">
        <v>12204.200331</v>
      </c>
      <c r="AD126" s="63">
        <v>223964</v>
      </c>
      <c r="AH126" t="s">
        <v>640</v>
      </c>
    </row>
    <row r="127" spans="1:34" x14ac:dyDescent="0.25">
      <c r="A127" t="s">
        <v>199</v>
      </c>
      <c r="B127" s="61">
        <v>12292</v>
      </c>
      <c r="C127" s="63">
        <v>200331</v>
      </c>
      <c r="E127" t="s">
        <v>125</v>
      </c>
      <c r="G127">
        <v>10035075</v>
      </c>
      <c r="H127">
        <v>19011375</v>
      </c>
      <c r="I127" t="s">
        <v>126</v>
      </c>
      <c r="J127">
        <v>5</v>
      </c>
      <c r="K127">
        <v>22</v>
      </c>
      <c r="L127" s="84">
        <v>-59128.49</v>
      </c>
      <c r="M127" s="57">
        <v>44682</v>
      </c>
      <c r="N127" s="57">
        <v>44682</v>
      </c>
      <c r="O127" s="57">
        <v>44691</v>
      </c>
      <c r="P127" t="s">
        <v>607</v>
      </c>
      <c r="Q127" t="s">
        <v>608</v>
      </c>
      <c r="S127" s="63">
        <v>0</v>
      </c>
      <c r="T127" t="s">
        <v>609</v>
      </c>
      <c r="W127" s="58">
        <v>44836</v>
      </c>
      <c r="X127" s="63"/>
      <c r="Y127" t="s">
        <v>2</v>
      </c>
      <c r="Z127" t="s">
        <v>119</v>
      </c>
      <c r="AA127" t="s">
        <v>572</v>
      </c>
      <c r="AB127" t="s">
        <v>573</v>
      </c>
      <c r="AC127">
        <v>12292.200331</v>
      </c>
      <c r="AD127" s="63">
        <v>223978</v>
      </c>
      <c r="AH127" t="s">
        <v>640</v>
      </c>
    </row>
    <row r="128" spans="1:34" x14ac:dyDescent="0.25">
      <c r="A128" t="s">
        <v>228</v>
      </c>
      <c r="B128" s="61">
        <v>12211</v>
      </c>
      <c r="C128" s="63">
        <v>200331</v>
      </c>
      <c r="E128" t="s">
        <v>113</v>
      </c>
      <c r="G128">
        <v>10031654</v>
      </c>
      <c r="H128">
        <v>1434318</v>
      </c>
      <c r="I128" t="s">
        <v>114</v>
      </c>
      <c r="J128">
        <v>5</v>
      </c>
      <c r="K128">
        <v>22</v>
      </c>
      <c r="L128" s="84">
        <v>100000</v>
      </c>
      <c r="M128" s="57">
        <v>44614</v>
      </c>
      <c r="N128" s="57">
        <v>44683</v>
      </c>
      <c r="O128" s="57">
        <v>44683</v>
      </c>
      <c r="P128" t="s">
        <v>610</v>
      </c>
      <c r="Q128" t="s">
        <v>611</v>
      </c>
      <c r="R128" t="s">
        <v>612</v>
      </c>
      <c r="S128" s="63" t="s">
        <v>613</v>
      </c>
      <c r="T128" t="s">
        <v>445</v>
      </c>
      <c r="X128" s="63"/>
      <c r="Y128" t="s">
        <v>2</v>
      </c>
      <c r="Z128" t="s">
        <v>119</v>
      </c>
      <c r="AA128" t="s">
        <v>120</v>
      </c>
      <c r="AB128" t="s">
        <v>121</v>
      </c>
      <c r="AC128">
        <v>12211.200331</v>
      </c>
      <c r="AD128" s="63">
        <v>223688</v>
      </c>
      <c r="AH128">
        <v>223688</v>
      </c>
    </row>
    <row r="129" spans="1:34" x14ac:dyDescent="0.25">
      <c r="A129" t="s">
        <v>228</v>
      </c>
      <c r="B129" s="61">
        <v>12211</v>
      </c>
      <c r="C129" s="63">
        <v>200331</v>
      </c>
      <c r="E129" t="s">
        <v>113</v>
      </c>
      <c r="G129">
        <v>10036463</v>
      </c>
      <c r="H129">
        <v>1435801</v>
      </c>
      <c r="I129" t="s">
        <v>114</v>
      </c>
      <c r="J129">
        <v>5</v>
      </c>
      <c r="K129">
        <v>22</v>
      </c>
      <c r="L129" s="84">
        <v>200000</v>
      </c>
      <c r="M129" s="57">
        <v>44483</v>
      </c>
      <c r="N129" s="57">
        <v>44692</v>
      </c>
      <c r="O129" s="57">
        <v>44692</v>
      </c>
      <c r="P129" t="s">
        <v>614</v>
      </c>
      <c r="Q129" t="s">
        <v>162</v>
      </c>
      <c r="R129" t="s">
        <v>615</v>
      </c>
      <c r="S129" s="63" t="s">
        <v>162</v>
      </c>
      <c r="T129" t="s">
        <v>616</v>
      </c>
      <c r="X129" s="63"/>
      <c r="Y129" t="s">
        <v>2</v>
      </c>
      <c r="Z129" t="s">
        <v>119</v>
      </c>
      <c r="AA129" t="s">
        <v>120</v>
      </c>
      <c r="AB129" t="s">
        <v>121</v>
      </c>
      <c r="AC129">
        <v>12211.200331</v>
      </c>
      <c r="AD129" s="63">
        <v>222642</v>
      </c>
      <c r="AH129">
        <v>222642</v>
      </c>
    </row>
    <row r="130" spans="1:34" x14ac:dyDescent="0.25">
      <c r="A130" t="s">
        <v>228</v>
      </c>
      <c r="B130" s="61">
        <v>12277</v>
      </c>
      <c r="C130" s="63">
        <v>200331</v>
      </c>
      <c r="E130" t="s">
        <v>617</v>
      </c>
      <c r="G130">
        <v>10039773</v>
      </c>
      <c r="H130">
        <v>19061717</v>
      </c>
      <c r="I130" t="s">
        <v>618</v>
      </c>
      <c r="J130">
        <v>5</v>
      </c>
      <c r="K130">
        <v>22</v>
      </c>
      <c r="L130" s="84">
        <v>40000</v>
      </c>
      <c r="M130" s="57">
        <v>44699</v>
      </c>
      <c r="N130" s="57">
        <v>44699</v>
      </c>
      <c r="O130" s="57">
        <v>44699</v>
      </c>
      <c r="Q130" t="s">
        <v>619</v>
      </c>
      <c r="S130" s="63">
        <v>0</v>
      </c>
      <c r="T130" t="s">
        <v>620</v>
      </c>
      <c r="X130" s="63"/>
      <c r="Y130" t="s">
        <v>2</v>
      </c>
      <c r="Z130" t="s">
        <v>119</v>
      </c>
      <c r="AA130" t="s">
        <v>288</v>
      </c>
      <c r="AB130" t="s">
        <v>573</v>
      </c>
      <c r="AC130">
        <v>12277.200331</v>
      </c>
      <c r="AD130" s="63">
        <v>214855</v>
      </c>
      <c r="AH130">
        <v>214855</v>
      </c>
    </row>
    <row r="131" spans="1:34" x14ac:dyDescent="0.25">
      <c r="A131" t="s">
        <v>228</v>
      </c>
      <c r="B131" s="61">
        <v>12291</v>
      </c>
      <c r="C131" s="63">
        <v>200331</v>
      </c>
      <c r="E131" t="s">
        <v>113</v>
      </c>
      <c r="G131">
        <v>10036405</v>
      </c>
      <c r="H131">
        <v>1435743</v>
      </c>
      <c r="I131" t="s">
        <v>114</v>
      </c>
      <c r="J131">
        <v>5</v>
      </c>
      <c r="K131">
        <v>22</v>
      </c>
      <c r="L131" s="84">
        <v>5000</v>
      </c>
      <c r="M131" s="57">
        <v>44600</v>
      </c>
      <c r="N131" s="57">
        <v>44692</v>
      </c>
      <c r="O131" s="57">
        <v>44692</v>
      </c>
      <c r="P131" t="s">
        <v>621</v>
      </c>
      <c r="Q131" t="s">
        <v>622</v>
      </c>
      <c r="R131">
        <v>1</v>
      </c>
      <c r="S131" s="63" t="s">
        <v>623</v>
      </c>
      <c r="T131" t="s">
        <v>624</v>
      </c>
      <c r="X131" s="63"/>
      <c r="Y131" t="s">
        <v>2</v>
      </c>
      <c r="Z131" t="s">
        <v>119</v>
      </c>
      <c r="AA131" t="s">
        <v>120</v>
      </c>
      <c r="AB131" t="s">
        <v>121</v>
      </c>
      <c r="AC131">
        <v>12291.200331</v>
      </c>
      <c r="AD131" s="63">
        <v>223923</v>
      </c>
      <c r="AH131" t="s">
        <v>640</v>
      </c>
    </row>
    <row r="132" spans="1:34" x14ac:dyDescent="0.25">
      <c r="A132" t="s">
        <v>228</v>
      </c>
      <c r="B132" s="61">
        <v>12291</v>
      </c>
      <c r="C132" s="63">
        <v>200331</v>
      </c>
      <c r="E132" t="s">
        <v>125</v>
      </c>
      <c r="G132">
        <v>10037777</v>
      </c>
      <c r="H132">
        <v>19054783</v>
      </c>
      <c r="I132" t="s">
        <v>126</v>
      </c>
      <c r="J132">
        <v>5</v>
      </c>
      <c r="K132">
        <v>22</v>
      </c>
      <c r="L132" s="84">
        <v>-5000</v>
      </c>
      <c r="M132" s="57">
        <v>44712</v>
      </c>
      <c r="N132" s="57">
        <v>44712</v>
      </c>
      <c r="O132" s="57">
        <v>44694</v>
      </c>
      <c r="P132" t="s">
        <v>625</v>
      </c>
      <c r="Q132" t="s">
        <v>626</v>
      </c>
      <c r="S132" s="63">
        <v>0</v>
      </c>
      <c r="T132" t="s">
        <v>624</v>
      </c>
      <c r="W132" s="58">
        <v>44836</v>
      </c>
      <c r="X132" s="63"/>
      <c r="Y132" t="s">
        <v>2</v>
      </c>
      <c r="Z132" t="s">
        <v>119</v>
      </c>
      <c r="AA132" t="s">
        <v>472</v>
      </c>
      <c r="AB132" t="s">
        <v>121</v>
      </c>
      <c r="AC132">
        <v>12291.200331</v>
      </c>
      <c r="AD132" s="63">
        <v>223923</v>
      </c>
      <c r="AH132" t="s">
        <v>640</v>
      </c>
    </row>
    <row r="133" spans="1:34" x14ac:dyDescent="0.25">
      <c r="A133" t="s">
        <v>228</v>
      </c>
      <c r="B133" s="61">
        <v>12297</v>
      </c>
      <c r="C133" s="63">
        <v>200331</v>
      </c>
      <c r="E133" t="s">
        <v>125</v>
      </c>
      <c r="G133">
        <v>10033706</v>
      </c>
      <c r="H133">
        <v>19011084</v>
      </c>
      <c r="I133" t="s">
        <v>126</v>
      </c>
      <c r="J133">
        <v>5</v>
      </c>
      <c r="K133">
        <v>22</v>
      </c>
      <c r="L133" s="84">
        <v>25000</v>
      </c>
      <c r="M133" s="57">
        <v>44712</v>
      </c>
      <c r="N133" s="57">
        <v>44712</v>
      </c>
      <c r="O133" s="57">
        <v>44686</v>
      </c>
      <c r="P133" t="s">
        <v>627</v>
      </c>
      <c r="Q133" t="s">
        <v>627</v>
      </c>
      <c r="S133" s="63">
        <v>0</v>
      </c>
      <c r="T133" t="s">
        <v>628</v>
      </c>
      <c r="X133" s="63"/>
      <c r="Y133" t="s">
        <v>2</v>
      </c>
      <c r="Z133" t="s">
        <v>119</v>
      </c>
      <c r="AA133" t="s">
        <v>629</v>
      </c>
      <c r="AB133" t="s">
        <v>629</v>
      </c>
      <c r="AC133">
        <v>12297.200331</v>
      </c>
      <c r="AD133" s="63">
        <v>220759</v>
      </c>
      <c r="AH133">
        <v>220759</v>
      </c>
    </row>
    <row r="134" spans="1:34" x14ac:dyDescent="0.25">
      <c r="A134" t="s">
        <v>228</v>
      </c>
      <c r="B134" s="61">
        <v>12303</v>
      </c>
      <c r="C134" s="63">
        <v>200331</v>
      </c>
      <c r="E134" t="s">
        <v>125</v>
      </c>
      <c r="G134">
        <v>10033684</v>
      </c>
      <c r="H134">
        <v>19011075</v>
      </c>
      <c r="I134" t="s">
        <v>126</v>
      </c>
      <c r="J134">
        <v>5</v>
      </c>
      <c r="K134">
        <v>22</v>
      </c>
      <c r="L134" s="84">
        <v>-61101.71</v>
      </c>
      <c r="M134" s="57">
        <v>44682</v>
      </c>
      <c r="N134" s="57">
        <v>44682</v>
      </c>
      <c r="O134" s="57">
        <v>44686</v>
      </c>
      <c r="P134" t="s">
        <v>630</v>
      </c>
      <c r="Q134" t="s">
        <v>631</v>
      </c>
      <c r="S134" s="63">
        <v>0</v>
      </c>
      <c r="T134" t="s">
        <v>583</v>
      </c>
      <c r="W134" s="58">
        <v>44836</v>
      </c>
      <c r="X134" s="63"/>
      <c r="Y134" t="s">
        <v>2</v>
      </c>
      <c r="Z134" t="s">
        <v>119</v>
      </c>
      <c r="AA134" t="s">
        <v>472</v>
      </c>
      <c r="AB134" t="s">
        <v>121</v>
      </c>
      <c r="AC134">
        <v>12303.200331</v>
      </c>
      <c r="AD134" s="63">
        <v>223891</v>
      </c>
      <c r="AH134">
        <v>223891</v>
      </c>
    </row>
    <row r="135" spans="1:34" x14ac:dyDescent="0.25">
      <c r="A135" t="s">
        <v>299</v>
      </c>
      <c r="B135" s="61">
        <v>12263</v>
      </c>
      <c r="C135" s="63">
        <v>200331</v>
      </c>
      <c r="E135" t="s">
        <v>113</v>
      </c>
      <c r="G135">
        <v>10034735</v>
      </c>
      <c r="H135">
        <v>1435428</v>
      </c>
      <c r="I135" t="s">
        <v>114</v>
      </c>
      <c r="J135">
        <v>5</v>
      </c>
      <c r="K135">
        <v>22</v>
      </c>
      <c r="L135" s="84">
        <v>30714.82</v>
      </c>
      <c r="M135" s="57">
        <v>44652</v>
      </c>
      <c r="N135" s="57">
        <v>44690</v>
      </c>
      <c r="O135" s="57">
        <v>44690</v>
      </c>
      <c r="P135" t="s">
        <v>632</v>
      </c>
      <c r="Q135" t="s">
        <v>633</v>
      </c>
      <c r="R135">
        <v>1508</v>
      </c>
      <c r="S135" s="63" t="s">
        <v>633</v>
      </c>
      <c r="T135" t="s">
        <v>543</v>
      </c>
      <c r="X135" s="63"/>
      <c r="Y135" t="s">
        <v>2</v>
      </c>
      <c r="Z135" t="s">
        <v>119</v>
      </c>
      <c r="AA135" t="s">
        <v>120</v>
      </c>
      <c r="AB135" t="s">
        <v>121</v>
      </c>
      <c r="AC135">
        <v>12263.200331</v>
      </c>
      <c r="AD135" s="63">
        <v>223932</v>
      </c>
      <c r="AH135">
        <v>223932</v>
      </c>
    </row>
    <row r="136" spans="1:34" x14ac:dyDescent="0.25">
      <c r="A136" t="s">
        <v>299</v>
      </c>
      <c r="B136" s="61">
        <v>12266</v>
      </c>
      <c r="C136" s="63">
        <v>200331</v>
      </c>
      <c r="E136" t="s">
        <v>113</v>
      </c>
      <c r="G136">
        <v>10032853</v>
      </c>
      <c r="H136">
        <v>1434706</v>
      </c>
      <c r="I136" t="s">
        <v>114</v>
      </c>
      <c r="J136">
        <v>5</v>
      </c>
      <c r="K136">
        <v>22</v>
      </c>
      <c r="L136" s="84">
        <v>15000</v>
      </c>
      <c r="M136" s="57">
        <v>44678</v>
      </c>
      <c r="N136" s="57">
        <v>44685</v>
      </c>
      <c r="O136" s="57">
        <v>44685</v>
      </c>
      <c r="P136" t="s">
        <v>634</v>
      </c>
      <c r="Q136" t="s">
        <v>635</v>
      </c>
      <c r="R136" t="s">
        <v>636</v>
      </c>
      <c r="S136" s="63" t="s">
        <v>637</v>
      </c>
      <c r="T136" t="s">
        <v>548</v>
      </c>
      <c r="X136" s="63"/>
      <c r="Y136" t="s">
        <v>2</v>
      </c>
      <c r="Z136" t="s">
        <v>119</v>
      </c>
      <c r="AA136" t="s">
        <v>120</v>
      </c>
      <c r="AB136" t="s">
        <v>121</v>
      </c>
      <c r="AC136">
        <v>12266.200331</v>
      </c>
      <c r="AD136" s="63">
        <v>223831</v>
      </c>
      <c r="AH136">
        <v>223831</v>
      </c>
    </row>
    <row r="137" spans="1:34" x14ac:dyDescent="0.25">
      <c r="A137" t="s">
        <v>299</v>
      </c>
      <c r="B137" s="61">
        <v>12266</v>
      </c>
      <c r="C137" s="63">
        <v>200331</v>
      </c>
      <c r="E137" t="s">
        <v>125</v>
      </c>
      <c r="F137" t="s">
        <v>113</v>
      </c>
      <c r="G137">
        <v>10036171</v>
      </c>
      <c r="H137">
        <v>19034770</v>
      </c>
      <c r="I137" t="s">
        <v>126</v>
      </c>
      <c r="J137">
        <v>5</v>
      </c>
      <c r="K137">
        <v>22</v>
      </c>
      <c r="L137" s="84">
        <v>-75000</v>
      </c>
      <c r="M137" s="57">
        <v>44712</v>
      </c>
      <c r="N137" s="57">
        <v>44712</v>
      </c>
      <c r="O137" s="57">
        <v>44692</v>
      </c>
      <c r="P137" t="s">
        <v>638</v>
      </c>
      <c r="Q137" t="s">
        <v>638</v>
      </c>
      <c r="S137" s="63">
        <v>0</v>
      </c>
      <c r="T137" t="s">
        <v>639</v>
      </c>
      <c r="W137" s="58">
        <v>44775</v>
      </c>
      <c r="X137" s="63"/>
      <c r="Y137" t="s">
        <v>2</v>
      </c>
      <c r="Z137" t="s">
        <v>119</v>
      </c>
      <c r="AA137" t="s">
        <v>288</v>
      </c>
      <c r="AB137" t="s">
        <v>121</v>
      </c>
      <c r="AC137">
        <v>12266.200331</v>
      </c>
      <c r="AD137" s="63">
        <v>211415</v>
      </c>
      <c r="AH137">
        <v>211415</v>
      </c>
    </row>
    <row r="138" spans="1:34" x14ac:dyDescent="0.25">
      <c r="A138" t="s">
        <v>299</v>
      </c>
      <c r="B138" s="61">
        <v>12266</v>
      </c>
      <c r="C138" s="63">
        <v>200331</v>
      </c>
      <c r="E138" t="s">
        <v>125</v>
      </c>
      <c r="F138" t="s">
        <v>113</v>
      </c>
      <c r="G138">
        <v>10036171</v>
      </c>
      <c r="H138">
        <v>19034770</v>
      </c>
      <c r="I138" t="s">
        <v>126</v>
      </c>
      <c r="J138">
        <v>5</v>
      </c>
      <c r="K138">
        <v>22</v>
      </c>
      <c r="L138" s="84">
        <v>75000</v>
      </c>
      <c r="M138" s="57">
        <v>44712</v>
      </c>
      <c r="N138" s="57">
        <v>44712</v>
      </c>
      <c r="O138" s="57">
        <v>44692</v>
      </c>
      <c r="P138" t="s">
        <v>638</v>
      </c>
      <c r="Q138" t="s">
        <v>638</v>
      </c>
      <c r="S138" s="63">
        <v>0</v>
      </c>
      <c r="T138" t="s">
        <v>639</v>
      </c>
      <c r="W138" s="58">
        <v>44775</v>
      </c>
      <c r="X138" s="63"/>
      <c r="Y138" t="s">
        <v>2</v>
      </c>
      <c r="Z138" t="s">
        <v>119</v>
      </c>
      <c r="AA138" t="s">
        <v>288</v>
      </c>
      <c r="AB138" t="s">
        <v>121</v>
      </c>
      <c r="AC138">
        <v>12266.200331</v>
      </c>
      <c r="AD138" s="63">
        <v>211415</v>
      </c>
      <c r="AH138">
        <v>211415</v>
      </c>
    </row>
    <row r="139" spans="1:34" x14ac:dyDescent="0.25">
      <c r="A139" t="s">
        <v>299</v>
      </c>
      <c r="B139" s="61">
        <v>12266</v>
      </c>
      <c r="C139" s="63">
        <v>200331</v>
      </c>
      <c r="E139" t="s">
        <v>125</v>
      </c>
      <c r="G139">
        <v>10037107</v>
      </c>
      <c r="H139">
        <v>19034979</v>
      </c>
      <c r="I139" t="s">
        <v>126</v>
      </c>
      <c r="J139">
        <v>5</v>
      </c>
      <c r="K139">
        <v>22</v>
      </c>
      <c r="L139" s="84">
        <v>75000</v>
      </c>
      <c r="M139" s="57">
        <v>44712</v>
      </c>
      <c r="N139" s="57">
        <v>44712</v>
      </c>
      <c r="O139" s="57">
        <v>44693</v>
      </c>
      <c r="P139" t="s">
        <v>638</v>
      </c>
      <c r="Q139" t="s">
        <v>638</v>
      </c>
      <c r="S139" s="63">
        <v>0</v>
      </c>
      <c r="T139" t="s">
        <v>639</v>
      </c>
      <c r="W139" s="58">
        <v>44775</v>
      </c>
      <c r="X139" s="63"/>
      <c r="Y139" t="s">
        <v>2</v>
      </c>
      <c r="Z139" t="s">
        <v>119</v>
      </c>
      <c r="AA139" t="s">
        <v>288</v>
      </c>
      <c r="AB139" t="s">
        <v>121</v>
      </c>
      <c r="AC139">
        <v>12266.200331</v>
      </c>
      <c r="AD139" s="63">
        <v>211415</v>
      </c>
      <c r="AH139">
        <v>211415</v>
      </c>
    </row>
    <row r="140" spans="1:34" x14ac:dyDescent="0.25">
      <c r="A140" t="s">
        <v>299</v>
      </c>
      <c r="B140" s="61">
        <v>12295</v>
      </c>
      <c r="C140" s="63">
        <v>200331</v>
      </c>
      <c r="E140" t="s">
        <v>125</v>
      </c>
      <c r="G140">
        <v>10031926</v>
      </c>
      <c r="H140">
        <v>19010498</v>
      </c>
      <c r="I140" t="s">
        <v>126</v>
      </c>
      <c r="J140">
        <v>5</v>
      </c>
      <c r="K140">
        <v>22</v>
      </c>
      <c r="L140" s="84">
        <v>-22500</v>
      </c>
      <c r="M140" s="57">
        <v>44712</v>
      </c>
      <c r="N140" s="57">
        <v>44712</v>
      </c>
      <c r="O140" s="57">
        <v>44683</v>
      </c>
      <c r="P140" t="s">
        <v>578</v>
      </c>
      <c r="Q140" t="s">
        <v>315</v>
      </c>
      <c r="S140" s="63">
        <v>0</v>
      </c>
      <c r="T140" t="s">
        <v>324</v>
      </c>
      <c r="X140" s="63"/>
      <c r="Y140" t="s">
        <v>2</v>
      </c>
      <c r="Z140" t="s">
        <v>119</v>
      </c>
      <c r="AA140" t="s">
        <v>317</v>
      </c>
      <c r="AB140" t="s">
        <v>304</v>
      </c>
      <c r="AC140">
        <v>12295.200331</v>
      </c>
      <c r="AD140" s="63">
        <v>223956</v>
      </c>
      <c r="AH140" t="s">
        <v>640</v>
      </c>
    </row>
    <row r="141" spans="1:34" s="59" customFormat="1" x14ac:dyDescent="0.25">
      <c r="A141" s="59" t="s">
        <v>327</v>
      </c>
      <c r="B141" s="61"/>
      <c r="C141" s="64"/>
      <c r="L141" s="85">
        <v>28935</v>
      </c>
      <c r="M141" s="90"/>
      <c r="S141" s="64"/>
      <c r="X141" s="64"/>
      <c r="AD141" s="64"/>
    </row>
    <row r="143" spans="1:34" ht="21" x14ac:dyDescent="0.25">
      <c r="A143" s="49" t="s">
        <v>80</v>
      </c>
      <c r="B143" s="49" t="s">
        <v>64</v>
      </c>
      <c r="C143" s="49" t="s">
        <v>81</v>
      </c>
      <c r="D143" s="49" t="s">
        <v>82</v>
      </c>
      <c r="E143" s="49" t="s">
        <v>83</v>
      </c>
      <c r="F143" s="49" t="s">
        <v>84</v>
      </c>
      <c r="G143" s="49" t="s">
        <v>85</v>
      </c>
      <c r="H143" s="49" t="s">
        <v>86</v>
      </c>
      <c r="I143" s="49" t="s">
        <v>87</v>
      </c>
      <c r="J143" s="49" t="s">
        <v>88</v>
      </c>
      <c r="K143" s="49" t="s">
        <v>89</v>
      </c>
      <c r="L143" s="86" t="s">
        <v>90</v>
      </c>
      <c r="M143" s="91" t="s">
        <v>91</v>
      </c>
      <c r="N143" s="49" t="s">
        <v>8</v>
      </c>
      <c r="O143" s="49" t="s">
        <v>92</v>
      </c>
      <c r="P143" s="49" t="s">
        <v>93</v>
      </c>
      <c r="Q143" s="49" t="s">
        <v>94</v>
      </c>
      <c r="R143" s="49" t="s">
        <v>95</v>
      </c>
      <c r="S143" s="49" t="s">
        <v>96</v>
      </c>
      <c r="T143" s="49" t="s">
        <v>97</v>
      </c>
      <c r="U143" s="49" t="s">
        <v>98</v>
      </c>
      <c r="V143" s="49" t="s">
        <v>99</v>
      </c>
      <c r="W143" s="49" t="s">
        <v>100</v>
      </c>
      <c r="X143" s="49" t="s">
        <v>101</v>
      </c>
      <c r="Y143" s="49" t="s">
        <v>102</v>
      </c>
      <c r="Z143" s="49" t="s">
        <v>103</v>
      </c>
      <c r="AA143" s="49" t="s">
        <v>104</v>
      </c>
      <c r="AB143" s="49" t="s">
        <v>105</v>
      </c>
      <c r="AC143" s="49" t="s">
        <v>106</v>
      </c>
      <c r="AD143" s="49" t="s">
        <v>107</v>
      </c>
      <c r="AE143" s="49" t="s">
        <v>108</v>
      </c>
      <c r="AF143" s="49" t="s">
        <v>109</v>
      </c>
    </row>
    <row r="144" spans="1:34" ht="12.75" customHeight="1" x14ac:dyDescent="0.25">
      <c r="A144" s="51" t="s">
        <v>110</v>
      </c>
      <c r="B144" s="51" t="s">
        <v>111</v>
      </c>
      <c r="C144" s="51" t="s">
        <v>112</v>
      </c>
      <c r="D144" s="51"/>
      <c r="E144" s="51" t="s">
        <v>113</v>
      </c>
      <c r="F144" s="51"/>
      <c r="G144" s="51">
        <v>9984926</v>
      </c>
      <c r="H144" s="51">
        <v>1420945</v>
      </c>
      <c r="I144" s="51" t="s">
        <v>114</v>
      </c>
      <c r="J144" s="51">
        <v>1</v>
      </c>
      <c r="K144" s="51">
        <v>22</v>
      </c>
      <c r="L144" s="87">
        <v>41250</v>
      </c>
      <c r="M144" s="54">
        <v>44515</v>
      </c>
      <c r="N144" s="54">
        <v>44568</v>
      </c>
      <c r="O144" s="54">
        <v>44568</v>
      </c>
      <c r="P144" s="51" t="s">
        <v>115</v>
      </c>
      <c r="Q144" s="51" t="s">
        <v>116</v>
      </c>
      <c r="R144" s="51" t="s">
        <v>117</v>
      </c>
      <c r="S144" s="51" t="s">
        <v>116</v>
      </c>
      <c r="T144" s="51" t="s">
        <v>118</v>
      </c>
      <c r="U144" s="51"/>
      <c r="V144" s="51"/>
      <c r="W144" s="51"/>
      <c r="X144" s="51"/>
      <c r="Y144" s="51" t="s">
        <v>2</v>
      </c>
      <c r="Z144" s="51" t="s">
        <v>119</v>
      </c>
      <c r="AA144" s="51" t="s">
        <v>120</v>
      </c>
      <c r="AB144" s="51" t="s">
        <v>121</v>
      </c>
      <c r="AC144" s="51" t="s">
        <v>122</v>
      </c>
      <c r="AD144" s="51" t="s">
        <v>123</v>
      </c>
      <c r="AE144" s="51"/>
      <c r="AF144" s="51"/>
    </row>
    <row r="145" spans="1:32" ht="12.75" customHeight="1" x14ac:dyDescent="0.25">
      <c r="A145" s="51" t="s">
        <v>110</v>
      </c>
      <c r="B145" s="51" t="s">
        <v>124</v>
      </c>
      <c r="C145" s="51" t="s">
        <v>112</v>
      </c>
      <c r="D145" s="51"/>
      <c r="E145" s="51" t="s">
        <v>125</v>
      </c>
      <c r="F145" s="51"/>
      <c r="G145" s="51">
        <v>9990739</v>
      </c>
      <c r="H145" s="51">
        <v>18853419</v>
      </c>
      <c r="I145" s="51" t="s">
        <v>126</v>
      </c>
      <c r="J145" s="51">
        <v>1</v>
      </c>
      <c r="K145" s="51">
        <v>22</v>
      </c>
      <c r="L145" s="87">
        <v>-35000</v>
      </c>
      <c r="M145" s="54">
        <v>44592</v>
      </c>
      <c r="N145" s="54">
        <v>44592</v>
      </c>
      <c r="O145" s="54">
        <v>44581</v>
      </c>
      <c r="P145" s="51" t="s">
        <v>127</v>
      </c>
      <c r="Q145" s="51" t="s">
        <v>128</v>
      </c>
      <c r="R145" s="51"/>
      <c r="S145" s="51">
        <v>0</v>
      </c>
      <c r="T145" s="51" t="s">
        <v>129</v>
      </c>
      <c r="U145" s="51"/>
      <c r="V145" s="51"/>
      <c r="W145" s="51" t="s">
        <v>130</v>
      </c>
      <c r="X145" s="51"/>
      <c r="Y145" s="51" t="s">
        <v>2</v>
      </c>
      <c r="Z145" s="51" t="s">
        <v>119</v>
      </c>
      <c r="AA145" s="51" t="s">
        <v>131</v>
      </c>
      <c r="AB145" s="51" t="s">
        <v>121</v>
      </c>
      <c r="AC145" s="51" t="s">
        <v>132</v>
      </c>
      <c r="AD145" s="51" t="s">
        <v>133</v>
      </c>
      <c r="AE145" s="51"/>
      <c r="AF145" s="51"/>
    </row>
    <row r="146" spans="1:32" ht="12.75" customHeight="1" x14ac:dyDescent="0.25">
      <c r="A146" s="51" t="s">
        <v>110</v>
      </c>
      <c r="B146" s="51" t="s">
        <v>134</v>
      </c>
      <c r="C146" s="51" t="s">
        <v>112</v>
      </c>
      <c r="D146" s="51"/>
      <c r="E146" s="51" t="s">
        <v>113</v>
      </c>
      <c r="F146" s="51"/>
      <c r="G146" s="51">
        <v>9982945</v>
      </c>
      <c r="H146" s="51">
        <v>1420328</v>
      </c>
      <c r="I146" s="51" t="s">
        <v>114</v>
      </c>
      <c r="J146" s="51">
        <v>1</v>
      </c>
      <c r="K146" s="51">
        <v>22</v>
      </c>
      <c r="L146" s="87">
        <v>20000</v>
      </c>
      <c r="M146" s="54">
        <v>44482</v>
      </c>
      <c r="N146" s="54">
        <v>44564</v>
      </c>
      <c r="O146" s="54">
        <v>44564</v>
      </c>
      <c r="P146" s="51" t="s">
        <v>135</v>
      </c>
      <c r="Q146" s="51" t="s">
        <v>136</v>
      </c>
      <c r="R146" s="51" t="s">
        <v>137</v>
      </c>
      <c r="S146" s="51" t="s">
        <v>136</v>
      </c>
      <c r="T146" s="51" t="s">
        <v>138</v>
      </c>
      <c r="U146" s="51"/>
      <c r="V146" s="51"/>
      <c r="W146" s="51"/>
      <c r="X146" s="51"/>
      <c r="Y146" s="51" t="s">
        <v>2</v>
      </c>
      <c r="Z146" s="51" t="s">
        <v>119</v>
      </c>
      <c r="AA146" s="51" t="s">
        <v>120</v>
      </c>
      <c r="AB146" s="51" t="s">
        <v>121</v>
      </c>
      <c r="AC146" s="51" t="s">
        <v>139</v>
      </c>
      <c r="AD146" s="51" t="s">
        <v>140</v>
      </c>
      <c r="AE146" s="51"/>
      <c r="AF146" s="51"/>
    </row>
    <row r="147" spans="1:32" ht="12.75" customHeight="1" x14ac:dyDescent="0.25">
      <c r="A147" s="51" t="s">
        <v>110</v>
      </c>
      <c r="B147" s="51" t="s">
        <v>141</v>
      </c>
      <c r="C147" s="51" t="s">
        <v>112</v>
      </c>
      <c r="D147" s="51"/>
      <c r="E147" s="51" t="s">
        <v>125</v>
      </c>
      <c r="F147" s="51" t="s">
        <v>142</v>
      </c>
      <c r="G147" s="51">
        <v>9981614</v>
      </c>
      <c r="H147" s="51">
        <v>1416808</v>
      </c>
      <c r="I147" s="51" t="s">
        <v>143</v>
      </c>
      <c r="J147" s="51">
        <v>1</v>
      </c>
      <c r="K147" s="51">
        <v>22</v>
      </c>
      <c r="L147" s="87">
        <v>-758.4</v>
      </c>
      <c r="M147" s="54">
        <v>44558</v>
      </c>
      <c r="N147" s="54">
        <v>44562</v>
      </c>
      <c r="O147" s="54">
        <v>44558</v>
      </c>
      <c r="P147" s="51" t="s">
        <v>144</v>
      </c>
      <c r="Q147" s="51" t="s">
        <v>145</v>
      </c>
      <c r="R147" s="51"/>
      <c r="S147" s="51">
        <v>0</v>
      </c>
      <c r="T147" s="51" t="s">
        <v>146</v>
      </c>
      <c r="U147" s="51"/>
      <c r="V147" s="51"/>
      <c r="W147" s="51"/>
      <c r="X147" s="51"/>
      <c r="Y147" s="51" t="s">
        <v>2</v>
      </c>
      <c r="Z147" s="51" t="s">
        <v>119</v>
      </c>
      <c r="AA147" s="51" t="s">
        <v>147</v>
      </c>
      <c r="AB147" s="51" t="s">
        <v>148</v>
      </c>
      <c r="AC147" s="51" t="s">
        <v>149</v>
      </c>
      <c r="AD147" s="51" t="s">
        <v>150</v>
      </c>
      <c r="AE147" s="51"/>
      <c r="AF147" s="51"/>
    </row>
    <row r="148" spans="1:32" ht="12.75" customHeight="1" x14ac:dyDescent="0.25">
      <c r="A148" s="51" t="s">
        <v>110</v>
      </c>
      <c r="B148" s="51" t="s">
        <v>141</v>
      </c>
      <c r="C148" s="51" t="s">
        <v>112</v>
      </c>
      <c r="D148" s="51"/>
      <c r="E148" s="51" t="s">
        <v>125</v>
      </c>
      <c r="F148" s="51" t="s">
        <v>142</v>
      </c>
      <c r="G148" s="51">
        <v>9981614</v>
      </c>
      <c r="H148" s="51">
        <v>1418626</v>
      </c>
      <c r="I148" s="51" t="s">
        <v>143</v>
      </c>
      <c r="J148" s="51">
        <v>1</v>
      </c>
      <c r="K148" s="51">
        <v>22</v>
      </c>
      <c r="L148" s="87">
        <v>-23478.71</v>
      </c>
      <c r="M148" s="54">
        <v>44558</v>
      </c>
      <c r="N148" s="54">
        <v>44562</v>
      </c>
      <c r="O148" s="54">
        <v>44558</v>
      </c>
      <c r="P148" s="51" t="s">
        <v>151</v>
      </c>
      <c r="Q148" s="51" t="s">
        <v>145</v>
      </c>
      <c r="R148" s="51"/>
      <c r="S148" s="51">
        <v>0</v>
      </c>
      <c r="T148" s="51" t="s">
        <v>146</v>
      </c>
      <c r="U148" s="51"/>
      <c r="V148" s="51"/>
      <c r="W148" s="51"/>
      <c r="X148" s="51"/>
      <c r="Y148" s="51" t="s">
        <v>2</v>
      </c>
      <c r="Z148" s="51" t="s">
        <v>119</v>
      </c>
      <c r="AA148" s="51" t="s">
        <v>147</v>
      </c>
      <c r="AB148" s="51" t="s">
        <v>148</v>
      </c>
      <c r="AC148" s="51" t="s">
        <v>149</v>
      </c>
      <c r="AD148" s="51" t="s">
        <v>152</v>
      </c>
      <c r="AE148" s="51"/>
      <c r="AF148" s="51"/>
    </row>
    <row r="149" spans="1:32" ht="12.75" customHeight="1" x14ac:dyDescent="0.25">
      <c r="A149" s="51" t="s">
        <v>110</v>
      </c>
      <c r="B149" s="51" t="s">
        <v>153</v>
      </c>
      <c r="C149" s="51" t="s">
        <v>112</v>
      </c>
      <c r="D149" s="51"/>
      <c r="E149" s="51" t="s">
        <v>125</v>
      </c>
      <c r="F149" s="51"/>
      <c r="G149" s="51">
        <v>9972869</v>
      </c>
      <c r="H149" s="51">
        <v>18848711</v>
      </c>
      <c r="I149" s="51" t="s">
        <v>126</v>
      </c>
      <c r="J149" s="51">
        <v>1</v>
      </c>
      <c r="K149" s="51">
        <v>22</v>
      </c>
      <c r="L149" s="87">
        <v>-40000</v>
      </c>
      <c r="M149" s="54">
        <v>44562</v>
      </c>
      <c r="N149" s="54">
        <v>44562</v>
      </c>
      <c r="O149" s="54">
        <v>44536</v>
      </c>
      <c r="P149" s="51" t="s">
        <v>154</v>
      </c>
      <c r="Q149" s="51" t="s">
        <v>154</v>
      </c>
      <c r="R149" s="51"/>
      <c r="S149" s="51">
        <v>0</v>
      </c>
      <c r="T149" s="51" t="s">
        <v>155</v>
      </c>
      <c r="U149" s="51"/>
      <c r="V149" s="51"/>
      <c r="W149" s="51" t="s">
        <v>156</v>
      </c>
      <c r="X149" s="51"/>
      <c r="Y149" s="51" t="s">
        <v>2</v>
      </c>
      <c r="Z149" s="51" t="s">
        <v>119</v>
      </c>
      <c r="AA149" s="51" t="s">
        <v>157</v>
      </c>
      <c r="AB149" s="51" t="s">
        <v>121</v>
      </c>
      <c r="AC149" s="51" t="s">
        <v>158</v>
      </c>
      <c r="AD149" s="51" t="s">
        <v>159</v>
      </c>
      <c r="AE149" s="51"/>
      <c r="AF149" s="51"/>
    </row>
    <row r="150" spans="1:32" ht="12.75" customHeight="1" x14ac:dyDescent="0.25">
      <c r="A150" s="51" t="s">
        <v>110</v>
      </c>
      <c r="B150" s="51" t="s">
        <v>160</v>
      </c>
      <c r="C150" s="51" t="s">
        <v>112</v>
      </c>
      <c r="D150" s="51"/>
      <c r="E150" s="51" t="s">
        <v>113</v>
      </c>
      <c r="F150" s="51"/>
      <c r="G150" s="51">
        <v>9982954</v>
      </c>
      <c r="H150" s="51">
        <v>1420336</v>
      </c>
      <c r="I150" s="51" t="s">
        <v>114</v>
      </c>
      <c r="J150" s="51">
        <v>1</v>
      </c>
      <c r="K150" s="51">
        <v>22</v>
      </c>
      <c r="L150" s="87">
        <v>75000</v>
      </c>
      <c r="M150" s="54">
        <v>44323</v>
      </c>
      <c r="N150" s="54">
        <v>44564</v>
      </c>
      <c r="O150" s="54">
        <v>44564</v>
      </c>
      <c r="P150" s="51" t="s">
        <v>161</v>
      </c>
      <c r="Q150" s="51" t="s">
        <v>162</v>
      </c>
      <c r="R150" s="51" t="s">
        <v>163</v>
      </c>
      <c r="S150" s="51" t="s">
        <v>162</v>
      </c>
      <c r="T150" s="51" t="s">
        <v>164</v>
      </c>
      <c r="U150" s="51"/>
      <c r="V150" s="51"/>
      <c r="W150" s="51"/>
      <c r="X150" s="51"/>
      <c r="Y150" s="51" t="s">
        <v>2</v>
      </c>
      <c r="Z150" s="51" t="s">
        <v>119</v>
      </c>
      <c r="AA150" s="51" t="s">
        <v>120</v>
      </c>
      <c r="AB150" s="51" t="s">
        <v>121</v>
      </c>
      <c r="AC150" s="51" t="s">
        <v>165</v>
      </c>
      <c r="AD150" s="51" t="s">
        <v>166</v>
      </c>
      <c r="AE150" s="51"/>
      <c r="AF150" s="51"/>
    </row>
    <row r="151" spans="1:32" ht="12.75" customHeight="1" x14ac:dyDescent="0.25">
      <c r="A151" s="51" t="s">
        <v>110</v>
      </c>
      <c r="B151" s="51" t="s">
        <v>160</v>
      </c>
      <c r="C151" s="51" t="s">
        <v>112</v>
      </c>
      <c r="D151" s="51"/>
      <c r="E151" s="51" t="s">
        <v>113</v>
      </c>
      <c r="F151" s="51"/>
      <c r="G151" s="51">
        <v>9984922</v>
      </c>
      <c r="H151" s="51">
        <v>1420941</v>
      </c>
      <c r="I151" s="51" t="s">
        <v>114</v>
      </c>
      <c r="J151" s="51">
        <v>1</v>
      </c>
      <c r="K151" s="51">
        <v>22</v>
      </c>
      <c r="L151" s="87">
        <v>37500</v>
      </c>
      <c r="M151" s="54">
        <v>44557</v>
      </c>
      <c r="N151" s="54">
        <v>44568</v>
      </c>
      <c r="O151" s="54">
        <v>44568</v>
      </c>
      <c r="P151" s="51" t="s">
        <v>167</v>
      </c>
      <c r="Q151" s="51" t="s">
        <v>168</v>
      </c>
      <c r="R151" s="51" t="s">
        <v>169</v>
      </c>
      <c r="S151" s="51" t="s">
        <v>168</v>
      </c>
      <c r="T151" s="51" t="s">
        <v>170</v>
      </c>
      <c r="U151" s="51"/>
      <c r="V151" s="51"/>
      <c r="W151" s="51"/>
      <c r="X151" s="51"/>
      <c r="Y151" s="51" t="s">
        <v>2</v>
      </c>
      <c r="Z151" s="51" t="s">
        <v>119</v>
      </c>
      <c r="AA151" s="51" t="s">
        <v>120</v>
      </c>
      <c r="AB151" s="51" t="s">
        <v>121</v>
      </c>
      <c r="AC151" s="51" t="s">
        <v>165</v>
      </c>
      <c r="AD151" s="51" t="s">
        <v>171</v>
      </c>
      <c r="AE151" s="51"/>
      <c r="AF151" s="51"/>
    </row>
    <row r="152" spans="1:32" ht="12.75" customHeight="1" x14ac:dyDescent="0.25">
      <c r="A152" s="51" t="s">
        <v>110</v>
      </c>
      <c r="B152" s="51" t="s">
        <v>160</v>
      </c>
      <c r="C152" s="51" t="s">
        <v>112</v>
      </c>
      <c r="D152" s="51"/>
      <c r="E152" s="51" t="s">
        <v>125</v>
      </c>
      <c r="F152" s="51"/>
      <c r="G152" s="51">
        <v>9990739</v>
      </c>
      <c r="H152" s="51">
        <v>18853418</v>
      </c>
      <c r="I152" s="51" t="s">
        <v>126</v>
      </c>
      <c r="J152" s="51">
        <v>1</v>
      </c>
      <c r="K152" s="51">
        <v>22</v>
      </c>
      <c r="L152" s="87">
        <v>-5000</v>
      </c>
      <c r="M152" s="54">
        <v>44592</v>
      </c>
      <c r="N152" s="54">
        <v>44592</v>
      </c>
      <c r="O152" s="54">
        <v>44581</v>
      </c>
      <c r="P152" s="51" t="s">
        <v>172</v>
      </c>
      <c r="Q152" s="51" t="s">
        <v>128</v>
      </c>
      <c r="R152" s="51"/>
      <c r="S152" s="51">
        <v>0</v>
      </c>
      <c r="T152" s="51" t="s">
        <v>173</v>
      </c>
      <c r="U152" s="51"/>
      <c r="V152" s="51"/>
      <c r="W152" s="51" t="s">
        <v>130</v>
      </c>
      <c r="X152" s="51"/>
      <c r="Y152" s="51" t="s">
        <v>2</v>
      </c>
      <c r="Z152" s="51" t="s">
        <v>119</v>
      </c>
      <c r="AA152" s="51" t="s">
        <v>131</v>
      </c>
      <c r="AB152" s="51" t="s">
        <v>121</v>
      </c>
      <c r="AC152" s="51" t="s">
        <v>165</v>
      </c>
      <c r="AD152" s="51" t="s">
        <v>174</v>
      </c>
      <c r="AE152" s="51"/>
      <c r="AF152" s="51"/>
    </row>
    <row r="153" spans="1:32" ht="12.75" customHeight="1" x14ac:dyDescent="0.25">
      <c r="A153" s="51" t="s">
        <v>110</v>
      </c>
      <c r="B153" s="51" t="s">
        <v>160</v>
      </c>
      <c r="C153" s="51" t="s">
        <v>112</v>
      </c>
      <c r="D153" s="51"/>
      <c r="E153" s="51" t="s">
        <v>125</v>
      </c>
      <c r="F153" s="51"/>
      <c r="G153" s="51">
        <v>9990739</v>
      </c>
      <c r="H153" s="51">
        <v>18853418</v>
      </c>
      <c r="I153" s="51" t="s">
        <v>126</v>
      </c>
      <c r="J153" s="51">
        <v>1</v>
      </c>
      <c r="K153" s="51">
        <v>22</v>
      </c>
      <c r="L153" s="87">
        <v>-50000</v>
      </c>
      <c r="M153" s="54">
        <v>44592</v>
      </c>
      <c r="N153" s="54">
        <v>44592</v>
      </c>
      <c r="O153" s="54">
        <v>44581</v>
      </c>
      <c r="P153" s="51" t="s">
        <v>175</v>
      </c>
      <c r="Q153" s="51" t="s">
        <v>128</v>
      </c>
      <c r="R153" s="51"/>
      <c r="S153" s="51">
        <v>0</v>
      </c>
      <c r="T153" s="51" t="s">
        <v>176</v>
      </c>
      <c r="U153" s="51"/>
      <c r="V153" s="51"/>
      <c r="W153" s="51" t="s">
        <v>130</v>
      </c>
      <c r="X153" s="51"/>
      <c r="Y153" s="51" t="s">
        <v>2</v>
      </c>
      <c r="Z153" s="51" t="s">
        <v>119</v>
      </c>
      <c r="AA153" s="51" t="s">
        <v>131</v>
      </c>
      <c r="AB153" s="51" t="s">
        <v>121</v>
      </c>
      <c r="AC153" s="51" t="s">
        <v>165</v>
      </c>
      <c r="AD153" s="51" t="s">
        <v>177</v>
      </c>
      <c r="AE153" s="51"/>
      <c r="AF153" s="51"/>
    </row>
    <row r="154" spans="1:32" ht="12.75" customHeight="1" x14ac:dyDescent="0.25">
      <c r="A154" s="51" t="s">
        <v>110</v>
      </c>
      <c r="B154" s="51" t="s">
        <v>160</v>
      </c>
      <c r="C154" s="51" t="s">
        <v>112</v>
      </c>
      <c r="D154" s="51"/>
      <c r="E154" s="51" t="s">
        <v>125</v>
      </c>
      <c r="F154" s="51"/>
      <c r="G154" s="51">
        <v>9990739</v>
      </c>
      <c r="H154" s="51">
        <v>18853418</v>
      </c>
      <c r="I154" s="51" t="s">
        <v>126</v>
      </c>
      <c r="J154" s="51">
        <v>1</v>
      </c>
      <c r="K154" s="51">
        <v>22</v>
      </c>
      <c r="L154" s="87">
        <v>-75000</v>
      </c>
      <c r="M154" s="54">
        <v>44592</v>
      </c>
      <c r="N154" s="54">
        <v>44592</v>
      </c>
      <c r="O154" s="54">
        <v>44581</v>
      </c>
      <c r="P154" s="51" t="s">
        <v>178</v>
      </c>
      <c r="Q154" s="51" t="s">
        <v>128</v>
      </c>
      <c r="R154" s="51"/>
      <c r="S154" s="51">
        <v>0</v>
      </c>
      <c r="T154" s="51" t="s">
        <v>164</v>
      </c>
      <c r="U154" s="51"/>
      <c r="V154" s="51"/>
      <c r="W154" s="51" t="s">
        <v>130</v>
      </c>
      <c r="X154" s="51"/>
      <c r="Y154" s="51" t="s">
        <v>2</v>
      </c>
      <c r="Z154" s="51" t="s">
        <v>119</v>
      </c>
      <c r="AA154" s="51" t="s">
        <v>131</v>
      </c>
      <c r="AB154" s="51" t="s">
        <v>121</v>
      </c>
      <c r="AC154" s="51" t="s">
        <v>165</v>
      </c>
      <c r="AD154" s="51" t="s">
        <v>166</v>
      </c>
      <c r="AE154" s="51"/>
      <c r="AF154" s="51"/>
    </row>
    <row r="155" spans="1:32" ht="12.75" customHeight="1" x14ac:dyDescent="0.25">
      <c r="A155" s="51" t="s">
        <v>110</v>
      </c>
      <c r="B155" s="51" t="s">
        <v>160</v>
      </c>
      <c r="C155" s="51" t="s">
        <v>112</v>
      </c>
      <c r="D155" s="51"/>
      <c r="E155" s="51" t="s">
        <v>125</v>
      </c>
      <c r="F155" s="51"/>
      <c r="G155" s="51">
        <v>9990739</v>
      </c>
      <c r="H155" s="51">
        <v>18853418</v>
      </c>
      <c r="I155" s="51" t="s">
        <v>126</v>
      </c>
      <c r="J155" s="51">
        <v>1</v>
      </c>
      <c r="K155" s="51">
        <v>22</v>
      </c>
      <c r="L155" s="87">
        <v>-17769.25</v>
      </c>
      <c r="M155" s="54">
        <v>44592</v>
      </c>
      <c r="N155" s="54">
        <v>44592</v>
      </c>
      <c r="O155" s="54">
        <v>44581</v>
      </c>
      <c r="P155" s="51" t="s">
        <v>179</v>
      </c>
      <c r="Q155" s="51" t="s">
        <v>128</v>
      </c>
      <c r="R155" s="51"/>
      <c r="S155" s="51">
        <v>0</v>
      </c>
      <c r="T155" s="51" t="s">
        <v>180</v>
      </c>
      <c r="U155" s="51"/>
      <c r="V155" s="51"/>
      <c r="W155" s="51" t="s">
        <v>130</v>
      </c>
      <c r="X155" s="51"/>
      <c r="Y155" s="51" t="s">
        <v>2</v>
      </c>
      <c r="Z155" s="51" t="s">
        <v>119</v>
      </c>
      <c r="AA155" s="51" t="s">
        <v>131</v>
      </c>
      <c r="AB155" s="51" t="s">
        <v>121</v>
      </c>
      <c r="AC155" s="51" t="s">
        <v>165</v>
      </c>
      <c r="AD155" s="51" t="s">
        <v>181</v>
      </c>
      <c r="AE155" s="51"/>
      <c r="AF155" s="51"/>
    </row>
    <row r="156" spans="1:32" ht="12.75" customHeight="1" x14ac:dyDescent="0.25">
      <c r="A156" s="51" t="s">
        <v>110</v>
      </c>
      <c r="B156" s="51" t="s">
        <v>182</v>
      </c>
      <c r="C156" s="51" t="s">
        <v>112</v>
      </c>
      <c r="D156" s="51"/>
      <c r="E156" s="51" t="s">
        <v>125</v>
      </c>
      <c r="F156" s="51" t="s">
        <v>142</v>
      </c>
      <c r="G156" s="51">
        <v>9981614</v>
      </c>
      <c r="H156" s="51">
        <v>1416302</v>
      </c>
      <c r="I156" s="51" t="s">
        <v>143</v>
      </c>
      <c r="J156" s="51">
        <v>1</v>
      </c>
      <c r="K156" s="51">
        <v>22</v>
      </c>
      <c r="L156" s="87">
        <v>-5000</v>
      </c>
      <c r="M156" s="54">
        <v>44558</v>
      </c>
      <c r="N156" s="54">
        <v>44562</v>
      </c>
      <c r="O156" s="54">
        <v>44558</v>
      </c>
      <c r="P156" s="51" t="s">
        <v>183</v>
      </c>
      <c r="Q156" s="51" t="s">
        <v>145</v>
      </c>
      <c r="R156" s="51"/>
      <c r="S156" s="51">
        <v>0</v>
      </c>
      <c r="T156" s="51" t="s">
        <v>184</v>
      </c>
      <c r="U156" s="51"/>
      <c r="V156" s="51"/>
      <c r="W156" s="51"/>
      <c r="X156" s="51"/>
      <c r="Y156" s="51" t="s">
        <v>2</v>
      </c>
      <c r="Z156" s="51" t="s">
        <v>119</v>
      </c>
      <c r="AA156" s="51" t="s">
        <v>147</v>
      </c>
      <c r="AB156" s="51" t="s">
        <v>148</v>
      </c>
      <c r="AC156" s="51" t="s">
        <v>185</v>
      </c>
      <c r="AD156" s="51" t="s">
        <v>186</v>
      </c>
      <c r="AE156" s="51"/>
      <c r="AF156" s="51"/>
    </row>
    <row r="157" spans="1:32" ht="12.75" customHeight="1" x14ac:dyDescent="0.25">
      <c r="A157" s="51" t="s">
        <v>110</v>
      </c>
      <c r="B157" s="51" t="s">
        <v>182</v>
      </c>
      <c r="C157" s="51" t="s">
        <v>112</v>
      </c>
      <c r="D157" s="51"/>
      <c r="E157" s="51" t="s">
        <v>125</v>
      </c>
      <c r="F157" s="51" t="s">
        <v>142</v>
      </c>
      <c r="G157" s="51">
        <v>9981614</v>
      </c>
      <c r="H157" s="51">
        <v>1418701</v>
      </c>
      <c r="I157" s="51" t="s">
        <v>143</v>
      </c>
      <c r="J157" s="51">
        <v>1</v>
      </c>
      <c r="K157" s="51">
        <v>22</v>
      </c>
      <c r="L157" s="87">
        <v>-152002.79999999999</v>
      </c>
      <c r="M157" s="54">
        <v>44558</v>
      </c>
      <c r="N157" s="54">
        <v>44562</v>
      </c>
      <c r="O157" s="54">
        <v>44558</v>
      </c>
      <c r="P157" s="51" t="s">
        <v>187</v>
      </c>
      <c r="Q157" s="51" t="s">
        <v>145</v>
      </c>
      <c r="R157" s="51"/>
      <c r="S157" s="51">
        <v>0</v>
      </c>
      <c r="T157" s="51" t="s">
        <v>188</v>
      </c>
      <c r="U157" s="51"/>
      <c r="V157" s="51"/>
      <c r="W157" s="51"/>
      <c r="X157" s="51"/>
      <c r="Y157" s="51" t="s">
        <v>2</v>
      </c>
      <c r="Z157" s="51" t="s">
        <v>119</v>
      </c>
      <c r="AA157" s="51" t="s">
        <v>147</v>
      </c>
      <c r="AB157" s="51" t="s">
        <v>148</v>
      </c>
      <c r="AC157" s="51" t="s">
        <v>185</v>
      </c>
      <c r="AD157" s="51" t="s">
        <v>189</v>
      </c>
      <c r="AE157" s="51"/>
      <c r="AF157" s="51"/>
    </row>
    <row r="158" spans="1:32" ht="12.75" customHeight="1" x14ac:dyDescent="0.25">
      <c r="A158" s="51" t="s">
        <v>110</v>
      </c>
      <c r="B158" s="51" t="s">
        <v>182</v>
      </c>
      <c r="C158" s="51" t="s">
        <v>112</v>
      </c>
      <c r="D158" s="51"/>
      <c r="E158" s="51" t="s">
        <v>125</v>
      </c>
      <c r="F158" s="51" t="s">
        <v>142</v>
      </c>
      <c r="G158" s="51">
        <v>9981614</v>
      </c>
      <c r="H158" s="51">
        <v>1418778</v>
      </c>
      <c r="I158" s="51" t="s">
        <v>143</v>
      </c>
      <c r="J158" s="51">
        <v>1</v>
      </c>
      <c r="K158" s="51">
        <v>22</v>
      </c>
      <c r="L158" s="87">
        <v>-48000</v>
      </c>
      <c r="M158" s="54">
        <v>44558</v>
      </c>
      <c r="N158" s="54">
        <v>44562</v>
      </c>
      <c r="O158" s="54">
        <v>44558</v>
      </c>
      <c r="P158" s="51" t="s">
        <v>190</v>
      </c>
      <c r="Q158" s="51" t="s">
        <v>145</v>
      </c>
      <c r="R158" s="51"/>
      <c r="S158" s="51">
        <v>0</v>
      </c>
      <c r="T158" s="51" t="s">
        <v>191</v>
      </c>
      <c r="U158" s="51"/>
      <c r="V158" s="51"/>
      <c r="W158" s="51"/>
      <c r="X158" s="51"/>
      <c r="Y158" s="51" t="s">
        <v>2</v>
      </c>
      <c r="Z158" s="51" t="s">
        <v>119</v>
      </c>
      <c r="AA158" s="51" t="s">
        <v>147</v>
      </c>
      <c r="AB158" s="51" t="s">
        <v>148</v>
      </c>
      <c r="AC158" s="51" t="s">
        <v>185</v>
      </c>
      <c r="AD158" s="51" t="s">
        <v>192</v>
      </c>
      <c r="AE158" s="51"/>
      <c r="AF158" s="51"/>
    </row>
    <row r="159" spans="1:32" ht="12.75" customHeight="1" x14ac:dyDescent="0.25">
      <c r="A159" s="51" t="s">
        <v>110</v>
      </c>
      <c r="B159" s="51" t="s">
        <v>182</v>
      </c>
      <c r="C159" s="51" t="s">
        <v>112</v>
      </c>
      <c r="D159" s="51"/>
      <c r="E159" s="51" t="s">
        <v>113</v>
      </c>
      <c r="F159" s="51"/>
      <c r="G159" s="51">
        <v>9984021</v>
      </c>
      <c r="H159" s="51">
        <v>1420624</v>
      </c>
      <c r="I159" s="51" t="s">
        <v>114</v>
      </c>
      <c r="J159" s="51">
        <v>1</v>
      </c>
      <c r="K159" s="51">
        <v>22</v>
      </c>
      <c r="L159" s="87">
        <v>20033.13</v>
      </c>
      <c r="M159" s="54">
        <v>44540</v>
      </c>
      <c r="N159" s="54">
        <v>44566</v>
      </c>
      <c r="O159" s="54">
        <v>44566</v>
      </c>
      <c r="P159" s="51" t="s">
        <v>193</v>
      </c>
      <c r="Q159" s="51" t="s">
        <v>194</v>
      </c>
      <c r="R159" s="51" t="s">
        <v>195</v>
      </c>
      <c r="S159" s="51" t="s">
        <v>196</v>
      </c>
      <c r="T159" s="51" t="s">
        <v>197</v>
      </c>
      <c r="U159" s="51"/>
      <c r="V159" s="51"/>
      <c r="W159" s="51"/>
      <c r="X159" s="51"/>
      <c r="Y159" s="51" t="s">
        <v>2</v>
      </c>
      <c r="Z159" s="51" t="s">
        <v>119</v>
      </c>
      <c r="AA159" s="51" t="s">
        <v>120</v>
      </c>
      <c r="AB159" s="51" t="s">
        <v>121</v>
      </c>
      <c r="AC159" s="51" t="s">
        <v>185</v>
      </c>
      <c r="AD159" s="51" t="s">
        <v>198</v>
      </c>
      <c r="AE159" s="51"/>
      <c r="AF159" s="51"/>
    </row>
    <row r="160" spans="1:32" ht="12.75" customHeight="1" x14ac:dyDescent="0.25">
      <c r="A160" s="51" t="s">
        <v>199</v>
      </c>
      <c r="B160" s="51" t="s">
        <v>200</v>
      </c>
      <c r="C160" s="51" t="s">
        <v>112</v>
      </c>
      <c r="D160" s="51"/>
      <c r="E160" s="51" t="s">
        <v>125</v>
      </c>
      <c r="F160" s="51" t="s">
        <v>142</v>
      </c>
      <c r="G160" s="51">
        <v>9981614</v>
      </c>
      <c r="H160" s="51">
        <v>1416967</v>
      </c>
      <c r="I160" s="51" t="s">
        <v>143</v>
      </c>
      <c r="J160" s="51">
        <v>1</v>
      </c>
      <c r="K160" s="51">
        <v>22</v>
      </c>
      <c r="L160" s="87">
        <v>-1258.8800000000001</v>
      </c>
      <c r="M160" s="54">
        <v>44558</v>
      </c>
      <c r="N160" s="54">
        <v>44562</v>
      </c>
      <c r="O160" s="54">
        <v>44558</v>
      </c>
      <c r="P160" s="51" t="s">
        <v>201</v>
      </c>
      <c r="Q160" s="51" t="s">
        <v>145</v>
      </c>
      <c r="R160" s="51"/>
      <c r="S160" s="51">
        <v>0</v>
      </c>
      <c r="T160" s="51" t="s">
        <v>202</v>
      </c>
      <c r="U160" s="51"/>
      <c r="V160" s="51"/>
      <c r="W160" s="51"/>
      <c r="X160" s="51"/>
      <c r="Y160" s="51" t="s">
        <v>2</v>
      </c>
      <c r="Z160" s="51" t="s">
        <v>119</v>
      </c>
      <c r="AA160" s="51" t="s">
        <v>147</v>
      </c>
      <c r="AB160" s="51" t="s">
        <v>148</v>
      </c>
      <c r="AC160" s="51" t="s">
        <v>203</v>
      </c>
      <c r="AD160" s="51" t="s">
        <v>204</v>
      </c>
      <c r="AE160" s="51"/>
      <c r="AF160" s="51"/>
    </row>
    <row r="161" spans="1:32" ht="12.75" customHeight="1" x14ac:dyDescent="0.25">
      <c r="A161" s="51" t="s">
        <v>199</v>
      </c>
      <c r="B161" s="51" t="s">
        <v>200</v>
      </c>
      <c r="C161" s="51" t="s">
        <v>112</v>
      </c>
      <c r="D161" s="51"/>
      <c r="E161" s="51" t="s">
        <v>125</v>
      </c>
      <c r="F161" s="51" t="s">
        <v>142</v>
      </c>
      <c r="G161" s="51">
        <v>9981614</v>
      </c>
      <c r="H161" s="51">
        <v>1416993</v>
      </c>
      <c r="I161" s="51" t="s">
        <v>143</v>
      </c>
      <c r="J161" s="51">
        <v>1</v>
      </c>
      <c r="K161" s="51">
        <v>22</v>
      </c>
      <c r="L161" s="87">
        <v>-251</v>
      </c>
      <c r="M161" s="54">
        <v>44558</v>
      </c>
      <c r="N161" s="54">
        <v>44562</v>
      </c>
      <c r="O161" s="54">
        <v>44558</v>
      </c>
      <c r="P161" s="51" t="s">
        <v>205</v>
      </c>
      <c r="Q161" s="51" t="s">
        <v>145</v>
      </c>
      <c r="R161" s="51"/>
      <c r="S161" s="51">
        <v>0</v>
      </c>
      <c r="T161" s="51" t="s">
        <v>206</v>
      </c>
      <c r="U161" s="51"/>
      <c r="V161" s="51"/>
      <c r="W161" s="51"/>
      <c r="X161" s="51"/>
      <c r="Y161" s="51" t="s">
        <v>2</v>
      </c>
      <c r="Z161" s="51" t="s">
        <v>119</v>
      </c>
      <c r="AA161" s="51" t="s">
        <v>147</v>
      </c>
      <c r="AB161" s="51" t="s">
        <v>148</v>
      </c>
      <c r="AC161" s="51" t="s">
        <v>203</v>
      </c>
      <c r="AD161" s="51" t="s">
        <v>207</v>
      </c>
      <c r="AE161" s="51"/>
      <c r="AF161" s="51"/>
    </row>
    <row r="162" spans="1:32" ht="12.75" customHeight="1" x14ac:dyDescent="0.25">
      <c r="A162" s="51" t="s">
        <v>199</v>
      </c>
      <c r="B162" s="51" t="s">
        <v>200</v>
      </c>
      <c r="C162" s="51" t="s">
        <v>112</v>
      </c>
      <c r="D162" s="51"/>
      <c r="E162" s="51" t="s">
        <v>125</v>
      </c>
      <c r="F162" s="51" t="s">
        <v>142</v>
      </c>
      <c r="G162" s="51">
        <v>9981614</v>
      </c>
      <c r="H162" s="51">
        <v>1417013</v>
      </c>
      <c r="I162" s="51" t="s">
        <v>143</v>
      </c>
      <c r="J162" s="51">
        <v>1</v>
      </c>
      <c r="K162" s="51">
        <v>22</v>
      </c>
      <c r="L162" s="87">
        <v>-1527.29</v>
      </c>
      <c r="M162" s="54">
        <v>44558</v>
      </c>
      <c r="N162" s="54">
        <v>44562</v>
      </c>
      <c r="O162" s="54">
        <v>44558</v>
      </c>
      <c r="P162" s="51" t="s">
        <v>208</v>
      </c>
      <c r="Q162" s="51" t="s">
        <v>145</v>
      </c>
      <c r="R162" s="51"/>
      <c r="S162" s="51">
        <v>0</v>
      </c>
      <c r="T162" s="51" t="s">
        <v>209</v>
      </c>
      <c r="U162" s="51"/>
      <c r="V162" s="51"/>
      <c r="W162" s="51"/>
      <c r="X162" s="51"/>
      <c r="Y162" s="51" t="s">
        <v>2</v>
      </c>
      <c r="Z162" s="51" t="s">
        <v>119</v>
      </c>
      <c r="AA162" s="51" t="s">
        <v>147</v>
      </c>
      <c r="AB162" s="51" t="s">
        <v>148</v>
      </c>
      <c r="AC162" s="51" t="s">
        <v>203</v>
      </c>
      <c r="AD162" s="51" t="s">
        <v>210</v>
      </c>
      <c r="AE162" s="51"/>
      <c r="AF162" s="51"/>
    </row>
    <row r="163" spans="1:32" ht="12.75" customHeight="1" x14ac:dyDescent="0.25">
      <c r="A163" s="51" t="s">
        <v>199</v>
      </c>
      <c r="B163" s="51" t="s">
        <v>200</v>
      </c>
      <c r="C163" s="51" t="s">
        <v>112</v>
      </c>
      <c r="D163" s="51"/>
      <c r="E163" s="51" t="s">
        <v>125</v>
      </c>
      <c r="F163" s="51" t="s">
        <v>142</v>
      </c>
      <c r="G163" s="51">
        <v>9981614</v>
      </c>
      <c r="H163" s="51">
        <v>1417040</v>
      </c>
      <c r="I163" s="51" t="s">
        <v>143</v>
      </c>
      <c r="J163" s="51">
        <v>1</v>
      </c>
      <c r="K163" s="51">
        <v>22</v>
      </c>
      <c r="L163" s="87">
        <v>-738</v>
      </c>
      <c r="M163" s="54">
        <v>44558</v>
      </c>
      <c r="N163" s="54">
        <v>44562</v>
      </c>
      <c r="O163" s="54">
        <v>44558</v>
      </c>
      <c r="P163" s="51" t="s">
        <v>211</v>
      </c>
      <c r="Q163" s="51" t="s">
        <v>145</v>
      </c>
      <c r="R163" s="51"/>
      <c r="S163" s="51">
        <v>0</v>
      </c>
      <c r="T163" s="51" t="s">
        <v>202</v>
      </c>
      <c r="U163" s="51"/>
      <c r="V163" s="51"/>
      <c r="W163" s="51"/>
      <c r="X163" s="51"/>
      <c r="Y163" s="51" t="s">
        <v>2</v>
      </c>
      <c r="Z163" s="51" t="s">
        <v>119</v>
      </c>
      <c r="AA163" s="51" t="s">
        <v>147</v>
      </c>
      <c r="AB163" s="51" t="s">
        <v>148</v>
      </c>
      <c r="AC163" s="51" t="s">
        <v>203</v>
      </c>
      <c r="AD163" s="51" t="s">
        <v>212</v>
      </c>
      <c r="AE163" s="51"/>
      <c r="AF163" s="51"/>
    </row>
    <row r="164" spans="1:32" ht="12.75" customHeight="1" x14ac:dyDescent="0.25">
      <c r="A164" s="51" t="s">
        <v>199</v>
      </c>
      <c r="B164" s="51" t="s">
        <v>200</v>
      </c>
      <c r="C164" s="51" t="s">
        <v>112</v>
      </c>
      <c r="D164" s="51"/>
      <c r="E164" s="51" t="s">
        <v>125</v>
      </c>
      <c r="F164" s="51" t="s">
        <v>142</v>
      </c>
      <c r="G164" s="51">
        <v>9981614</v>
      </c>
      <c r="H164" s="51">
        <v>1417064</v>
      </c>
      <c r="I164" s="51" t="s">
        <v>143</v>
      </c>
      <c r="J164" s="51">
        <v>1</v>
      </c>
      <c r="K164" s="51">
        <v>22</v>
      </c>
      <c r="L164" s="87">
        <v>-1510</v>
      </c>
      <c r="M164" s="54">
        <v>44558</v>
      </c>
      <c r="N164" s="54">
        <v>44562</v>
      </c>
      <c r="O164" s="54">
        <v>44558</v>
      </c>
      <c r="P164" s="51" t="s">
        <v>213</v>
      </c>
      <c r="Q164" s="51" t="s">
        <v>145</v>
      </c>
      <c r="R164" s="51"/>
      <c r="S164" s="51">
        <v>0</v>
      </c>
      <c r="T164" s="51" t="s">
        <v>214</v>
      </c>
      <c r="U164" s="51"/>
      <c r="V164" s="51"/>
      <c r="W164" s="51"/>
      <c r="X164" s="51"/>
      <c r="Y164" s="51" t="s">
        <v>2</v>
      </c>
      <c r="Z164" s="51" t="s">
        <v>119</v>
      </c>
      <c r="AA164" s="51" t="s">
        <v>147</v>
      </c>
      <c r="AB164" s="51" t="s">
        <v>148</v>
      </c>
      <c r="AC164" s="51" t="s">
        <v>203</v>
      </c>
      <c r="AD164" s="51" t="s">
        <v>215</v>
      </c>
      <c r="AE164" s="51"/>
      <c r="AF164" s="51"/>
    </row>
    <row r="165" spans="1:32" ht="12.75" customHeight="1" x14ac:dyDescent="0.25">
      <c r="A165" s="51" t="s">
        <v>199</v>
      </c>
      <c r="B165" s="51" t="s">
        <v>200</v>
      </c>
      <c r="C165" s="51" t="s">
        <v>112</v>
      </c>
      <c r="D165" s="51"/>
      <c r="E165" s="51" t="s">
        <v>125</v>
      </c>
      <c r="F165" s="51" t="s">
        <v>142</v>
      </c>
      <c r="G165" s="51">
        <v>9981614</v>
      </c>
      <c r="H165" s="51">
        <v>1419069</v>
      </c>
      <c r="I165" s="51" t="s">
        <v>143</v>
      </c>
      <c r="J165" s="51">
        <v>1</v>
      </c>
      <c r="K165" s="51">
        <v>22</v>
      </c>
      <c r="L165" s="87">
        <v>-1186.5</v>
      </c>
      <c r="M165" s="54">
        <v>44558</v>
      </c>
      <c r="N165" s="54">
        <v>44562</v>
      </c>
      <c r="O165" s="54">
        <v>44558</v>
      </c>
      <c r="P165" s="51" t="s">
        <v>216</v>
      </c>
      <c r="Q165" s="51" t="s">
        <v>145</v>
      </c>
      <c r="R165" s="51"/>
      <c r="S165" s="51">
        <v>0</v>
      </c>
      <c r="T165" s="51" t="s">
        <v>217</v>
      </c>
      <c r="U165" s="51"/>
      <c r="V165" s="51"/>
      <c r="W165" s="51"/>
      <c r="X165" s="51"/>
      <c r="Y165" s="51" t="s">
        <v>2</v>
      </c>
      <c r="Z165" s="51" t="s">
        <v>119</v>
      </c>
      <c r="AA165" s="51" t="s">
        <v>147</v>
      </c>
      <c r="AB165" s="51" t="s">
        <v>148</v>
      </c>
      <c r="AC165" s="51" t="s">
        <v>203</v>
      </c>
      <c r="AD165" s="51" t="s">
        <v>218</v>
      </c>
      <c r="AE165" s="51"/>
      <c r="AF165" s="51"/>
    </row>
    <row r="166" spans="1:32" ht="12.75" customHeight="1" x14ac:dyDescent="0.25">
      <c r="A166" s="51" t="s">
        <v>199</v>
      </c>
      <c r="B166" s="51" t="s">
        <v>200</v>
      </c>
      <c r="C166" s="51" t="s">
        <v>112</v>
      </c>
      <c r="D166" s="51"/>
      <c r="E166" s="51" t="s">
        <v>125</v>
      </c>
      <c r="F166" s="51" t="s">
        <v>142</v>
      </c>
      <c r="G166" s="51">
        <v>9981614</v>
      </c>
      <c r="H166" s="51">
        <v>1419080</v>
      </c>
      <c r="I166" s="51" t="s">
        <v>143</v>
      </c>
      <c r="J166" s="51">
        <v>1</v>
      </c>
      <c r="K166" s="51">
        <v>22</v>
      </c>
      <c r="L166" s="87">
        <v>-3133</v>
      </c>
      <c r="M166" s="54">
        <v>44558</v>
      </c>
      <c r="N166" s="54">
        <v>44562</v>
      </c>
      <c r="O166" s="54">
        <v>44558</v>
      </c>
      <c r="P166" s="51" t="s">
        <v>213</v>
      </c>
      <c r="Q166" s="51" t="s">
        <v>145</v>
      </c>
      <c r="R166" s="51"/>
      <c r="S166" s="51">
        <v>0</v>
      </c>
      <c r="T166" s="51" t="s">
        <v>214</v>
      </c>
      <c r="U166" s="51"/>
      <c r="V166" s="51"/>
      <c r="W166" s="51"/>
      <c r="X166" s="51"/>
      <c r="Y166" s="51" t="s">
        <v>2</v>
      </c>
      <c r="Z166" s="51" t="s">
        <v>119</v>
      </c>
      <c r="AA166" s="51" t="s">
        <v>147</v>
      </c>
      <c r="AB166" s="51" t="s">
        <v>148</v>
      </c>
      <c r="AC166" s="51" t="s">
        <v>203</v>
      </c>
      <c r="AD166" s="51" t="s">
        <v>215</v>
      </c>
      <c r="AE166" s="51"/>
      <c r="AF166" s="51"/>
    </row>
    <row r="167" spans="1:32" ht="12.75" customHeight="1" x14ac:dyDescent="0.25">
      <c r="A167" s="51" t="s">
        <v>199</v>
      </c>
      <c r="B167" s="51" t="s">
        <v>200</v>
      </c>
      <c r="C167" s="51" t="s">
        <v>112</v>
      </c>
      <c r="D167" s="51"/>
      <c r="E167" s="51" t="s">
        <v>125</v>
      </c>
      <c r="F167" s="51" t="s">
        <v>142</v>
      </c>
      <c r="G167" s="51">
        <v>9981614</v>
      </c>
      <c r="H167" s="51">
        <v>1419505</v>
      </c>
      <c r="I167" s="51" t="s">
        <v>143</v>
      </c>
      <c r="J167" s="51">
        <v>1</v>
      </c>
      <c r="K167" s="51">
        <v>22</v>
      </c>
      <c r="L167" s="87">
        <v>-1243.8900000000001</v>
      </c>
      <c r="M167" s="54">
        <v>44558</v>
      </c>
      <c r="N167" s="54">
        <v>44562</v>
      </c>
      <c r="O167" s="54">
        <v>44558</v>
      </c>
      <c r="P167" s="51" t="s">
        <v>219</v>
      </c>
      <c r="Q167" s="51" t="s">
        <v>145</v>
      </c>
      <c r="R167" s="51"/>
      <c r="S167" s="51">
        <v>0</v>
      </c>
      <c r="T167" s="51" t="s">
        <v>206</v>
      </c>
      <c r="U167" s="51"/>
      <c r="V167" s="51"/>
      <c r="W167" s="51"/>
      <c r="X167" s="51"/>
      <c r="Y167" s="51" t="s">
        <v>2</v>
      </c>
      <c r="Z167" s="51" t="s">
        <v>119</v>
      </c>
      <c r="AA167" s="51" t="s">
        <v>147</v>
      </c>
      <c r="AB167" s="51" t="s">
        <v>148</v>
      </c>
      <c r="AC167" s="51" t="s">
        <v>203</v>
      </c>
      <c r="AD167" s="51" t="s">
        <v>220</v>
      </c>
      <c r="AE167" s="51"/>
      <c r="AF167" s="51"/>
    </row>
    <row r="168" spans="1:32" ht="12.75" customHeight="1" x14ac:dyDescent="0.25">
      <c r="A168" s="51" t="s">
        <v>199</v>
      </c>
      <c r="B168" s="51" t="s">
        <v>200</v>
      </c>
      <c r="C168" s="51" t="s">
        <v>112</v>
      </c>
      <c r="D168" s="51"/>
      <c r="E168" s="51" t="s">
        <v>125</v>
      </c>
      <c r="F168" s="51" t="s">
        <v>142</v>
      </c>
      <c r="G168" s="51">
        <v>9981614</v>
      </c>
      <c r="H168" s="51">
        <v>1419516</v>
      </c>
      <c r="I168" s="51" t="s">
        <v>143</v>
      </c>
      <c r="J168" s="51">
        <v>1</v>
      </c>
      <c r="K168" s="51">
        <v>22</v>
      </c>
      <c r="L168" s="87">
        <v>-2024.5</v>
      </c>
      <c r="M168" s="54">
        <v>44558</v>
      </c>
      <c r="N168" s="54">
        <v>44562</v>
      </c>
      <c r="O168" s="54">
        <v>44558</v>
      </c>
      <c r="P168" s="51" t="s">
        <v>205</v>
      </c>
      <c r="Q168" s="51" t="s">
        <v>145</v>
      </c>
      <c r="R168" s="51"/>
      <c r="S168" s="51">
        <v>0</v>
      </c>
      <c r="T168" s="51" t="s">
        <v>206</v>
      </c>
      <c r="U168" s="51"/>
      <c r="V168" s="51"/>
      <c r="W168" s="51"/>
      <c r="X168" s="51"/>
      <c r="Y168" s="51" t="s">
        <v>2</v>
      </c>
      <c r="Z168" s="51" t="s">
        <v>119</v>
      </c>
      <c r="AA168" s="51" t="s">
        <v>147</v>
      </c>
      <c r="AB168" s="51" t="s">
        <v>148</v>
      </c>
      <c r="AC168" s="51" t="s">
        <v>203</v>
      </c>
      <c r="AD168" s="51" t="s">
        <v>207</v>
      </c>
      <c r="AE168" s="51"/>
      <c r="AF168" s="51"/>
    </row>
    <row r="169" spans="1:32" ht="12.75" customHeight="1" x14ac:dyDescent="0.25">
      <c r="A169" s="51" t="s">
        <v>199</v>
      </c>
      <c r="B169" s="51" t="s">
        <v>221</v>
      </c>
      <c r="C169" s="51" t="s">
        <v>112</v>
      </c>
      <c r="D169" s="51"/>
      <c r="E169" s="51" t="s">
        <v>125</v>
      </c>
      <c r="F169" s="51" t="s">
        <v>142</v>
      </c>
      <c r="G169" s="51">
        <v>9981614</v>
      </c>
      <c r="H169" s="51">
        <v>1416990</v>
      </c>
      <c r="I169" s="51" t="s">
        <v>143</v>
      </c>
      <c r="J169" s="51">
        <v>1</v>
      </c>
      <c r="K169" s="51">
        <v>22</v>
      </c>
      <c r="L169" s="87">
        <v>-2277.5</v>
      </c>
      <c r="M169" s="54">
        <v>44558</v>
      </c>
      <c r="N169" s="54">
        <v>44562</v>
      </c>
      <c r="O169" s="54">
        <v>44558</v>
      </c>
      <c r="P169" s="51" t="s">
        <v>222</v>
      </c>
      <c r="Q169" s="51" t="s">
        <v>145</v>
      </c>
      <c r="R169" s="51"/>
      <c r="S169" s="51">
        <v>0</v>
      </c>
      <c r="T169" s="51" t="s">
        <v>223</v>
      </c>
      <c r="U169" s="51"/>
      <c r="V169" s="51"/>
      <c r="W169" s="51"/>
      <c r="X169" s="51"/>
      <c r="Y169" s="51" t="s">
        <v>2</v>
      </c>
      <c r="Z169" s="51" t="s">
        <v>119</v>
      </c>
      <c r="AA169" s="51" t="s">
        <v>147</v>
      </c>
      <c r="AB169" s="51" t="s">
        <v>148</v>
      </c>
      <c r="AC169" s="51" t="s">
        <v>224</v>
      </c>
      <c r="AD169" s="51" t="s">
        <v>225</v>
      </c>
      <c r="AE169" s="51"/>
      <c r="AF169" s="51"/>
    </row>
    <row r="170" spans="1:32" ht="12.75" customHeight="1" x14ac:dyDescent="0.25">
      <c r="A170" s="51" t="s">
        <v>199</v>
      </c>
      <c r="B170" s="51" t="s">
        <v>221</v>
      </c>
      <c r="C170" s="51" t="s">
        <v>112</v>
      </c>
      <c r="D170" s="51"/>
      <c r="E170" s="51" t="s">
        <v>125</v>
      </c>
      <c r="F170" s="51" t="s">
        <v>142</v>
      </c>
      <c r="G170" s="51">
        <v>9981614</v>
      </c>
      <c r="H170" s="51">
        <v>1417012</v>
      </c>
      <c r="I170" s="51" t="s">
        <v>143</v>
      </c>
      <c r="J170" s="51">
        <v>1</v>
      </c>
      <c r="K170" s="51">
        <v>22</v>
      </c>
      <c r="L170" s="87">
        <v>-1730.96</v>
      </c>
      <c r="M170" s="54">
        <v>44558</v>
      </c>
      <c r="N170" s="54">
        <v>44562</v>
      </c>
      <c r="O170" s="54">
        <v>44558</v>
      </c>
      <c r="P170" s="51" t="s">
        <v>226</v>
      </c>
      <c r="Q170" s="51" t="s">
        <v>145</v>
      </c>
      <c r="R170" s="51"/>
      <c r="S170" s="51">
        <v>0</v>
      </c>
      <c r="T170" s="51" t="s">
        <v>223</v>
      </c>
      <c r="U170" s="51"/>
      <c r="V170" s="51"/>
      <c r="W170" s="51"/>
      <c r="X170" s="51"/>
      <c r="Y170" s="51" t="s">
        <v>2</v>
      </c>
      <c r="Z170" s="51" t="s">
        <v>119</v>
      </c>
      <c r="AA170" s="51" t="s">
        <v>147</v>
      </c>
      <c r="AB170" s="51" t="s">
        <v>148</v>
      </c>
      <c r="AC170" s="51" t="s">
        <v>224</v>
      </c>
      <c r="AD170" s="51" t="s">
        <v>227</v>
      </c>
      <c r="AE170" s="51"/>
      <c r="AF170" s="51"/>
    </row>
    <row r="171" spans="1:32" ht="12.75" customHeight="1" x14ac:dyDescent="0.25">
      <c r="A171" s="51" t="s">
        <v>228</v>
      </c>
      <c r="B171" s="51" t="s">
        <v>229</v>
      </c>
      <c r="C171" s="51" t="s">
        <v>112</v>
      </c>
      <c r="D171" s="51"/>
      <c r="E171" s="51" t="s">
        <v>125</v>
      </c>
      <c r="F171" s="51"/>
      <c r="G171" s="51">
        <v>9983162</v>
      </c>
      <c r="H171" s="51">
        <v>18850693</v>
      </c>
      <c r="I171" s="51" t="s">
        <v>126</v>
      </c>
      <c r="J171" s="51">
        <v>1</v>
      </c>
      <c r="K171" s="51">
        <v>22</v>
      </c>
      <c r="L171" s="87">
        <v>-30000</v>
      </c>
      <c r="M171" s="54">
        <v>44562</v>
      </c>
      <c r="N171" s="54">
        <v>44562</v>
      </c>
      <c r="O171" s="54">
        <v>44564</v>
      </c>
      <c r="P171" s="51" t="s">
        <v>230</v>
      </c>
      <c r="Q171" s="51" t="s">
        <v>231</v>
      </c>
      <c r="R171" s="51"/>
      <c r="S171" s="51">
        <v>0</v>
      </c>
      <c r="T171" s="51" t="s">
        <v>232</v>
      </c>
      <c r="U171" s="51"/>
      <c r="V171" s="51"/>
      <c r="W171" s="51" t="s">
        <v>130</v>
      </c>
      <c r="X171" s="51"/>
      <c r="Y171" s="51" t="s">
        <v>2</v>
      </c>
      <c r="Z171" s="51" t="s">
        <v>119</v>
      </c>
      <c r="AA171" s="51" t="s">
        <v>233</v>
      </c>
      <c r="AB171" s="51" t="s">
        <v>121</v>
      </c>
      <c r="AC171" s="51" t="s">
        <v>234</v>
      </c>
      <c r="AD171" s="51" t="s">
        <v>235</v>
      </c>
      <c r="AE171" s="51"/>
      <c r="AF171" s="51"/>
    </row>
    <row r="172" spans="1:32" ht="12.75" customHeight="1" x14ac:dyDescent="0.25">
      <c r="A172" s="51" t="s">
        <v>228</v>
      </c>
      <c r="B172" s="51" t="s">
        <v>229</v>
      </c>
      <c r="C172" s="51" t="s">
        <v>112</v>
      </c>
      <c r="D172" s="51"/>
      <c r="E172" s="51" t="s">
        <v>125</v>
      </c>
      <c r="F172" s="51"/>
      <c r="G172" s="51">
        <v>9983162</v>
      </c>
      <c r="H172" s="51">
        <v>18850693</v>
      </c>
      <c r="I172" s="51" t="s">
        <v>126</v>
      </c>
      <c r="J172" s="51">
        <v>1</v>
      </c>
      <c r="K172" s="51">
        <v>22</v>
      </c>
      <c r="L172" s="87">
        <v>-30000</v>
      </c>
      <c r="M172" s="54">
        <v>44562</v>
      </c>
      <c r="N172" s="54">
        <v>44562</v>
      </c>
      <c r="O172" s="54">
        <v>44564</v>
      </c>
      <c r="P172" s="51" t="s">
        <v>236</v>
      </c>
      <c r="Q172" s="51" t="s">
        <v>231</v>
      </c>
      <c r="R172" s="51"/>
      <c r="S172" s="51">
        <v>0</v>
      </c>
      <c r="T172" s="51" t="s">
        <v>237</v>
      </c>
      <c r="U172" s="51"/>
      <c r="V172" s="51"/>
      <c r="W172" s="51" t="s">
        <v>130</v>
      </c>
      <c r="X172" s="51"/>
      <c r="Y172" s="51" t="s">
        <v>2</v>
      </c>
      <c r="Z172" s="51" t="s">
        <v>119</v>
      </c>
      <c r="AA172" s="51" t="s">
        <v>233</v>
      </c>
      <c r="AB172" s="51" t="s">
        <v>121</v>
      </c>
      <c r="AC172" s="51" t="s">
        <v>234</v>
      </c>
      <c r="AD172" s="51" t="s">
        <v>238</v>
      </c>
      <c r="AE172" s="51"/>
      <c r="AF172" s="51"/>
    </row>
    <row r="173" spans="1:32" ht="12.75" customHeight="1" x14ac:dyDescent="0.25">
      <c r="A173" s="51" t="s">
        <v>228</v>
      </c>
      <c r="B173" s="51" t="s">
        <v>229</v>
      </c>
      <c r="C173" s="51" t="s">
        <v>112</v>
      </c>
      <c r="D173" s="51"/>
      <c r="E173" s="51" t="s">
        <v>113</v>
      </c>
      <c r="F173" s="51"/>
      <c r="G173" s="51">
        <v>9983096</v>
      </c>
      <c r="H173" s="51">
        <v>1420414</v>
      </c>
      <c r="I173" s="51" t="s">
        <v>114</v>
      </c>
      <c r="J173" s="51">
        <v>1</v>
      </c>
      <c r="K173" s="51">
        <v>22</v>
      </c>
      <c r="L173" s="87">
        <v>30000</v>
      </c>
      <c r="M173" s="54">
        <v>44517</v>
      </c>
      <c r="N173" s="54">
        <v>44564</v>
      </c>
      <c r="O173" s="54">
        <v>44564</v>
      </c>
      <c r="P173" s="51" t="s">
        <v>239</v>
      </c>
      <c r="Q173" s="51" t="s">
        <v>240</v>
      </c>
      <c r="R173" s="51" t="s">
        <v>241</v>
      </c>
      <c r="S173" s="51" t="s">
        <v>242</v>
      </c>
      <c r="T173" s="51" t="s">
        <v>237</v>
      </c>
      <c r="U173" s="51"/>
      <c r="V173" s="51"/>
      <c r="W173" s="51"/>
      <c r="X173" s="51"/>
      <c r="Y173" s="51" t="s">
        <v>2</v>
      </c>
      <c r="Z173" s="51" t="s">
        <v>119</v>
      </c>
      <c r="AA173" s="51" t="s">
        <v>120</v>
      </c>
      <c r="AB173" s="51" t="s">
        <v>121</v>
      </c>
      <c r="AC173" s="51" t="s">
        <v>234</v>
      </c>
      <c r="AD173" s="51" t="s">
        <v>238</v>
      </c>
      <c r="AE173" s="51"/>
      <c r="AF173" s="51"/>
    </row>
    <row r="174" spans="1:32" ht="12.75" customHeight="1" x14ac:dyDescent="0.25">
      <c r="A174" s="51" t="s">
        <v>228</v>
      </c>
      <c r="B174" s="51" t="s">
        <v>229</v>
      </c>
      <c r="C174" s="51" t="s">
        <v>112</v>
      </c>
      <c r="D174" s="51"/>
      <c r="E174" s="51" t="s">
        <v>113</v>
      </c>
      <c r="F174" s="51"/>
      <c r="G174" s="51">
        <v>9984082</v>
      </c>
      <c r="H174" s="51">
        <v>1420685</v>
      </c>
      <c r="I174" s="51" t="s">
        <v>114</v>
      </c>
      <c r="J174" s="51">
        <v>1</v>
      </c>
      <c r="K174" s="51">
        <v>22</v>
      </c>
      <c r="L174" s="87">
        <v>30000</v>
      </c>
      <c r="M174" s="54">
        <v>44517</v>
      </c>
      <c r="N174" s="54">
        <v>44566</v>
      </c>
      <c r="O174" s="54">
        <v>44566</v>
      </c>
      <c r="P174" s="51" t="s">
        <v>243</v>
      </c>
      <c r="Q174" s="51" t="s">
        <v>240</v>
      </c>
      <c r="R174" s="51" t="s">
        <v>244</v>
      </c>
      <c r="S174" s="51" t="s">
        <v>242</v>
      </c>
      <c r="T174" s="51" t="s">
        <v>245</v>
      </c>
      <c r="U174" s="51"/>
      <c r="V174" s="51"/>
      <c r="W174" s="51"/>
      <c r="X174" s="51"/>
      <c r="Y174" s="51" t="s">
        <v>2</v>
      </c>
      <c r="Z174" s="51" t="s">
        <v>119</v>
      </c>
      <c r="AA174" s="51" t="s">
        <v>120</v>
      </c>
      <c r="AB174" s="51" t="s">
        <v>121</v>
      </c>
      <c r="AC174" s="51" t="s">
        <v>234</v>
      </c>
      <c r="AD174" s="51" t="s">
        <v>246</v>
      </c>
      <c r="AE174" s="51"/>
      <c r="AF174" s="51"/>
    </row>
    <row r="175" spans="1:32" ht="12.75" customHeight="1" x14ac:dyDescent="0.25">
      <c r="A175" s="51" t="s">
        <v>228</v>
      </c>
      <c r="B175" s="51" t="s">
        <v>229</v>
      </c>
      <c r="C175" s="51" t="s">
        <v>112</v>
      </c>
      <c r="D175" s="51"/>
      <c r="E175" s="51" t="s">
        <v>125</v>
      </c>
      <c r="F175" s="51"/>
      <c r="G175" s="51">
        <v>9987670</v>
      </c>
      <c r="H175" s="51">
        <v>18852600</v>
      </c>
      <c r="I175" s="51" t="s">
        <v>126</v>
      </c>
      <c r="J175" s="51">
        <v>1</v>
      </c>
      <c r="K175" s="51">
        <v>22</v>
      </c>
      <c r="L175" s="87">
        <v>-10000</v>
      </c>
      <c r="M175" s="54">
        <v>44574</v>
      </c>
      <c r="N175" s="54">
        <v>44574</v>
      </c>
      <c r="O175" s="54">
        <v>44574</v>
      </c>
      <c r="P175" s="51" t="s">
        <v>247</v>
      </c>
      <c r="Q175" s="51" t="s">
        <v>128</v>
      </c>
      <c r="R175" s="51"/>
      <c r="S175" s="51">
        <v>0</v>
      </c>
      <c r="T175" s="51" t="s">
        <v>248</v>
      </c>
      <c r="U175" s="51"/>
      <c r="V175" s="51"/>
      <c r="W175" s="51" t="s">
        <v>130</v>
      </c>
      <c r="X175" s="51"/>
      <c r="Y175" s="51" t="s">
        <v>2</v>
      </c>
      <c r="Z175" s="51" t="s">
        <v>119</v>
      </c>
      <c r="AA175" s="51" t="s">
        <v>233</v>
      </c>
      <c r="AB175" s="51" t="s">
        <v>121</v>
      </c>
      <c r="AC175" s="51" t="s">
        <v>234</v>
      </c>
      <c r="AD175" s="51" t="s">
        <v>249</v>
      </c>
      <c r="AE175" s="51"/>
      <c r="AF175" s="51"/>
    </row>
    <row r="176" spans="1:32" ht="12.75" customHeight="1" x14ac:dyDescent="0.25">
      <c r="A176" s="51" t="s">
        <v>228</v>
      </c>
      <c r="B176" s="51" t="s">
        <v>229</v>
      </c>
      <c r="C176" s="51" t="s">
        <v>112</v>
      </c>
      <c r="D176" s="51"/>
      <c r="E176" s="51" t="s">
        <v>125</v>
      </c>
      <c r="F176" s="51"/>
      <c r="G176" s="51">
        <v>9987670</v>
      </c>
      <c r="H176" s="51">
        <v>18852600</v>
      </c>
      <c r="I176" s="51" t="s">
        <v>126</v>
      </c>
      <c r="J176" s="51">
        <v>1</v>
      </c>
      <c r="K176" s="51">
        <v>22</v>
      </c>
      <c r="L176" s="87">
        <v>-75000</v>
      </c>
      <c r="M176" s="54">
        <v>44574</v>
      </c>
      <c r="N176" s="54">
        <v>44574</v>
      </c>
      <c r="O176" s="54">
        <v>44574</v>
      </c>
      <c r="P176" s="51" t="s">
        <v>250</v>
      </c>
      <c r="Q176" s="51" t="s">
        <v>128</v>
      </c>
      <c r="R176" s="51"/>
      <c r="S176" s="51">
        <v>0</v>
      </c>
      <c r="T176" s="51" t="s">
        <v>251</v>
      </c>
      <c r="U176" s="51"/>
      <c r="V176" s="51"/>
      <c r="W176" s="51" t="s">
        <v>130</v>
      </c>
      <c r="X176" s="51"/>
      <c r="Y176" s="51" t="s">
        <v>2</v>
      </c>
      <c r="Z176" s="51" t="s">
        <v>119</v>
      </c>
      <c r="AA176" s="51" t="s">
        <v>233</v>
      </c>
      <c r="AB176" s="51" t="s">
        <v>121</v>
      </c>
      <c r="AC176" s="51" t="s">
        <v>234</v>
      </c>
      <c r="AD176" s="51" t="s">
        <v>252</v>
      </c>
      <c r="AE176" s="51"/>
      <c r="AF176" s="51"/>
    </row>
    <row r="177" spans="1:32" ht="12.75" customHeight="1" x14ac:dyDescent="0.25">
      <c r="A177" s="51" t="s">
        <v>228</v>
      </c>
      <c r="B177" s="51" t="s">
        <v>253</v>
      </c>
      <c r="C177" s="51" t="s">
        <v>112</v>
      </c>
      <c r="D177" s="51"/>
      <c r="E177" s="51" t="s">
        <v>113</v>
      </c>
      <c r="F177" s="51"/>
      <c r="G177" s="51">
        <v>9992874</v>
      </c>
      <c r="H177" s="51">
        <v>1423284</v>
      </c>
      <c r="I177" s="51" t="s">
        <v>114</v>
      </c>
      <c r="J177" s="51">
        <v>1</v>
      </c>
      <c r="K177" s="51">
        <v>22</v>
      </c>
      <c r="L177" s="87">
        <v>125000</v>
      </c>
      <c r="M177" s="54">
        <v>44571</v>
      </c>
      <c r="N177" s="54">
        <v>44587</v>
      </c>
      <c r="O177" s="54">
        <v>44587</v>
      </c>
      <c r="P177" s="51" t="s">
        <v>254</v>
      </c>
      <c r="Q177" s="51" t="s">
        <v>255</v>
      </c>
      <c r="R177" s="51" t="s">
        <v>256</v>
      </c>
      <c r="S177" s="51" t="s">
        <v>255</v>
      </c>
      <c r="T177" s="51" t="s">
        <v>257</v>
      </c>
      <c r="U177" s="51"/>
      <c r="V177" s="51"/>
      <c r="W177" s="51"/>
      <c r="X177" s="51"/>
      <c r="Y177" s="51" t="s">
        <v>2</v>
      </c>
      <c r="Z177" s="51" t="s">
        <v>119</v>
      </c>
      <c r="AA177" s="51" t="s">
        <v>120</v>
      </c>
      <c r="AB177" s="51" t="s">
        <v>121</v>
      </c>
      <c r="AC177" s="51" t="s">
        <v>258</v>
      </c>
      <c r="AD177" s="51" t="s">
        <v>259</v>
      </c>
      <c r="AE177" s="51"/>
      <c r="AF177" s="51"/>
    </row>
    <row r="178" spans="1:32" ht="12.75" customHeight="1" x14ac:dyDescent="0.25">
      <c r="A178" s="51" t="s">
        <v>228</v>
      </c>
      <c r="B178" s="51" t="s">
        <v>260</v>
      </c>
      <c r="C178" s="51" t="s">
        <v>112</v>
      </c>
      <c r="D178" s="51"/>
      <c r="E178" s="51" t="s">
        <v>113</v>
      </c>
      <c r="F178" s="51"/>
      <c r="G178" s="51">
        <v>9982444</v>
      </c>
      <c r="H178" s="51">
        <v>1419855</v>
      </c>
      <c r="I178" s="51" t="s">
        <v>114</v>
      </c>
      <c r="J178" s="51">
        <v>1</v>
      </c>
      <c r="K178" s="51">
        <v>22</v>
      </c>
      <c r="L178" s="87">
        <v>60000</v>
      </c>
      <c r="M178" s="54">
        <v>44553</v>
      </c>
      <c r="N178" s="54">
        <v>44564</v>
      </c>
      <c r="O178" s="54">
        <v>44564</v>
      </c>
      <c r="P178" s="51" t="s">
        <v>261</v>
      </c>
      <c r="Q178" s="51" t="s">
        <v>262</v>
      </c>
      <c r="R178" s="51" t="s">
        <v>263</v>
      </c>
      <c r="S178" s="51" t="s">
        <v>262</v>
      </c>
      <c r="T178" s="51" t="s">
        <v>264</v>
      </c>
      <c r="U178" s="51"/>
      <c r="V178" s="51"/>
      <c r="W178" s="51"/>
      <c r="X178" s="51"/>
      <c r="Y178" s="51" t="s">
        <v>2</v>
      </c>
      <c r="Z178" s="51" t="s">
        <v>119</v>
      </c>
      <c r="AA178" s="51" t="s">
        <v>120</v>
      </c>
      <c r="AB178" s="51" t="s">
        <v>121</v>
      </c>
      <c r="AC178" s="51" t="s">
        <v>265</v>
      </c>
      <c r="AD178" s="51" t="s">
        <v>266</v>
      </c>
      <c r="AE178" s="51"/>
      <c r="AF178" s="51"/>
    </row>
    <row r="179" spans="1:32" ht="12.75" customHeight="1" x14ac:dyDescent="0.25">
      <c r="A179" s="51" t="s">
        <v>228</v>
      </c>
      <c r="B179" s="51" t="s">
        <v>260</v>
      </c>
      <c r="C179" s="51" t="s">
        <v>112</v>
      </c>
      <c r="D179" s="51"/>
      <c r="E179" s="51" t="s">
        <v>113</v>
      </c>
      <c r="F179" s="51"/>
      <c r="G179" s="51">
        <v>9990847</v>
      </c>
      <c r="H179" s="51">
        <v>1422421</v>
      </c>
      <c r="I179" s="51" t="s">
        <v>114</v>
      </c>
      <c r="J179" s="51">
        <v>1</v>
      </c>
      <c r="K179" s="51">
        <v>22</v>
      </c>
      <c r="L179" s="87">
        <v>125000</v>
      </c>
      <c r="M179" s="54">
        <v>44571</v>
      </c>
      <c r="N179" s="54">
        <v>44581</v>
      </c>
      <c r="O179" s="54">
        <v>44581</v>
      </c>
      <c r="P179" s="51" t="s">
        <v>267</v>
      </c>
      <c r="Q179" s="51" t="s">
        <v>255</v>
      </c>
      <c r="R179" s="51" t="s">
        <v>268</v>
      </c>
      <c r="S179" s="51" t="s">
        <v>255</v>
      </c>
      <c r="T179" s="51" t="s">
        <v>269</v>
      </c>
      <c r="U179" s="51"/>
      <c r="V179" s="51"/>
      <c r="W179" s="51"/>
      <c r="X179" s="51"/>
      <c r="Y179" s="51" t="s">
        <v>2</v>
      </c>
      <c r="Z179" s="51" t="s">
        <v>119</v>
      </c>
      <c r="AA179" s="51" t="s">
        <v>120</v>
      </c>
      <c r="AB179" s="51" t="s">
        <v>121</v>
      </c>
      <c r="AC179" s="51" t="s">
        <v>265</v>
      </c>
      <c r="AD179" s="51" t="s">
        <v>270</v>
      </c>
      <c r="AE179" s="51"/>
      <c r="AF179" s="51"/>
    </row>
    <row r="180" spans="1:32" ht="12.75" customHeight="1" x14ac:dyDescent="0.25">
      <c r="A180" s="51" t="s">
        <v>228</v>
      </c>
      <c r="B180" s="51" t="s">
        <v>271</v>
      </c>
      <c r="C180" s="51" t="s">
        <v>112</v>
      </c>
      <c r="D180" s="51"/>
      <c r="E180" s="51" t="s">
        <v>125</v>
      </c>
      <c r="F180" s="51"/>
      <c r="G180" s="51">
        <v>9993715</v>
      </c>
      <c r="H180" s="51">
        <v>18894116</v>
      </c>
      <c r="I180" s="51" t="s">
        <v>126</v>
      </c>
      <c r="J180" s="51">
        <v>1</v>
      </c>
      <c r="K180" s="51">
        <v>22</v>
      </c>
      <c r="L180" s="87">
        <v>-5220</v>
      </c>
      <c r="M180" s="54">
        <v>44592</v>
      </c>
      <c r="N180" s="54">
        <v>44592</v>
      </c>
      <c r="O180" s="54">
        <v>44589</v>
      </c>
      <c r="P180" s="51" t="s">
        <v>272</v>
      </c>
      <c r="Q180" s="51" t="s">
        <v>273</v>
      </c>
      <c r="R180" s="51"/>
      <c r="S180" s="51">
        <v>0</v>
      </c>
      <c r="T180" s="51" t="s">
        <v>274</v>
      </c>
      <c r="U180" s="51"/>
      <c r="V180" s="51"/>
      <c r="W180" s="51" t="s">
        <v>156</v>
      </c>
      <c r="X180" s="51"/>
      <c r="Y180" s="51" t="s">
        <v>2</v>
      </c>
      <c r="Z180" s="51" t="s">
        <v>119</v>
      </c>
      <c r="AA180" s="51" t="s">
        <v>275</v>
      </c>
      <c r="AB180" s="51" t="s">
        <v>121</v>
      </c>
      <c r="AC180" s="51" t="s">
        <v>276</v>
      </c>
      <c r="AD180" s="51" t="s">
        <v>277</v>
      </c>
      <c r="AE180" s="51"/>
      <c r="AF180" s="51"/>
    </row>
    <row r="181" spans="1:32" ht="12.75" customHeight="1" x14ac:dyDescent="0.25">
      <c r="A181" s="51" t="s">
        <v>228</v>
      </c>
      <c r="B181" s="51" t="s">
        <v>278</v>
      </c>
      <c r="C181" s="51" t="s">
        <v>112</v>
      </c>
      <c r="D181" s="51"/>
      <c r="E181" s="51" t="s">
        <v>113</v>
      </c>
      <c r="F181" s="51"/>
      <c r="G181" s="51">
        <v>9986729</v>
      </c>
      <c r="H181" s="51">
        <v>1421371</v>
      </c>
      <c r="I181" s="51" t="s">
        <v>114</v>
      </c>
      <c r="J181" s="51">
        <v>1</v>
      </c>
      <c r="K181" s="51">
        <v>22</v>
      </c>
      <c r="L181" s="87">
        <v>75000</v>
      </c>
      <c r="M181" s="54">
        <v>44323</v>
      </c>
      <c r="N181" s="54">
        <v>44573</v>
      </c>
      <c r="O181" s="54">
        <v>44573</v>
      </c>
      <c r="P181" s="51" t="s">
        <v>279</v>
      </c>
      <c r="Q181" s="51" t="s">
        <v>162</v>
      </c>
      <c r="R181" s="51" t="s">
        <v>280</v>
      </c>
      <c r="S181" s="51" t="s">
        <v>162</v>
      </c>
      <c r="T181" s="51" t="s">
        <v>281</v>
      </c>
      <c r="U181" s="51"/>
      <c r="V181" s="51"/>
      <c r="W181" s="51"/>
      <c r="X181" s="51"/>
      <c r="Y181" s="51" t="s">
        <v>2</v>
      </c>
      <c r="Z181" s="51" t="s">
        <v>119</v>
      </c>
      <c r="AA181" s="51" t="s">
        <v>120</v>
      </c>
      <c r="AB181" s="51" t="s">
        <v>121</v>
      </c>
      <c r="AC181" s="51" t="s">
        <v>282</v>
      </c>
      <c r="AD181" s="51" t="s">
        <v>283</v>
      </c>
      <c r="AE181" s="51"/>
      <c r="AF181" s="51"/>
    </row>
    <row r="182" spans="1:32" ht="12.75" customHeight="1" x14ac:dyDescent="0.25">
      <c r="A182" s="51" t="s">
        <v>228</v>
      </c>
      <c r="B182" s="51" t="s">
        <v>284</v>
      </c>
      <c r="C182" s="51" t="s">
        <v>112</v>
      </c>
      <c r="D182" s="51"/>
      <c r="E182" s="51" t="s">
        <v>125</v>
      </c>
      <c r="F182" s="51"/>
      <c r="G182" s="51">
        <v>9979507</v>
      </c>
      <c r="H182" s="51">
        <v>18850337</v>
      </c>
      <c r="I182" s="51" t="s">
        <v>126</v>
      </c>
      <c r="J182" s="51">
        <v>1</v>
      </c>
      <c r="K182" s="51">
        <v>22</v>
      </c>
      <c r="L182" s="87">
        <v>-29056.94</v>
      </c>
      <c r="M182" s="54">
        <v>44592</v>
      </c>
      <c r="N182" s="54">
        <v>44592</v>
      </c>
      <c r="O182" s="54">
        <v>44551</v>
      </c>
      <c r="P182" s="51" t="s">
        <v>285</v>
      </c>
      <c r="Q182" s="51" t="s">
        <v>286</v>
      </c>
      <c r="R182" s="51"/>
      <c r="S182" s="51">
        <v>0</v>
      </c>
      <c r="T182" s="51" t="s">
        <v>287</v>
      </c>
      <c r="U182" s="51"/>
      <c r="V182" s="51"/>
      <c r="W182" s="51" t="s">
        <v>156</v>
      </c>
      <c r="X182" s="51"/>
      <c r="Y182" s="51" t="s">
        <v>2</v>
      </c>
      <c r="Z182" s="51" t="s">
        <v>119</v>
      </c>
      <c r="AA182" s="51" t="s">
        <v>288</v>
      </c>
      <c r="AB182" s="51" t="s">
        <v>121</v>
      </c>
      <c r="AC182" s="51" t="s">
        <v>289</v>
      </c>
      <c r="AD182" s="51" t="s">
        <v>290</v>
      </c>
      <c r="AE182" s="51"/>
      <c r="AF182" s="51"/>
    </row>
    <row r="183" spans="1:32" ht="12.75" customHeight="1" x14ac:dyDescent="0.25">
      <c r="A183" s="51" t="s">
        <v>228</v>
      </c>
      <c r="B183" s="51" t="s">
        <v>284</v>
      </c>
      <c r="C183" s="51" t="s">
        <v>112</v>
      </c>
      <c r="D183" s="51"/>
      <c r="E183" s="51" t="s">
        <v>125</v>
      </c>
      <c r="F183" s="51"/>
      <c r="G183" s="51">
        <v>9979510</v>
      </c>
      <c r="H183" s="51">
        <v>18850338</v>
      </c>
      <c r="I183" s="51" t="s">
        <v>126</v>
      </c>
      <c r="J183" s="51">
        <v>1</v>
      </c>
      <c r="K183" s="51">
        <v>22</v>
      </c>
      <c r="L183" s="87">
        <v>-72042</v>
      </c>
      <c r="M183" s="54">
        <v>44592</v>
      </c>
      <c r="N183" s="54">
        <v>44592</v>
      </c>
      <c r="O183" s="54">
        <v>44551</v>
      </c>
      <c r="P183" s="51" t="s">
        <v>291</v>
      </c>
      <c r="Q183" s="51" t="s">
        <v>291</v>
      </c>
      <c r="R183" s="51"/>
      <c r="S183" s="51">
        <v>0</v>
      </c>
      <c r="T183" s="51" t="s">
        <v>292</v>
      </c>
      <c r="U183" s="51"/>
      <c r="V183" s="51"/>
      <c r="W183" s="51" t="s">
        <v>156</v>
      </c>
      <c r="X183" s="51"/>
      <c r="Y183" s="51" t="s">
        <v>2</v>
      </c>
      <c r="Z183" s="51" t="s">
        <v>119</v>
      </c>
      <c r="AA183" s="51" t="s">
        <v>288</v>
      </c>
      <c r="AB183" s="51" t="s">
        <v>121</v>
      </c>
      <c r="AC183" s="51" t="s">
        <v>289</v>
      </c>
      <c r="AD183" s="51" t="s">
        <v>293</v>
      </c>
      <c r="AE183" s="51"/>
      <c r="AF183" s="51"/>
    </row>
    <row r="184" spans="1:32" ht="12.75" customHeight="1" x14ac:dyDescent="0.25">
      <c r="A184" s="51" t="s">
        <v>228</v>
      </c>
      <c r="B184" s="51" t="s">
        <v>294</v>
      </c>
      <c r="C184" s="51" t="s">
        <v>112</v>
      </c>
      <c r="D184" s="51"/>
      <c r="E184" s="51" t="s">
        <v>125</v>
      </c>
      <c r="F184" s="51" t="s">
        <v>142</v>
      </c>
      <c r="G184" s="51">
        <v>9981614</v>
      </c>
      <c r="H184" s="51">
        <v>1416871</v>
      </c>
      <c r="I184" s="51" t="s">
        <v>143</v>
      </c>
      <c r="J184" s="51">
        <v>1</v>
      </c>
      <c r="K184" s="51">
        <v>22</v>
      </c>
      <c r="L184" s="87">
        <v>-2159.4299999999998</v>
      </c>
      <c r="M184" s="54">
        <v>44558</v>
      </c>
      <c r="N184" s="54">
        <v>44562</v>
      </c>
      <c r="O184" s="54">
        <v>44558</v>
      </c>
      <c r="P184" s="51" t="s">
        <v>295</v>
      </c>
      <c r="Q184" s="51" t="s">
        <v>145</v>
      </c>
      <c r="R184" s="51"/>
      <c r="S184" s="51">
        <v>0</v>
      </c>
      <c r="T184" s="51" t="s">
        <v>296</v>
      </c>
      <c r="U184" s="51"/>
      <c r="V184" s="51"/>
      <c r="W184" s="51"/>
      <c r="X184" s="51"/>
      <c r="Y184" s="51" t="s">
        <v>2</v>
      </c>
      <c r="Z184" s="51" t="s">
        <v>119</v>
      </c>
      <c r="AA184" s="51" t="s">
        <v>147</v>
      </c>
      <c r="AB184" s="51" t="s">
        <v>148</v>
      </c>
      <c r="AC184" s="51" t="s">
        <v>297</v>
      </c>
      <c r="AD184" s="51" t="s">
        <v>298</v>
      </c>
      <c r="AE184" s="51"/>
      <c r="AF184" s="51"/>
    </row>
    <row r="185" spans="1:32" ht="12.75" customHeight="1" x14ac:dyDescent="0.25">
      <c r="A185" s="51" t="s">
        <v>299</v>
      </c>
      <c r="B185" s="51" t="s">
        <v>300</v>
      </c>
      <c r="C185" s="51" t="s">
        <v>112</v>
      </c>
      <c r="D185" s="51"/>
      <c r="E185" s="51" t="s">
        <v>125</v>
      </c>
      <c r="F185" s="51"/>
      <c r="G185" s="51">
        <v>9989859</v>
      </c>
      <c r="H185" s="51">
        <v>18853302</v>
      </c>
      <c r="I185" s="51" t="s">
        <v>126</v>
      </c>
      <c r="J185" s="51">
        <v>1</v>
      </c>
      <c r="K185" s="51">
        <v>22</v>
      </c>
      <c r="L185" s="87">
        <v>-5000</v>
      </c>
      <c r="M185" s="54">
        <v>44592</v>
      </c>
      <c r="N185" s="54">
        <v>44592</v>
      </c>
      <c r="O185" s="54">
        <v>44580</v>
      </c>
      <c r="P185" s="51" t="s">
        <v>301</v>
      </c>
      <c r="Q185" s="51" t="s">
        <v>301</v>
      </c>
      <c r="R185" s="51"/>
      <c r="S185" s="51">
        <v>0</v>
      </c>
      <c r="T185" s="51" t="s">
        <v>302</v>
      </c>
      <c r="U185" s="51"/>
      <c r="V185" s="51"/>
      <c r="W185" s="51"/>
      <c r="X185" s="51"/>
      <c r="Y185" s="51" t="s">
        <v>2</v>
      </c>
      <c r="Z185" s="51" t="s">
        <v>119</v>
      </c>
      <c r="AA185" s="51" t="s">
        <v>303</v>
      </c>
      <c r="AB185" s="51" t="s">
        <v>304</v>
      </c>
      <c r="AC185" s="51" t="s">
        <v>305</v>
      </c>
      <c r="AD185" s="51" t="s">
        <v>306</v>
      </c>
      <c r="AE185" s="51"/>
      <c r="AF185" s="51"/>
    </row>
    <row r="186" spans="1:32" ht="12.75" customHeight="1" x14ac:dyDescent="0.25">
      <c r="A186" s="51" t="s">
        <v>299</v>
      </c>
      <c r="B186" s="51" t="s">
        <v>307</v>
      </c>
      <c r="C186" s="51" t="s">
        <v>112</v>
      </c>
      <c r="D186" s="51"/>
      <c r="E186" s="51" t="s">
        <v>125</v>
      </c>
      <c r="F186" s="51"/>
      <c r="G186" s="51">
        <v>9992106</v>
      </c>
      <c r="H186" s="51">
        <v>18855675</v>
      </c>
      <c r="I186" s="51" t="s">
        <v>126</v>
      </c>
      <c r="J186" s="51">
        <v>1</v>
      </c>
      <c r="K186" s="51">
        <v>22</v>
      </c>
      <c r="L186" s="87">
        <v>-5000</v>
      </c>
      <c r="M186" s="54">
        <v>44592</v>
      </c>
      <c r="N186" s="54">
        <v>44592</v>
      </c>
      <c r="O186" s="54">
        <v>44585</v>
      </c>
      <c r="P186" s="51" t="s">
        <v>308</v>
      </c>
      <c r="Q186" s="51" t="s">
        <v>308</v>
      </c>
      <c r="R186" s="51"/>
      <c r="S186" s="51">
        <v>0</v>
      </c>
      <c r="T186" s="51" t="s">
        <v>309</v>
      </c>
      <c r="U186" s="51"/>
      <c r="V186" s="51"/>
      <c r="W186" s="51" t="s">
        <v>130</v>
      </c>
      <c r="X186" s="51"/>
      <c r="Y186" s="51" t="s">
        <v>2</v>
      </c>
      <c r="Z186" s="51" t="s">
        <v>119</v>
      </c>
      <c r="AA186" s="51" t="s">
        <v>310</v>
      </c>
      <c r="AB186" s="51" t="s">
        <v>304</v>
      </c>
      <c r="AC186" s="51" t="s">
        <v>311</v>
      </c>
      <c r="AD186" s="51" t="s">
        <v>312</v>
      </c>
      <c r="AE186" s="51"/>
      <c r="AF186" s="51"/>
    </row>
    <row r="187" spans="1:32" ht="12.75" customHeight="1" x14ac:dyDescent="0.25">
      <c r="A187" s="51" t="s">
        <v>299</v>
      </c>
      <c r="B187" s="51" t="s">
        <v>313</v>
      </c>
      <c r="C187" s="51" t="s">
        <v>112</v>
      </c>
      <c r="D187" s="51"/>
      <c r="E187" s="51" t="s">
        <v>125</v>
      </c>
      <c r="F187" s="51"/>
      <c r="G187" s="51">
        <v>9978911</v>
      </c>
      <c r="H187" s="51">
        <v>18850271</v>
      </c>
      <c r="I187" s="51" t="s">
        <v>126</v>
      </c>
      <c r="J187" s="51">
        <v>1</v>
      </c>
      <c r="K187" s="51">
        <v>22</v>
      </c>
      <c r="L187" s="87">
        <v>-9412</v>
      </c>
      <c r="M187" s="54">
        <v>44592</v>
      </c>
      <c r="N187" s="54">
        <v>44592</v>
      </c>
      <c r="O187" s="54">
        <v>44550</v>
      </c>
      <c r="P187" s="51" t="s">
        <v>314</v>
      </c>
      <c r="Q187" s="51" t="s">
        <v>315</v>
      </c>
      <c r="R187" s="51"/>
      <c r="S187" s="51">
        <v>0</v>
      </c>
      <c r="T187" s="51" t="s">
        <v>316</v>
      </c>
      <c r="U187" s="51"/>
      <c r="V187" s="51"/>
      <c r="W187" s="51"/>
      <c r="X187" s="51"/>
      <c r="Y187" s="51" t="s">
        <v>2</v>
      </c>
      <c r="Z187" s="51" t="s">
        <v>119</v>
      </c>
      <c r="AA187" s="51" t="s">
        <v>317</v>
      </c>
      <c r="AB187" s="51" t="s">
        <v>304</v>
      </c>
      <c r="AC187" s="51" t="s">
        <v>318</v>
      </c>
      <c r="AD187" s="51" t="s">
        <v>319</v>
      </c>
      <c r="AE187" s="51"/>
      <c r="AF187" s="51"/>
    </row>
    <row r="188" spans="1:32" ht="12.75" customHeight="1" x14ac:dyDescent="0.25">
      <c r="A188" s="52" t="s">
        <v>299</v>
      </c>
      <c r="B188" s="52" t="s">
        <v>320</v>
      </c>
      <c r="C188" s="52" t="s">
        <v>112</v>
      </c>
      <c r="D188" s="52"/>
      <c r="E188" s="52" t="s">
        <v>113</v>
      </c>
      <c r="F188" s="52"/>
      <c r="G188" s="52">
        <v>9992888</v>
      </c>
      <c r="H188" s="52">
        <v>1423298</v>
      </c>
      <c r="I188" s="52" t="s">
        <v>114</v>
      </c>
      <c r="J188" s="52">
        <v>1</v>
      </c>
      <c r="K188" s="52">
        <v>22</v>
      </c>
      <c r="L188" s="88">
        <v>22500</v>
      </c>
      <c r="M188" s="55">
        <v>44543</v>
      </c>
      <c r="N188" s="55">
        <v>44587</v>
      </c>
      <c r="O188" s="55">
        <v>44587</v>
      </c>
      <c r="P188" s="52" t="s">
        <v>321</v>
      </c>
      <c r="Q188" s="52" t="s">
        <v>322</v>
      </c>
      <c r="R188" s="52" t="s">
        <v>323</v>
      </c>
      <c r="S188" s="52" t="s">
        <v>322</v>
      </c>
      <c r="T188" s="52" t="s">
        <v>324</v>
      </c>
      <c r="U188" s="52"/>
      <c r="V188" s="52"/>
      <c r="W188" s="52"/>
      <c r="X188" s="52"/>
      <c r="Y188" s="52" t="s">
        <v>2</v>
      </c>
      <c r="Z188" s="52" t="s">
        <v>119</v>
      </c>
      <c r="AA188" s="52" t="s">
        <v>120</v>
      </c>
      <c r="AB188" s="52" t="s">
        <v>121</v>
      </c>
      <c r="AC188" s="52" t="s">
        <v>325</v>
      </c>
      <c r="AD188" s="52" t="s">
        <v>326</v>
      </c>
      <c r="AE188" s="52"/>
      <c r="AF188" s="52"/>
    </row>
    <row r="189" spans="1:32" ht="12.75" customHeight="1" x14ac:dyDescent="0.25">
      <c r="A189" s="53" t="s">
        <v>327</v>
      </c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89">
        <v>-80497.9200000001</v>
      </c>
      <c r="M189" s="92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2" spans="1:32" ht="21" x14ac:dyDescent="0.25">
      <c r="A192" s="49" t="s">
        <v>80</v>
      </c>
      <c r="B192" s="49" t="s">
        <v>64</v>
      </c>
      <c r="C192" s="49" t="s">
        <v>81</v>
      </c>
      <c r="D192" s="49" t="s">
        <v>82</v>
      </c>
      <c r="E192" s="49" t="s">
        <v>83</v>
      </c>
      <c r="F192" s="49" t="s">
        <v>84</v>
      </c>
      <c r="G192" s="49" t="s">
        <v>85</v>
      </c>
      <c r="H192" s="49" t="s">
        <v>86</v>
      </c>
      <c r="I192" s="49" t="s">
        <v>87</v>
      </c>
      <c r="J192" s="49" t="s">
        <v>88</v>
      </c>
      <c r="K192" s="49" t="s">
        <v>89</v>
      </c>
      <c r="L192" s="86" t="s">
        <v>90</v>
      </c>
      <c r="M192" s="91" t="s">
        <v>91</v>
      </c>
      <c r="N192" s="49" t="s">
        <v>8</v>
      </c>
      <c r="O192" s="49" t="s">
        <v>92</v>
      </c>
      <c r="P192" s="49" t="s">
        <v>93</v>
      </c>
      <c r="Q192" s="49" t="s">
        <v>94</v>
      </c>
      <c r="R192" s="49" t="s">
        <v>95</v>
      </c>
      <c r="S192" s="49" t="s">
        <v>96</v>
      </c>
      <c r="T192" s="49" t="s">
        <v>97</v>
      </c>
      <c r="U192" s="49" t="s">
        <v>98</v>
      </c>
      <c r="V192" s="49" t="s">
        <v>99</v>
      </c>
      <c r="W192" s="49" t="s">
        <v>100</v>
      </c>
      <c r="X192" s="49" t="s">
        <v>101</v>
      </c>
      <c r="Y192" s="49" t="s">
        <v>102</v>
      </c>
      <c r="Z192" s="49" t="s">
        <v>103</v>
      </c>
      <c r="AA192" s="49" t="s">
        <v>104</v>
      </c>
      <c r="AB192" s="49" t="s">
        <v>105</v>
      </c>
      <c r="AC192" s="49" t="s">
        <v>106</v>
      </c>
      <c r="AD192" s="49" t="s">
        <v>107</v>
      </c>
      <c r="AE192" s="49" t="s">
        <v>108</v>
      </c>
      <c r="AF192" s="49" t="s">
        <v>109</v>
      </c>
    </row>
    <row r="193" spans="1:32" ht="12.75" customHeight="1" x14ac:dyDescent="0.25">
      <c r="A193" s="51" t="s">
        <v>110</v>
      </c>
      <c r="B193" s="51" t="s">
        <v>111</v>
      </c>
      <c r="C193" s="51" t="s">
        <v>112</v>
      </c>
      <c r="D193" s="51"/>
      <c r="E193" s="51" t="s">
        <v>125</v>
      </c>
      <c r="F193" s="51"/>
      <c r="G193" s="51">
        <v>9995508</v>
      </c>
      <c r="H193" s="51">
        <v>18897668</v>
      </c>
      <c r="I193" s="51" t="s">
        <v>126</v>
      </c>
      <c r="J193" s="51">
        <v>2</v>
      </c>
      <c r="K193" s="51">
        <v>22</v>
      </c>
      <c r="L193" s="87">
        <v>-50000</v>
      </c>
      <c r="M193" s="54">
        <v>44651</v>
      </c>
      <c r="N193" s="54">
        <v>44595</v>
      </c>
      <c r="O193" s="54">
        <v>44595</v>
      </c>
      <c r="P193" s="51" t="s">
        <v>328</v>
      </c>
      <c r="Q193" s="51" t="s">
        <v>329</v>
      </c>
      <c r="R193" s="51"/>
      <c r="S193" s="51">
        <v>0</v>
      </c>
      <c r="T193" s="51" t="s">
        <v>330</v>
      </c>
      <c r="U193" s="51"/>
      <c r="V193" s="51"/>
      <c r="W193" s="51"/>
      <c r="X193" s="51"/>
      <c r="Y193" s="51" t="s">
        <v>2</v>
      </c>
      <c r="Z193" s="51" t="s">
        <v>119</v>
      </c>
      <c r="AA193" s="51" t="s">
        <v>331</v>
      </c>
      <c r="AB193" s="51" t="s">
        <v>332</v>
      </c>
      <c r="AC193" s="51" t="s">
        <v>122</v>
      </c>
      <c r="AD193" s="51" t="s">
        <v>333</v>
      </c>
      <c r="AE193" s="51"/>
      <c r="AF193" s="51"/>
    </row>
    <row r="194" spans="1:32" ht="12.75" customHeight="1" x14ac:dyDescent="0.25">
      <c r="A194" s="51" t="s">
        <v>110</v>
      </c>
      <c r="B194" s="51" t="s">
        <v>111</v>
      </c>
      <c r="C194" s="51" t="s">
        <v>112</v>
      </c>
      <c r="D194" s="51"/>
      <c r="E194" s="51" t="s">
        <v>113</v>
      </c>
      <c r="F194" s="51"/>
      <c r="G194" s="51">
        <v>9999670</v>
      </c>
      <c r="H194" s="51">
        <v>1425520</v>
      </c>
      <c r="I194" s="51" t="s">
        <v>114</v>
      </c>
      <c r="J194" s="51">
        <v>2</v>
      </c>
      <c r="K194" s="51">
        <v>22</v>
      </c>
      <c r="L194" s="87">
        <v>50000</v>
      </c>
      <c r="M194" s="54">
        <v>44536</v>
      </c>
      <c r="N194" s="54">
        <v>44603</v>
      </c>
      <c r="O194" s="54">
        <v>44603</v>
      </c>
      <c r="P194" s="51" t="s">
        <v>334</v>
      </c>
      <c r="Q194" s="51" t="s">
        <v>335</v>
      </c>
      <c r="R194" s="51" t="s">
        <v>336</v>
      </c>
      <c r="S194" s="51" t="s">
        <v>337</v>
      </c>
      <c r="T194" s="51" t="s">
        <v>330</v>
      </c>
      <c r="U194" s="51"/>
      <c r="V194" s="51"/>
      <c r="W194" s="51"/>
      <c r="X194" s="51"/>
      <c r="Y194" s="51" t="s">
        <v>2</v>
      </c>
      <c r="Z194" s="51" t="s">
        <v>119</v>
      </c>
      <c r="AA194" s="51" t="s">
        <v>120</v>
      </c>
      <c r="AB194" s="51" t="s">
        <v>121</v>
      </c>
      <c r="AC194" s="51" t="s">
        <v>122</v>
      </c>
      <c r="AD194" s="51" t="s">
        <v>333</v>
      </c>
      <c r="AE194" s="51"/>
      <c r="AF194" s="51"/>
    </row>
    <row r="195" spans="1:32" ht="12.75" customHeight="1" x14ac:dyDescent="0.25">
      <c r="A195" s="51" t="s">
        <v>110</v>
      </c>
      <c r="B195" s="51" t="s">
        <v>160</v>
      </c>
      <c r="C195" s="51" t="s">
        <v>112</v>
      </c>
      <c r="D195" s="51"/>
      <c r="E195" s="51" t="s">
        <v>113</v>
      </c>
      <c r="F195" s="51"/>
      <c r="G195" s="51">
        <v>9999713</v>
      </c>
      <c r="H195" s="51">
        <v>1425560</v>
      </c>
      <c r="I195" s="51" t="s">
        <v>114</v>
      </c>
      <c r="J195" s="51">
        <v>2</v>
      </c>
      <c r="K195" s="51">
        <v>22</v>
      </c>
      <c r="L195" s="87">
        <v>40000</v>
      </c>
      <c r="M195" s="54">
        <v>44541</v>
      </c>
      <c r="N195" s="54">
        <v>44603</v>
      </c>
      <c r="O195" s="54">
        <v>44603</v>
      </c>
      <c r="P195" s="51" t="s">
        <v>338</v>
      </c>
      <c r="Q195" s="51" t="s">
        <v>339</v>
      </c>
      <c r="R195" s="51" t="s">
        <v>340</v>
      </c>
      <c r="S195" s="51" t="s">
        <v>339</v>
      </c>
      <c r="T195" s="51" t="s">
        <v>341</v>
      </c>
      <c r="U195" s="51"/>
      <c r="V195" s="51"/>
      <c r="W195" s="51"/>
      <c r="X195" s="51"/>
      <c r="Y195" s="51" t="s">
        <v>2</v>
      </c>
      <c r="Z195" s="51" t="s">
        <v>119</v>
      </c>
      <c r="AA195" s="51" t="s">
        <v>120</v>
      </c>
      <c r="AB195" s="51" t="s">
        <v>121</v>
      </c>
      <c r="AC195" s="51" t="s">
        <v>165</v>
      </c>
      <c r="AD195" s="51" t="s">
        <v>342</v>
      </c>
      <c r="AE195" s="51"/>
      <c r="AF195" s="51"/>
    </row>
    <row r="196" spans="1:32" ht="12.75" customHeight="1" x14ac:dyDescent="0.25">
      <c r="A196" s="51" t="s">
        <v>110</v>
      </c>
      <c r="B196" s="51" t="s">
        <v>160</v>
      </c>
      <c r="C196" s="51" t="s">
        <v>112</v>
      </c>
      <c r="D196" s="51"/>
      <c r="E196" s="51" t="s">
        <v>125</v>
      </c>
      <c r="F196" s="51"/>
      <c r="G196" s="51">
        <v>10002514</v>
      </c>
      <c r="H196" s="51">
        <v>18949025</v>
      </c>
      <c r="I196" s="51" t="s">
        <v>126</v>
      </c>
      <c r="J196" s="51">
        <v>2</v>
      </c>
      <c r="K196" s="51">
        <v>22</v>
      </c>
      <c r="L196" s="87">
        <v>-40000</v>
      </c>
      <c r="M196" s="54">
        <v>44620</v>
      </c>
      <c r="N196" s="54">
        <v>44620</v>
      </c>
      <c r="O196" s="54">
        <v>44610</v>
      </c>
      <c r="P196" s="51" t="s">
        <v>343</v>
      </c>
      <c r="Q196" s="51" t="s">
        <v>128</v>
      </c>
      <c r="R196" s="51"/>
      <c r="S196" s="51">
        <v>0</v>
      </c>
      <c r="T196" s="51" t="s">
        <v>344</v>
      </c>
      <c r="U196" s="51"/>
      <c r="V196" s="51"/>
      <c r="W196" s="51" t="s">
        <v>130</v>
      </c>
      <c r="X196" s="51"/>
      <c r="Y196" s="51" t="s">
        <v>2</v>
      </c>
      <c r="Z196" s="51" t="s">
        <v>119</v>
      </c>
      <c r="AA196" s="51" t="s">
        <v>131</v>
      </c>
      <c r="AB196" s="51" t="s">
        <v>121</v>
      </c>
      <c r="AC196" s="51" t="s">
        <v>165</v>
      </c>
      <c r="AD196" s="51" t="s">
        <v>345</v>
      </c>
      <c r="AE196" s="51"/>
      <c r="AF196" s="51"/>
    </row>
    <row r="197" spans="1:32" ht="12.75" customHeight="1" x14ac:dyDescent="0.25">
      <c r="A197" s="51" t="s">
        <v>110</v>
      </c>
      <c r="B197" s="51" t="s">
        <v>160</v>
      </c>
      <c r="C197" s="51" t="s">
        <v>112</v>
      </c>
      <c r="D197" s="51"/>
      <c r="E197" s="51" t="s">
        <v>125</v>
      </c>
      <c r="F197" s="51"/>
      <c r="G197" s="51">
        <v>10002514</v>
      </c>
      <c r="H197" s="51">
        <v>18949025</v>
      </c>
      <c r="I197" s="51" t="s">
        <v>126</v>
      </c>
      <c r="J197" s="51">
        <v>2</v>
      </c>
      <c r="K197" s="51">
        <v>22</v>
      </c>
      <c r="L197" s="87">
        <v>-40000</v>
      </c>
      <c r="M197" s="54">
        <v>44620</v>
      </c>
      <c r="N197" s="54">
        <v>44620</v>
      </c>
      <c r="O197" s="54">
        <v>44610</v>
      </c>
      <c r="P197" s="51" t="s">
        <v>346</v>
      </c>
      <c r="Q197" s="51" t="s">
        <v>128</v>
      </c>
      <c r="R197" s="51"/>
      <c r="S197" s="51">
        <v>0</v>
      </c>
      <c r="T197" s="51" t="s">
        <v>341</v>
      </c>
      <c r="U197" s="51"/>
      <c r="V197" s="51"/>
      <c r="W197" s="51" t="s">
        <v>130</v>
      </c>
      <c r="X197" s="51"/>
      <c r="Y197" s="51" t="s">
        <v>2</v>
      </c>
      <c r="Z197" s="51" t="s">
        <v>119</v>
      </c>
      <c r="AA197" s="51" t="s">
        <v>131</v>
      </c>
      <c r="AB197" s="51" t="s">
        <v>121</v>
      </c>
      <c r="AC197" s="51" t="s">
        <v>165</v>
      </c>
      <c r="AD197" s="51" t="s">
        <v>342</v>
      </c>
      <c r="AE197" s="51"/>
      <c r="AF197" s="51"/>
    </row>
    <row r="198" spans="1:32" ht="12.75" customHeight="1" x14ac:dyDescent="0.25">
      <c r="A198" s="51" t="s">
        <v>110</v>
      </c>
      <c r="B198" s="51" t="s">
        <v>160</v>
      </c>
      <c r="C198" s="51" t="s">
        <v>112</v>
      </c>
      <c r="D198" s="51"/>
      <c r="E198" s="51" t="s">
        <v>125</v>
      </c>
      <c r="F198" s="51"/>
      <c r="G198" s="51">
        <v>10002514</v>
      </c>
      <c r="H198" s="51">
        <v>18949025</v>
      </c>
      <c r="I198" s="51" t="s">
        <v>126</v>
      </c>
      <c r="J198" s="51">
        <v>2</v>
      </c>
      <c r="K198" s="51">
        <v>22</v>
      </c>
      <c r="L198" s="87">
        <v>-25000</v>
      </c>
      <c r="M198" s="54">
        <v>44620</v>
      </c>
      <c r="N198" s="54">
        <v>44620</v>
      </c>
      <c r="O198" s="54">
        <v>44610</v>
      </c>
      <c r="P198" s="51" t="s">
        <v>347</v>
      </c>
      <c r="Q198" s="51" t="s">
        <v>128</v>
      </c>
      <c r="R198" s="51"/>
      <c r="S198" s="51">
        <v>0</v>
      </c>
      <c r="T198" s="51" t="s">
        <v>348</v>
      </c>
      <c r="U198" s="51"/>
      <c r="V198" s="51"/>
      <c r="W198" s="51" t="s">
        <v>130</v>
      </c>
      <c r="X198" s="51"/>
      <c r="Y198" s="51" t="s">
        <v>2</v>
      </c>
      <c r="Z198" s="51" t="s">
        <v>119</v>
      </c>
      <c r="AA198" s="51" t="s">
        <v>131</v>
      </c>
      <c r="AB198" s="51" t="s">
        <v>121</v>
      </c>
      <c r="AC198" s="51" t="s">
        <v>165</v>
      </c>
      <c r="AD198" s="51" t="s">
        <v>349</v>
      </c>
      <c r="AE198" s="51"/>
      <c r="AF198" s="51"/>
    </row>
    <row r="199" spans="1:32" ht="12.75" customHeight="1" x14ac:dyDescent="0.25">
      <c r="A199" s="51" t="s">
        <v>110</v>
      </c>
      <c r="B199" s="51" t="s">
        <v>160</v>
      </c>
      <c r="C199" s="51" t="s">
        <v>112</v>
      </c>
      <c r="D199" s="51"/>
      <c r="E199" s="51" t="s">
        <v>125</v>
      </c>
      <c r="F199" s="51"/>
      <c r="G199" s="51">
        <v>10002514</v>
      </c>
      <c r="H199" s="51">
        <v>18949025</v>
      </c>
      <c r="I199" s="51" t="s">
        <v>126</v>
      </c>
      <c r="J199" s="51">
        <v>2</v>
      </c>
      <c r="K199" s="51">
        <v>22</v>
      </c>
      <c r="L199" s="87">
        <v>-45000</v>
      </c>
      <c r="M199" s="54">
        <v>44620</v>
      </c>
      <c r="N199" s="54">
        <v>44620</v>
      </c>
      <c r="O199" s="54">
        <v>44610</v>
      </c>
      <c r="P199" s="51" t="s">
        <v>350</v>
      </c>
      <c r="Q199" s="51" t="s">
        <v>128</v>
      </c>
      <c r="R199" s="51"/>
      <c r="S199" s="51">
        <v>0</v>
      </c>
      <c r="T199" s="51" t="s">
        <v>351</v>
      </c>
      <c r="U199" s="51"/>
      <c r="V199" s="51"/>
      <c r="W199" s="51" t="s">
        <v>130</v>
      </c>
      <c r="X199" s="51"/>
      <c r="Y199" s="51" t="s">
        <v>2</v>
      </c>
      <c r="Z199" s="51" t="s">
        <v>119</v>
      </c>
      <c r="AA199" s="51" t="s">
        <v>131</v>
      </c>
      <c r="AB199" s="51" t="s">
        <v>121</v>
      </c>
      <c r="AC199" s="51" t="s">
        <v>165</v>
      </c>
      <c r="AD199" s="51" t="s">
        <v>352</v>
      </c>
      <c r="AE199" s="51"/>
      <c r="AF199" s="51"/>
    </row>
    <row r="200" spans="1:32" ht="12.75" customHeight="1" x14ac:dyDescent="0.25">
      <c r="A200" s="51" t="s">
        <v>228</v>
      </c>
      <c r="B200" s="51" t="s">
        <v>229</v>
      </c>
      <c r="C200" s="51" t="s">
        <v>112</v>
      </c>
      <c r="D200" s="51"/>
      <c r="E200" s="51" t="s">
        <v>125</v>
      </c>
      <c r="F200" s="51"/>
      <c r="G200" s="51">
        <v>10000194</v>
      </c>
      <c r="H200" s="51">
        <v>18899619</v>
      </c>
      <c r="I200" s="51" t="s">
        <v>126</v>
      </c>
      <c r="J200" s="51">
        <v>2</v>
      </c>
      <c r="K200" s="51">
        <v>22</v>
      </c>
      <c r="L200" s="87">
        <v>-45000</v>
      </c>
      <c r="M200" s="54">
        <v>44620</v>
      </c>
      <c r="N200" s="54">
        <v>44620</v>
      </c>
      <c r="O200" s="54">
        <v>44603</v>
      </c>
      <c r="P200" s="51" t="s">
        <v>353</v>
      </c>
      <c r="Q200" s="51" t="s">
        <v>354</v>
      </c>
      <c r="R200" s="51"/>
      <c r="S200" s="51">
        <v>0</v>
      </c>
      <c r="T200" s="51" t="s">
        <v>355</v>
      </c>
      <c r="U200" s="51"/>
      <c r="V200" s="51"/>
      <c r="W200" s="51" t="s">
        <v>130</v>
      </c>
      <c r="X200" s="51"/>
      <c r="Y200" s="51" t="s">
        <v>2</v>
      </c>
      <c r="Z200" s="51" t="s">
        <v>119</v>
      </c>
      <c r="AA200" s="51" t="s">
        <v>233</v>
      </c>
      <c r="AB200" s="51" t="s">
        <v>121</v>
      </c>
      <c r="AC200" s="51" t="s">
        <v>234</v>
      </c>
      <c r="AD200" s="51" t="s">
        <v>356</v>
      </c>
      <c r="AE200" s="51"/>
      <c r="AF200" s="51"/>
    </row>
    <row r="201" spans="1:32" ht="12.75" customHeight="1" x14ac:dyDescent="0.25">
      <c r="A201" s="51" t="s">
        <v>228</v>
      </c>
      <c r="B201" s="51" t="s">
        <v>357</v>
      </c>
      <c r="C201" s="51" t="s">
        <v>112</v>
      </c>
      <c r="D201" s="51"/>
      <c r="E201" s="51" t="s">
        <v>113</v>
      </c>
      <c r="F201" s="51"/>
      <c r="G201" s="51">
        <v>9999671</v>
      </c>
      <c r="H201" s="51">
        <v>1425522</v>
      </c>
      <c r="I201" s="51" t="s">
        <v>114</v>
      </c>
      <c r="J201" s="51">
        <v>2</v>
      </c>
      <c r="K201" s="51">
        <v>22</v>
      </c>
      <c r="L201" s="87">
        <v>40000</v>
      </c>
      <c r="M201" s="54">
        <v>44547</v>
      </c>
      <c r="N201" s="54">
        <v>44603</v>
      </c>
      <c r="O201" s="54">
        <v>44603</v>
      </c>
      <c r="P201" s="51" t="s">
        <v>358</v>
      </c>
      <c r="Q201" s="51" t="s">
        <v>359</v>
      </c>
      <c r="R201" s="51" t="s">
        <v>360</v>
      </c>
      <c r="S201" s="51" t="s">
        <v>361</v>
      </c>
      <c r="T201" s="51" t="s">
        <v>362</v>
      </c>
      <c r="U201" s="51"/>
      <c r="V201" s="51"/>
      <c r="W201" s="51"/>
      <c r="X201" s="51"/>
      <c r="Y201" s="51" t="s">
        <v>2</v>
      </c>
      <c r="Z201" s="51" t="s">
        <v>119</v>
      </c>
      <c r="AA201" s="51" t="s">
        <v>120</v>
      </c>
      <c r="AB201" s="51" t="s">
        <v>121</v>
      </c>
      <c r="AC201" s="51" t="s">
        <v>363</v>
      </c>
      <c r="AD201" s="51" t="s">
        <v>364</v>
      </c>
      <c r="AE201" s="51"/>
      <c r="AF201" s="51"/>
    </row>
    <row r="202" spans="1:32" ht="12.75" customHeight="1" x14ac:dyDescent="0.25">
      <c r="A202" s="51" t="s">
        <v>228</v>
      </c>
      <c r="B202" s="51" t="s">
        <v>284</v>
      </c>
      <c r="C202" s="51" t="s">
        <v>112</v>
      </c>
      <c r="D202" s="51"/>
      <c r="E202" s="51" t="s">
        <v>125</v>
      </c>
      <c r="F202" s="51"/>
      <c r="G202" s="51">
        <v>10001161</v>
      </c>
      <c r="H202" s="51">
        <v>18926216</v>
      </c>
      <c r="I202" s="51" t="s">
        <v>126</v>
      </c>
      <c r="J202" s="51">
        <v>2</v>
      </c>
      <c r="K202" s="51">
        <v>22</v>
      </c>
      <c r="L202" s="87">
        <v>72042</v>
      </c>
      <c r="M202" s="54">
        <v>44620</v>
      </c>
      <c r="N202" s="54">
        <v>44620</v>
      </c>
      <c r="O202" s="54">
        <v>44607</v>
      </c>
      <c r="P202" s="51" t="s">
        <v>291</v>
      </c>
      <c r="Q202" s="51" t="s">
        <v>291</v>
      </c>
      <c r="R202" s="51"/>
      <c r="S202" s="51">
        <v>0</v>
      </c>
      <c r="T202" s="51" t="s">
        <v>292</v>
      </c>
      <c r="U202" s="51"/>
      <c r="V202" s="51"/>
      <c r="W202" s="51" t="s">
        <v>156</v>
      </c>
      <c r="X202" s="51"/>
      <c r="Y202" s="51" t="s">
        <v>2</v>
      </c>
      <c r="Z202" s="51" t="s">
        <v>119</v>
      </c>
      <c r="AA202" s="51" t="s">
        <v>288</v>
      </c>
      <c r="AB202" s="51" t="s">
        <v>121</v>
      </c>
      <c r="AC202" s="51" t="s">
        <v>289</v>
      </c>
      <c r="AD202" s="51" t="s">
        <v>293</v>
      </c>
      <c r="AE202" s="51"/>
      <c r="AF202" s="51"/>
    </row>
    <row r="203" spans="1:32" ht="12.75" customHeight="1" x14ac:dyDescent="0.25">
      <c r="A203" s="51" t="s">
        <v>299</v>
      </c>
      <c r="B203" s="51" t="s">
        <v>300</v>
      </c>
      <c r="C203" s="51" t="s">
        <v>112</v>
      </c>
      <c r="D203" s="51"/>
      <c r="E203" s="51" t="s">
        <v>113</v>
      </c>
      <c r="F203" s="51"/>
      <c r="G203" s="51">
        <v>9995798</v>
      </c>
      <c r="H203" s="51">
        <v>1424239</v>
      </c>
      <c r="I203" s="51" t="s">
        <v>114</v>
      </c>
      <c r="J203" s="51">
        <v>2</v>
      </c>
      <c r="K203" s="51">
        <v>22</v>
      </c>
      <c r="L203" s="87">
        <v>5000</v>
      </c>
      <c r="M203" s="54">
        <v>44559</v>
      </c>
      <c r="N203" s="54">
        <v>44595</v>
      </c>
      <c r="O203" s="54">
        <v>44595</v>
      </c>
      <c r="P203" s="51" t="s">
        <v>365</v>
      </c>
      <c r="Q203" s="51" t="s">
        <v>366</v>
      </c>
      <c r="R203" s="51" t="s">
        <v>367</v>
      </c>
      <c r="S203" s="51" t="s">
        <v>366</v>
      </c>
      <c r="T203" s="51" t="s">
        <v>302</v>
      </c>
      <c r="U203" s="51"/>
      <c r="V203" s="51"/>
      <c r="W203" s="51"/>
      <c r="X203" s="51"/>
      <c r="Y203" s="51" t="s">
        <v>2</v>
      </c>
      <c r="Z203" s="51" t="s">
        <v>119</v>
      </c>
      <c r="AA203" s="51" t="s">
        <v>120</v>
      </c>
      <c r="AB203" s="51" t="s">
        <v>121</v>
      </c>
      <c r="AC203" s="51" t="s">
        <v>305</v>
      </c>
      <c r="AD203" s="51" t="s">
        <v>306</v>
      </c>
      <c r="AE203" s="51"/>
      <c r="AF203" s="51"/>
    </row>
    <row r="204" spans="1:32" ht="12.75" customHeight="1" x14ac:dyDescent="0.25">
      <c r="A204" s="51" t="s">
        <v>299</v>
      </c>
      <c r="B204" s="51" t="s">
        <v>307</v>
      </c>
      <c r="C204" s="51" t="s">
        <v>112</v>
      </c>
      <c r="D204" s="51"/>
      <c r="E204" s="51" t="s">
        <v>125</v>
      </c>
      <c r="F204" s="51"/>
      <c r="G204" s="51">
        <v>9996788</v>
      </c>
      <c r="H204" s="51">
        <v>18897855</v>
      </c>
      <c r="I204" s="51" t="s">
        <v>126</v>
      </c>
      <c r="J204" s="51">
        <v>2</v>
      </c>
      <c r="K204" s="51">
        <v>22</v>
      </c>
      <c r="L204" s="87">
        <v>-25000</v>
      </c>
      <c r="M204" s="54">
        <v>44593</v>
      </c>
      <c r="N204" s="54">
        <v>44593</v>
      </c>
      <c r="O204" s="54">
        <v>44599</v>
      </c>
      <c r="P204" s="51" t="s">
        <v>368</v>
      </c>
      <c r="Q204" s="56" t="s">
        <v>368</v>
      </c>
      <c r="R204" s="51"/>
      <c r="S204" s="51">
        <v>0</v>
      </c>
      <c r="T204" s="51" t="s">
        <v>369</v>
      </c>
      <c r="U204" s="51"/>
      <c r="V204" s="51"/>
      <c r="W204" s="51" t="s">
        <v>130</v>
      </c>
      <c r="X204" s="51"/>
      <c r="Y204" s="51" t="s">
        <v>2</v>
      </c>
      <c r="Z204" s="51" t="s">
        <v>119</v>
      </c>
      <c r="AA204" s="51" t="s">
        <v>310</v>
      </c>
      <c r="AB204" s="51" t="s">
        <v>304</v>
      </c>
      <c r="AC204" s="51" t="s">
        <v>311</v>
      </c>
      <c r="AD204" s="51" t="s">
        <v>370</v>
      </c>
      <c r="AE204" s="51"/>
      <c r="AF204" s="51"/>
    </row>
    <row r="205" spans="1:32" ht="12.75" customHeight="1" x14ac:dyDescent="0.25">
      <c r="A205" s="52" t="s">
        <v>299</v>
      </c>
      <c r="B205" s="52" t="s">
        <v>307</v>
      </c>
      <c r="C205" s="52" t="s">
        <v>112</v>
      </c>
      <c r="D205" s="52"/>
      <c r="E205" s="52" t="s">
        <v>113</v>
      </c>
      <c r="F205" s="52"/>
      <c r="G205" s="52">
        <v>9995818</v>
      </c>
      <c r="H205" s="52">
        <v>1424259</v>
      </c>
      <c r="I205" s="52" t="s">
        <v>114</v>
      </c>
      <c r="J205" s="52">
        <v>2</v>
      </c>
      <c r="K205" s="52">
        <v>22</v>
      </c>
      <c r="L205" s="88">
        <v>5000</v>
      </c>
      <c r="M205" s="55">
        <v>44559</v>
      </c>
      <c r="N205" s="55">
        <v>44595</v>
      </c>
      <c r="O205" s="55">
        <v>44595</v>
      </c>
      <c r="P205" s="52" t="s">
        <v>371</v>
      </c>
      <c r="Q205" s="52" t="s">
        <v>366</v>
      </c>
      <c r="R205" s="52" t="s">
        <v>372</v>
      </c>
      <c r="S205" s="52" t="s">
        <v>366</v>
      </c>
      <c r="T205" s="52" t="s">
        <v>309</v>
      </c>
      <c r="U205" s="52"/>
      <c r="V205" s="52"/>
      <c r="W205" s="52"/>
      <c r="X205" s="52"/>
      <c r="Y205" s="52" t="s">
        <v>2</v>
      </c>
      <c r="Z205" s="52" t="s">
        <v>119</v>
      </c>
      <c r="AA205" s="52" t="s">
        <v>120</v>
      </c>
      <c r="AB205" s="52" t="s">
        <v>121</v>
      </c>
      <c r="AC205" s="52" t="s">
        <v>311</v>
      </c>
      <c r="AD205" s="52" t="s">
        <v>312</v>
      </c>
      <c r="AE205" s="52"/>
      <c r="AF205" s="52"/>
    </row>
    <row r="206" spans="1:32" ht="12.75" customHeight="1" x14ac:dyDescent="0.25">
      <c r="A206" s="53" t="s">
        <v>327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89">
        <v>-57958</v>
      </c>
      <c r="M206" s="92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8" spans="1:32" ht="21" x14ac:dyDescent="0.25">
      <c r="A208" s="49" t="s">
        <v>80</v>
      </c>
      <c r="B208" s="49" t="s">
        <v>64</v>
      </c>
      <c r="C208" s="49" t="s">
        <v>81</v>
      </c>
      <c r="D208" s="49" t="s">
        <v>82</v>
      </c>
      <c r="E208" s="49" t="s">
        <v>83</v>
      </c>
      <c r="F208" s="49" t="s">
        <v>84</v>
      </c>
      <c r="G208" s="49" t="s">
        <v>85</v>
      </c>
      <c r="H208" s="49" t="s">
        <v>86</v>
      </c>
      <c r="I208" s="49" t="s">
        <v>87</v>
      </c>
      <c r="J208" s="49" t="s">
        <v>88</v>
      </c>
      <c r="K208" s="49" t="s">
        <v>89</v>
      </c>
      <c r="L208" s="86" t="s">
        <v>90</v>
      </c>
      <c r="M208" s="91" t="s">
        <v>91</v>
      </c>
      <c r="N208" s="49" t="s">
        <v>8</v>
      </c>
      <c r="O208" s="49" t="s">
        <v>92</v>
      </c>
      <c r="P208" s="49" t="s">
        <v>93</v>
      </c>
      <c r="Q208" s="49" t="s">
        <v>94</v>
      </c>
      <c r="R208" s="49" t="s">
        <v>95</v>
      </c>
      <c r="S208" s="49" t="s">
        <v>96</v>
      </c>
      <c r="T208" s="49" t="s">
        <v>97</v>
      </c>
      <c r="U208" s="49" t="s">
        <v>98</v>
      </c>
      <c r="V208" s="49" t="s">
        <v>99</v>
      </c>
      <c r="W208" s="49" t="s">
        <v>100</v>
      </c>
      <c r="X208" s="49" t="s">
        <v>101</v>
      </c>
      <c r="Y208" s="49" t="s">
        <v>102</v>
      </c>
      <c r="Z208" s="49" t="s">
        <v>103</v>
      </c>
      <c r="AA208" s="49" t="s">
        <v>104</v>
      </c>
      <c r="AB208" s="49" t="s">
        <v>105</v>
      </c>
      <c r="AC208" s="49" t="s">
        <v>106</v>
      </c>
      <c r="AD208" s="49" t="s">
        <v>107</v>
      </c>
      <c r="AE208" s="49" t="s">
        <v>108</v>
      </c>
      <c r="AF208" s="49" t="s">
        <v>109</v>
      </c>
    </row>
    <row r="209" spans="1:32" ht="12.75" customHeight="1" x14ac:dyDescent="0.25">
      <c r="A209" s="51" t="s">
        <v>110</v>
      </c>
      <c r="B209" s="51" t="s">
        <v>111</v>
      </c>
      <c r="C209" s="51" t="s">
        <v>112</v>
      </c>
      <c r="D209" s="51"/>
      <c r="E209" s="51" t="s">
        <v>125</v>
      </c>
      <c r="F209" s="51"/>
      <c r="G209" s="51">
        <v>10003901</v>
      </c>
      <c r="H209" s="51">
        <v>18955613</v>
      </c>
      <c r="I209" s="51" t="s">
        <v>126</v>
      </c>
      <c r="J209" s="51">
        <v>3</v>
      </c>
      <c r="K209" s="51">
        <v>22</v>
      </c>
      <c r="L209" s="87">
        <v>-41250</v>
      </c>
      <c r="M209" s="54">
        <v>44651</v>
      </c>
      <c r="N209" s="54">
        <v>44651</v>
      </c>
      <c r="O209" s="54">
        <v>44615</v>
      </c>
      <c r="P209" s="51" t="s">
        <v>373</v>
      </c>
      <c r="Q209" s="51" t="s">
        <v>374</v>
      </c>
      <c r="R209" s="51"/>
      <c r="S209" s="51">
        <v>0</v>
      </c>
      <c r="T209" s="51" t="s">
        <v>118</v>
      </c>
      <c r="U209" s="51"/>
      <c r="V209" s="51"/>
      <c r="W209" s="51"/>
      <c r="X209" s="51"/>
      <c r="Y209" s="51" t="s">
        <v>2</v>
      </c>
      <c r="Z209" s="51" t="s">
        <v>119</v>
      </c>
      <c r="AA209" s="51" t="s">
        <v>331</v>
      </c>
      <c r="AB209" s="51" t="s">
        <v>121</v>
      </c>
      <c r="AC209" s="51" t="s">
        <v>122</v>
      </c>
      <c r="AD209" s="51" t="s">
        <v>123</v>
      </c>
      <c r="AE209" s="51"/>
      <c r="AF209" s="51"/>
    </row>
    <row r="210" spans="1:32" ht="12.75" customHeight="1" x14ac:dyDescent="0.25">
      <c r="A210" s="51" t="s">
        <v>110</v>
      </c>
      <c r="B210" s="51" t="s">
        <v>111</v>
      </c>
      <c r="C210" s="51" t="s">
        <v>112</v>
      </c>
      <c r="D210" s="51"/>
      <c r="E210" s="51" t="s">
        <v>125</v>
      </c>
      <c r="F210" s="51"/>
      <c r="G210" s="51">
        <v>10003901</v>
      </c>
      <c r="H210" s="51">
        <v>18955613</v>
      </c>
      <c r="I210" s="51" t="s">
        <v>126</v>
      </c>
      <c r="J210" s="51">
        <v>3</v>
      </c>
      <c r="K210" s="51">
        <v>22</v>
      </c>
      <c r="L210" s="87">
        <v>-20000</v>
      </c>
      <c r="M210" s="54">
        <v>44651</v>
      </c>
      <c r="N210" s="54">
        <v>44651</v>
      </c>
      <c r="O210" s="54">
        <v>44615</v>
      </c>
      <c r="P210" s="51" t="s">
        <v>375</v>
      </c>
      <c r="Q210" s="51" t="s">
        <v>374</v>
      </c>
      <c r="R210" s="51"/>
      <c r="S210" s="51">
        <v>0</v>
      </c>
      <c r="T210" s="51" t="s">
        <v>376</v>
      </c>
      <c r="U210" s="51"/>
      <c r="V210" s="51"/>
      <c r="W210" s="51"/>
      <c r="X210" s="51"/>
      <c r="Y210" s="51" t="s">
        <v>2</v>
      </c>
      <c r="Z210" s="51" t="s">
        <v>119</v>
      </c>
      <c r="AA210" s="51" t="s">
        <v>331</v>
      </c>
      <c r="AB210" s="51" t="s">
        <v>121</v>
      </c>
      <c r="AC210" s="51" t="s">
        <v>122</v>
      </c>
      <c r="AD210" s="51" t="s">
        <v>377</v>
      </c>
      <c r="AE210" s="51"/>
      <c r="AF210" s="51"/>
    </row>
    <row r="211" spans="1:32" ht="12.75" customHeight="1" x14ac:dyDescent="0.25">
      <c r="A211" s="51" t="s">
        <v>110</v>
      </c>
      <c r="B211" s="51" t="s">
        <v>111</v>
      </c>
      <c r="C211" s="51" t="s">
        <v>112</v>
      </c>
      <c r="D211" s="51"/>
      <c r="E211" s="51" t="s">
        <v>125</v>
      </c>
      <c r="F211" s="51"/>
      <c r="G211" s="51">
        <v>10003901</v>
      </c>
      <c r="H211" s="51">
        <v>18955613</v>
      </c>
      <c r="I211" s="51" t="s">
        <v>126</v>
      </c>
      <c r="J211" s="51">
        <v>3</v>
      </c>
      <c r="K211" s="51">
        <v>22</v>
      </c>
      <c r="L211" s="87">
        <v>-5000</v>
      </c>
      <c r="M211" s="54">
        <v>44651</v>
      </c>
      <c r="N211" s="54">
        <v>44651</v>
      </c>
      <c r="O211" s="54">
        <v>44615</v>
      </c>
      <c r="P211" s="51" t="s">
        <v>378</v>
      </c>
      <c r="Q211" s="51" t="s">
        <v>374</v>
      </c>
      <c r="R211" s="51"/>
      <c r="S211" s="51">
        <v>0</v>
      </c>
      <c r="T211" s="51" t="s">
        <v>379</v>
      </c>
      <c r="U211" s="51"/>
      <c r="V211" s="51"/>
      <c r="W211" s="51"/>
      <c r="X211" s="51"/>
      <c r="Y211" s="51" t="s">
        <v>2</v>
      </c>
      <c r="Z211" s="51" t="s">
        <v>119</v>
      </c>
      <c r="AA211" s="51" t="s">
        <v>331</v>
      </c>
      <c r="AB211" s="51" t="s">
        <v>121</v>
      </c>
      <c r="AC211" s="51" t="s">
        <v>122</v>
      </c>
      <c r="AD211" s="51" t="s">
        <v>380</v>
      </c>
      <c r="AE211" s="51"/>
      <c r="AF211" s="51"/>
    </row>
    <row r="212" spans="1:32" ht="12.75" customHeight="1" x14ac:dyDescent="0.25">
      <c r="A212" s="51" t="s">
        <v>110</v>
      </c>
      <c r="B212" s="51" t="s">
        <v>381</v>
      </c>
      <c r="C212" s="51" t="s">
        <v>112</v>
      </c>
      <c r="D212" s="51"/>
      <c r="E212" s="51" t="s">
        <v>113</v>
      </c>
      <c r="F212" s="51"/>
      <c r="G212" s="51">
        <v>10014891</v>
      </c>
      <c r="H212" s="51">
        <v>1429683</v>
      </c>
      <c r="I212" s="51" t="s">
        <v>114</v>
      </c>
      <c r="J212" s="51">
        <v>3</v>
      </c>
      <c r="K212" s="51">
        <v>22</v>
      </c>
      <c r="L212" s="87">
        <v>3000</v>
      </c>
      <c r="M212" s="54">
        <v>44622</v>
      </c>
      <c r="N212" s="54">
        <v>44638</v>
      </c>
      <c r="O212" s="54">
        <v>44638</v>
      </c>
      <c r="P212" s="51" t="s">
        <v>382</v>
      </c>
      <c r="Q212" s="51" t="s">
        <v>383</v>
      </c>
      <c r="R212" s="51" t="s">
        <v>384</v>
      </c>
      <c r="S212" s="51" t="s">
        <v>383</v>
      </c>
      <c r="T212" s="51" t="s">
        <v>385</v>
      </c>
      <c r="U212" s="51"/>
      <c r="V212" s="51"/>
      <c r="W212" s="51"/>
      <c r="X212" s="51"/>
      <c r="Y212" s="51" t="s">
        <v>2</v>
      </c>
      <c r="Z212" s="51" t="s">
        <v>119</v>
      </c>
      <c r="AA212" s="51" t="s">
        <v>120</v>
      </c>
      <c r="AB212" s="51" t="s">
        <v>121</v>
      </c>
      <c r="AC212" s="51" t="s">
        <v>386</v>
      </c>
      <c r="AD212" s="51" t="s">
        <v>387</v>
      </c>
      <c r="AE212" s="51"/>
      <c r="AF212" s="51"/>
    </row>
    <row r="213" spans="1:32" ht="12.75" customHeight="1" x14ac:dyDescent="0.25">
      <c r="A213" s="51" t="s">
        <v>110</v>
      </c>
      <c r="B213" s="51" t="s">
        <v>381</v>
      </c>
      <c r="C213" s="51" t="s">
        <v>112</v>
      </c>
      <c r="D213" s="51"/>
      <c r="E213" s="51" t="s">
        <v>125</v>
      </c>
      <c r="F213" s="51"/>
      <c r="G213" s="51">
        <v>10003907</v>
      </c>
      <c r="H213" s="51">
        <v>18955614</v>
      </c>
      <c r="I213" s="51" t="s">
        <v>126</v>
      </c>
      <c r="J213" s="51">
        <v>3</v>
      </c>
      <c r="K213" s="51">
        <v>22</v>
      </c>
      <c r="L213" s="87">
        <v>-5000</v>
      </c>
      <c r="M213" s="54">
        <v>44651</v>
      </c>
      <c r="N213" s="54">
        <v>44651</v>
      </c>
      <c r="O213" s="54">
        <v>44615</v>
      </c>
      <c r="P213" s="51" t="s">
        <v>388</v>
      </c>
      <c r="Q213" s="51" t="s">
        <v>389</v>
      </c>
      <c r="R213" s="51"/>
      <c r="S213" s="51">
        <v>0</v>
      </c>
      <c r="T213" s="51" t="s">
        <v>390</v>
      </c>
      <c r="U213" s="51"/>
      <c r="V213" s="51"/>
      <c r="W213" s="51"/>
      <c r="X213" s="51"/>
      <c r="Y213" s="51" t="s">
        <v>2</v>
      </c>
      <c r="Z213" s="51" t="s">
        <v>119</v>
      </c>
      <c r="AA213" s="51" t="s">
        <v>331</v>
      </c>
      <c r="AB213" s="51" t="s">
        <v>121</v>
      </c>
      <c r="AC213" s="51" t="s">
        <v>386</v>
      </c>
      <c r="AD213" s="51" t="s">
        <v>391</v>
      </c>
      <c r="AE213" s="51"/>
      <c r="AF213" s="51"/>
    </row>
    <row r="214" spans="1:32" ht="12.75" customHeight="1" x14ac:dyDescent="0.25">
      <c r="A214" s="51" t="s">
        <v>110</v>
      </c>
      <c r="B214" s="51" t="s">
        <v>141</v>
      </c>
      <c r="C214" s="51" t="s">
        <v>112</v>
      </c>
      <c r="D214" s="51"/>
      <c r="E214" s="51" t="s">
        <v>125</v>
      </c>
      <c r="F214" s="51" t="s">
        <v>142</v>
      </c>
      <c r="G214" s="51">
        <v>10018612</v>
      </c>
      <c r="H214" s="51">
        <v>1427064</v>
      </c>
      <c r="I214" s="51" t="s">
        <v>143</v>
      </c>
      <c r="J214" s="51">
        <v>3</v>
      </c>
      <c r="K214" s="51">
        <v>22</v>
      </c>
      <c r="L214" s="87">
        <v>673.5</v>
      </c>
      <c r="M214" s="54">
        <v>44648</v>
      </c>
      <c r="N214" s="54">
        <v>44648</v>
      </c>
      <c r="O214" s="54">
        <v>44648</v>
      </c>
      <c r="P214" s="51" t="s">
        <v>392</v>
      </c>
      <c r="Q214" s="51" t="s">
        <v>393</v>
      </c>
      <c r="R214" s="51"/>
      <c r="S214" s="51">
        <v>0</v>
      </c>
      <c r="T214" s="51" t="s">
        <v>394</v>
      </c>
      <c r="U214" s="51"/>
      <c r="V214" s="51"/>
      <c r="W214" s="51"/>
      <c r="X214" s="51"/>
      <c r="Y214" s="51" t="s">
        <v>2</v>
      </c>
      <c r="Z214" s="51" t="s">
        <v>119</v>
      </c>
      <c r="AA214" s="51" t="s">
        <v>147</v>
      </c>
      <c r="AB214" s="51" t="s">
        <v>121</v>
      </c>
      <c r="AC214" s="51" t="s">
        <v>149</v>
      </c>
      <c r="AD214" s="51" t="s">
        <v>395</v>
      </c>
      <c r="AE214" s="51"/>
      <c r="AF214" s="51"/>
    </row>
    <row r="215" spans="1:32" ht="12.75" customHeight="1" x14ac:dyDescent="0.25">
      <c r="A215" s="51" t="s">
        <v>110</v>
      </c>
      <c r="B215" s="51" t="s">
        <v>153</v>
      </c>
      <c r="C215" s="51" t="s">
        <v>112</v>
      </c>
      <c r="D215" s="51"/>
      <c r="E215" s="51" t="s">
        <v>113</v>
      </c>
      <c r="F215" s="51"/>
      <c r="G215" s="51">
        <v>10010606</v>
      </c>
      <c r="H215" s="51">
        <v>1428301</v>
      </c>
      <c r="I215" s="51" t="s">
        <v>114</v>
      </c>
      <c r="J215" s="51">
        <v>3</v>
      </c>
      <c r="K215" s="51">
        <v>22</v>
      </c>
      <c r="L215" s="87">
        <v>23196</v>
      </c>
      <c r="M215" s="54">
        <v>44250</v>
      </c>
      <c r="N215" s="54">
        <v>44630</v>
      </c>
      <c r="O215" s="54">
        <v>44630</v>
      </c>
      <c r="P215" s="51" t="s">
        <v>396</v>
      </c>
      <c r="Q215" s="51" t="s">
        <v>397</v>
      </c>
      <c r="R215" s="51" t="s">
        <v>398</v>
      </c>
      <c r="S215" s="51" t="s">
        <v>399</v>
      </c>
      <c r="T215" s="51" t="s">
        <v>400</v>
      </c>
      <c r="U215" s="51"/>
      <c r="V215" s="51"/>
      <c r="W215" s="51"/>
      <c r="X215" s="51"/>
      <c r="Y215" s="51" t="s">
        <v>2</v>
      </c>
      <c r="Z215" s="51" t="s">
        <v>119</v>
      </c>
      <c r="AA215" s="51" t="s">
        <v>120</v>
      </c>
      <c r="AB215" s="51" t="s">
        <v>121</v>
      </c>
      <c r="AC215" s="51" t="s">
        <v>158</v>
      </c>
      <c r="AD215" s="51" t="s">
        <v>401</v>
      </c>
      <c r="AE215" s="51"/>
      <c r="AF215" s="51"/>
    </row>
    <row r="216" spans="1:32" ht="12.75" customHeight="1" x14ac:dyDescent="0.25">
      <c r="A216" s="51" t="s">
        <v>110</v>
      </c>
      <c r="B216" s="51" t="s">
        <v>153</v>
      </c>
      <c r="C216" s="51" t="s">
        <v>112</v>
      </c>
      <c r="D216" s="51"/>
      <c r="E216" s="51" t="s">
        <v>125</v>
      </c>
      <c r="F216" s="51"/>
      <c r="G216" s="51">
        <v>10003848</v>
      </c>
      <c r="H216" s="51">
        <v>18955600</v>
      </c>
      <c r="I216" s="51" t="s">
        <v>126</v>
      </c>
      <c r="J216" s="51">
        <v>3</v>
      </c>
      <c r="K216" s="51">
        <v>22</v>
      </c>
      <c r="L216" s="87">
        <v>-5000</v>
      </c>
      <c r="M216" s="54">
        <v>44651</v>
      </c>
      <c r="N216" s="54">
        <v>44651</v>
      </c>
      <c r="O216" s="54">
        <v>44615</v>
      </c>
      <c r="P216" s="51" t="s">
        <v>402</v>
      </c>
      <c r="Q216" s="51" t="s">
        <v>402</v>
      </c>
      <c r="R216" s="51"/>
      <c r="S216" s="51">
        <v>0</v>
      </c>
      <c r="T216" s="51" t="s">
        <v>403</v>
      </c>
      <c r="U216" s="51"/>
      <c r="V216" s="51"/>
      <c r="W216" s="51" t="s">
        <v>156</v>
      </c>
      <c r="X216" s="51"/>
      <c r="Y216" s="51" t="s">
        <v>2</v>
      </c>
      <c r="Z216" s="51" t="s">
        <v>119</v>
      </c>
      <c r="AA216" s="51" t="s">
        <v>157</v>
      </c>
      <c r="AB216" s="51" t="s">
        <v>121</v>
      </c>
      <c r="AC216" s="51" t="s">
        <v>158</v>
      </c>
      <c r="AD216" s="51" t="s">
        <v>404</v>
      </c>
      <c r="AE216" s="51"/>
      <c r="AF216" s="51"/>
    </row>
    <row r="217" spans="1:32" ht="12.75" customHeight="1" x14ac:dyDescent="0.25">
      <c r="A217" s="51" t="s">
        <v>110</v>
      </c>
      <c r="B217" s="51" t="s">
        <v>153</v>
      </c>
      <c r="C217" s="51" t="s">
        <v>112</v>
      </c>
      <c r="D217" s="51"/>
      <c r="E217" s="51" t="s">
        <v>125</v>
      </c>
      <c r="F217" s="51"/>
      <c r="G217" s="51">
        <v>10003849</v>
      </c>
      <c r="H217" s="51">
        <v>18955601</v>
      </c>
      <c r="I217" s="51" t="s">
        <v>126</v>
      </c>
      <c r="J217" s="51">
        <v>3</v>
      </c>
      <c r="K217" s="51">
        <v>22</v>
      </c>
      <c r="L217" s="87">
        <v>-20000</v>
      </c>
      <c r="M217" s="54">
        <v>44651</v>
      </c>
      <c r="N217" s="54">
        <v>44651</v>
      </c>
      <c r="O217" s="54">
        <v>44615</v>
      </c>
      <c r="P217" s="51" t="s">
        <v>405</v>
      </c>
      <c r="Q217" s="51" t="s">
        <v>405</v>
      </c>
      <c r="R217" s="51"/>
      <c r="S217" s="51">
        <v>0</v>
      </c>
      <c r="T217" s="51" t="s">
        <v>406</v>
      </c>
      <c r="U217" s="51"/>
      <c r="V217" s="51"/>
      <c r="W217" s="51" t="s">
        <v>156</v>
      </c>
      <c r="X217" s="51"/>
      <c r="Y217" s="51" t="s">
        <v>2</v>
      </c>
      <c r="Z217" s="51" t="s">
        <v>119</v>
      </c>
      <c r="AA217" s="51" t="s">
        <v>157</v>
      </c>
      <c r="AB217" s="51" t="s">
        <v>121</v>
      </c>
      <c r="AC217" s="51" t="s">
        <v>158</v>
      </c>
      <c r="AD217" s="51" t="s">
        <v>407</v>
      </c>
      <c r="AE217" s="51"/>
      <c r="AF217" s="51"/>
    </row>
    <row r="218" spans="1:32" ht="12.75" customHeight="1" x14ac:dyDescent="0.25">
      <c r="A218" s="51" t="s">
        <v>110</v>
      </c>
      <c r="B218" s="51" t="s">
        <v>153</v>
      </c>
      <c r="C218" s="51" t="s">
        <v>112</v>
      </c>
      <c r="D218" s="51"/>
      <c r="E218" s="51" t="s">
        <v>125</v>
      </c>
      <c r="F218" s="51"/>
      <c r="G218" s="51">
        <v>10003949</v>
      </c>
      <c r="H218" s="51">
        <v>18955642</v>
      </c>
      <c r="I218" s="51" t="s">
        <v>126</v>
      </c>
      <c r="J218" s="51">
        <v>3</v>
      </c>
      <c r="K218" s="51">
        <v>22</v>
      </c>
      <c r="L218" s="87">
        <v>14421.31</v>
      </c>
      <c r="M218" s="54">
        <v>44651</v>
      </c>
      <c r="N218" s="54">
        <v>44651</v>
      </c>
      <c r="O218" s="54">
        <v>44615</v>
      </c>
      <c r="P218" s="51" t="s">
        <v>408</v>
      </c>
      <c r="Q218" s="51" t="s">
        <v>409</v>
      </c>
      <c r="R218" s="51"/>
      <c r="S218" s="51">
        <v>0</v>
      </c>
      <c r="T218" s="51" t="s">
        <v>410</v>
      </c>
      <c r="U218" s="51"/>
      <c r="V218" s="51"/>
      <c r="W218" s="51" t="s">
        <v>156</v>
      </c>
      <c r="X218" s="51"/>
      <c r="Y218" s="51" t="s">
        <v>2</v>
      </c>
      <c r="Z218" s="51" t="s">
        <v>119</v>
      </c>
      <c r="AA218" s="51" t="s">
        <v>157</v>
      </c>
      <c r="AB218" s="51" t="s">
        <v>121</v>
      </c>
      <c r="AC218" s="51" t="s">
        <v>158</v>
      </c>
      <c r="AD218" s="51" t="s">
        <v>411</v>
      </c>
      <c r="AE218" s="51"/>
      <c r="AF218" s="51"/>
    </row>
    <row r="219" spans="1:32" ht="12.75" customHeight="1" x14ac:dyDescent="0.25">
      <c r="A219" s="51" t="s">
        <v>110</v>
      </c>
      <c r="B219" s="51" t="s">
        <v>153</v>
      </c>
      <c r="C219" s="51" t="s">
        <v>112</v>
      </c>
      <c r="D219" s="51"/>
      <c r="E219" s="51" t="s">
        <v>125</v>
      </c>
      <c r="F219" s="51"/>
      <c r="G219" s="51">
        <v>10003949</v>
      </c>
      <c r="H219" s="51">
        <v>18955642</v>
      </c>
      <c r="I219" s="51" t="s">
        <v>126</v>
      </c>
      <c r="J219" s="51">
        <v>3</v>
      </c>
      <c r="K219" s="51">
        <v>22</v>
      </c>
      <c r="L219" s="87">
        <v>150000</v>
      </c>
      <c r="M219" s="54">
        <v>44651</v>
      </c>
      <c r="N219" s="54">
        <v>44651</v>
      </c>
      <c r="O219" s="54">
        <v>44615</v>
      </c>
      <c r="P219" s="51" t="s">
        <v>412</v>
      </c>
      <c r="Q219" s="51" t="s">
        <v>409</v>
      </c>
      <c r="R219" s="51"/>
      <c r="S219" s="51">
        <v>0</v>
      </c>
      <c r="T219" s="51" t="s">
        <v>413</v>
      </c>
      <c r="U219" s="51"/>
      <c r="V219" s="51"/>
      <c r="W219" s="51" t="s">
        <v>156</v>
      </c>
      <c r="X219" s="51"/>
      <c r="Y219" s="51" t="s">
        <v>2</v>
      </c>
      <c r="Z219" s="51" t="s">
        <v>119</v>
      </c>
      <c r="AA219" s="51" t="s">
        <v>157</v>
      </c>
      <c r="AB219" s="51" t="s">
        <v>121</v>
      </c>
      <c r="AC219" s="51" t="s">
        <v>158</v>
      </c>
      <c r="AD219" s="51" t="s">
        <v>414</v>
      </c>
      <c r="AE219" s="51"/>
      <c r="AF219" s="51"/>
    </row>
    <row r="220" spans="1:32" ht="12.75" customHeight="1" x14ac:dyDescent="0.25">
      <c r="A220" s="51" t="s">
        <v>110</v>
      </c>
      <c r="B220" s="51" t="s">
        <v>160</v>
      </c>
      <c r="C220" s="51" t="s">
        <v>112</v>
      </c>
      <c r="D220" s="51"/>
      <c r="E220" s="51" t="s">
        <v>113</v>
      </c>
      <c r="F220" s="51"/>
      <c r="G220" s="51">
        <v>10009094</v>
      </c>
      <c r="H220" s="51">
        <v>1426821</v>
      </c>
      <c r="I220" s="51" t="s">
        <v>114</v>
      </c>
      <c r="J220" s="51">
        <v>3</v>
      </c>
      <c r="K220" s="51">
        <v>22</v>
      </c>
      <c r="L220" s="87">
        <v>40000</v>
      </c>
      <c r="M220" s="54">
        <v>44599</v>
      </c>
      <c r="N220" s="54">
        <v>44630</v>
      </c>
      <c r="O220" s="54">
        <v>44630</v>
      </c>
      <c r="P220" s="51" t="s">
        <v>415</v>
      </c>
      <c r="Q220" s="51" t="s">
        <v>416</v>
      </c>
      <c r="R220" s="51" t="s">
        <v>417</v>
      </c>
      <c r="S220" s="51" t="s">
        <v>418</v>
      </c>
      <c r="T220" s="51" t="s">
        <v>344</v>
      </c>
      <c r="U220" s="51"/>
      <c r="V220" s="51"/>
      <c r="W220" s="51"/>
      <c r="X220" s="51"/>
      <c r="Y220" s="51" t="s">
        <v>2</v>
      </c>
      <c r="Z220" s="51" t="s">
        <v>119</v>
      </c>
      <c r="AA220" s="51" t="s">
        <v>120</v>
      </c>
      <c r="AB220" s="51" t="s">
        <v>121</v>
      </c>
      <c r="AC220" s="51" t="s">
        <v>165</v>
      </c>
      <c r="AD220" s="51" t="s">
        <v>345</v>
      </c>
      <c r="AE220" s="51"/>
      <c r="AF220" s="51"/>
    </row>
    <row r="221" spans="1:32" ht="12.75" customHeight="1" x14ac:dyDescent="0.25">
      <c r="A221" s="51" t="s">
        <v>110</v>
      </c>
      <c r="B221" s="51" t="s">
        <v>160</v>
      </c>
      <c r="C221" s="51" t="s">
        <v>112</v>
      </c>
      <c r="D221" s="51"/>
      <c r="E221" s="51" t="s">
        <v>113</v>
      </c>
      <c r="F221" s="51"/>
      <c r="G221" s="51">
        <v>10016789</v>
      </c>
      <c r="H221" s="51">
        <v>1430041</v>
      </c>
      <c r="I221" s="51" t="s">
        <v>114</v>
      </c>
      <c r="J221" s="51">
        <v>3</v>
      </c>
      <c r="K221" s="51">
        <v>22</v>
      </c>
      <c r="L221" s="87">
        <v>5000</v>
      </c>
      <c r="M221" s="54">
        <v>44559</v>
      </c>
      <c r="N221" s="54">
        <v>44644</v>
      </c>
      <c r="O221" s="54">
        <v>44644</v>
      </c>
      <c r="P221" s="51" t="s">
        <v>419</v>
      </c>
      <c r="Q221" s="51" t="s">
        <v>366</v>
      </c>
      <c r="R221" s="51" t="s">
        <v>420</v>
      </c>
      <c r="S221" s="51" t="s">
        <v>366</v>
      </c>
      <c r="T221" s="51" t="s">
        <v>421</v>
      </c>
      <c r="U221" s="51"/>
      <c r="V221" s="51"/>
      <c r="W221" s="51"/>
      <c r="X221" s="51"/>
      <c r="Y221" s="51" t="s">
        <v>2</v>
      </c>
      <c r="Z221" s="51" t="s">
        <v>119</v>
      </c>
      <c r="AA221" s="51" t="s">
        <v>120</v>
      </c>
      <c r="AB221" s="51" t="s">
        <v>121</v>
      </c>
      <c r="AC221" s="51" t="s">
        <v>165</v>
      </c>
      <c r="AD221" s="51" t="s">
        <v>422</v>
      </c>
      <c r="AE221" s="51"/>
      <c r="AF221" s="51"/>
    </row>
    <row r="222" spans="1:32" ht="12.75" customHeight="1" x14ac:dyDescent="0.25">
      <c r="A222" s="51" t="s">
        <v>199</v>
      </c>
      <c r="B222" s="51" t="s">
        <v>423</v>
      </c>
      <c r="C222" s="51" t="s">
        <v>112</v>
      </c>
      <c r="D222" s="51"/>
      <c r="E222" s="51" t="s">
        <v>113</v>
      </c>
      <c r="F222" s="51"/>
      <c r="G222" s="51">
        <v>10017861</v>
      </c>
      <c r="H222" s="51">
        <v>1430489</v>
      </c>
      <c r="I222" s="51" t="s">
        <v>114</v>
      </c>
      <c r="J222" s="51">
        <v>3</v>
      </c>
      <c r="K222" s="51">
        <v>22</v>
      </c>
      <c r="L222" s="87">
        <v>36500</v>
      </c>
      <c r="M222" s="54">
        <v>44620</v>
      </c>
      <c r="N222" s="54">
        <v>44645</v>
      </c>
      <c r="O222" s="54">
        <v>44645</v>
      </c>
      <c r="P222" s="51" t="s">
        <v>424</v>
      </c>
      <c r="Q222" s="51" t="s">
        <v>425</v>
      </c>
      <c r="R222" s="51" t="s">
        <v>426</v>
      </c>
      <c r="S222" s="51" t="s">
        <v>425</v>
      </c>
      <c r="T222" s="51" t="s">
        <v>427</v>
      </c>
      <c r="U222" s="51"/>
      <c r="V222" s="51"/>
      <c r="W222" s="51"/>
      <c r="X222" s="51"/>
      <c r="Y222" s="51" t="s">
        <v>2</v>
      </c>
      <c r="Z222" s="51" t="s">
        <v>119</v>
      </c>
      <c r="AA222" s="51" t="s">
        <v>120</v>
      </c>
      <c r="AB222" s="51" t="s">
        <v>121</v>
      </c>
      <c r="AC222" s="51" t="s">
        <v>428</v>
      </c>
      <c r="AD222" s="51"/>
      <c r="AE222" s="51"/>
      <c r="AF222" s="51"/>
    </row>
    <row r="223" spans="1:32" ht="12.75" customHeight="1" x14ac:dyDescent="0.25">
      <c r="A223" s="51" t="s">
        <v>199</v>
      </c>
      <c r="B223" s="51" t="s">
        <v>200</v>
      </c>
      <c r="C223" s="51" t="s">
        <v>112</v>
      </c>
      <c r="D223" s="51"/>
      <c r="E223" s="51" t="s">
        <v>125</v>
      </c>
      <c r="F223" s="51" t="s">
        <v>142</v>
      </c>
      <c r="G223" s="51">
        <v>10018612</v>
      </c>
      <c r="H223" s="51">
        <v>1429688</v>
      </c>
      <c r="I223" s="51" t="s">
        <v>143</v>
      </c>
      <c r="J223" s="51">
        <v>3</v>
      </c>
      <c r="K223" s="51">
        <v>22</v>
      </c>
      <c r="L223" s="87">
        <v>12117.3</v>
      </c>
      <c r="M223" s="54">
        <v>44648</v>
      </c>
      <c r="N223" s="54">
        <v>44648</v>
      </c>
      <c r="O223" s="54">
        <v>44648</v>
      </c>
      <c r="P223" s="51" t="s">
        <v>213</v>
      </c>
      <c r="Q223" s="51" t="s">
        <v>393</v>
      </c>
      <c r="R223" s="51"/>
      <c r="S223" s="51">
        <v>0</v>
      </c>
      <c r="T223" s="51" t="s">
        <v>429</v>
      </c>
      <c r="U223" s="51"/>
      <c r="V223" s="51"/>
      <c r="W223" s="51"/>
      <c r="X223" s="51"/>
      <c r="Y223" s="51" t="s">
        <v>2</v>
      </c>
      <c r="Z223" s="51" t="s">
        <v>119</v>
      </c>
      <c r="AA223" s="51" t="s">
        <v>147</v>
      </c>
      <c r="AB223" s="51" t="s">
        <v>121</v>
      </c>
      <c r="AC223" s="51" t="s">
        <v>203</v>
      </c>
      <c r="AD223" s="51" t="s">
        <v>430</v>
      </c>
      <c r="AE223" s="51"/>
      <c r="AF223" s="51"/>
    </row>
    <row r="224" spans="1:32" ht="12.75" customHeight="1" x14ac:dyDescent="0.25">
      <c r="A224" s="51" t="s">
        <v>199</v>
      </c>
      <c r="B224" s="51" t="s">
        <v>221</v>
      </c>
      <c r="C224" s="51" t="s">
        <v>112</v>
      </c>
      <c r="D224" s="51"/>
      <c r="E224" s="51" t="s">
        <v>125</v>
      </c>
      <c r="F224" s="51" t="s">
        <v>142</v>
      </c>
      <c r="G224" s="51">
        <v>10018612</v>
      </c>
      <c r="H224" s="51">
        <v>1427056</v>
      </c>
      <c r="I224" s="51" t="s">
        <v>143</v>
      </c>
      <c r="J224" s="51">
        <v>3</v>
      </c>
      <c r="K224" s="51">
        <v>22</v>
      </c>
      <c r="L224" s="87">
        <v>4919</v>
      </c>
      <c r="M224" s="54">
        <v>44648</v>
      </c>
      <c r="N224" s="54">
        <v>44648</v>
      </c>
      <c r="O224" s="54">
        <v>44648</v>
      </c>
      <c r="P224" s="51" t="s">
        <v>431</v>
      </c>
      <c r="Q224" s="51" t="s">
        <v>393</v>
      </c>
      <c r="R224" s="51"/>
      <c r="S224" s="51">
        <v>0</v>
      </c>
      <c r="T224" s="51" t="s">
        <v>432</v>
      </c>
      <c r="U224" s="51"/>
      <c r="V224" s="51"/>
      <c r="W224" s="51"/>
      <c r="X224" s="51"/>
      <c r="Y224" s="51" t="s">
        <v>2</v>
      </c>
      <c r="Z224" s="51" t="s">
        <v>119</v>
      </c>
      <c r="AA224" s="51" t="s">
        <v>147</v>
      </c>
      <c r="AB224" s="51" t="s">
        <v>121</v>
      </c>
      <c r="AC224" s="51" t="s">
        <v>224</v>
      </c>
      <c r="AD224" s="51" t="s">
        <v>433</v>
      </c>
      <c r="AE224" s="51"/>
      <c r="AF224" s="51"/>
    </row>
    <row r="225" spans="1:32" ht="12.75" customHeight="1" x14ac:dyDescent="0.25">
      <c r="A225" s="51" t="s">
        <v>228</v>
      </c>
      <c r="B225" s="51" t="s">
        <v>229</v>
      </c>
      <c r="C225" s="51" t="s">
        <v>112</v>
      </c>
      <c r="D225" s="51"/>
      <c r="E225" s="51" t="s">
        <v>113</v>
      </c>
      <c r="F225" s="51"/>
      <c r="G225" s="51">
        <v>10010035</v>
      </c>
      <c r="H225" s="51">
        <v>1427734</v>
      </c>
      <c r="I225" s="51" t="s">
        <v>114</v>
      </c>
      <c r="J225" s="51">
        <v>3</v>
      </c>
      <c r="K225" s="51">
        <v>22</v>
      </c>
      <c r="L225" s="87">
        <v>75000</v>
      </c>
      <c r="M225" s="54">
        <v>44432</v>
      </c>
      <c r="N225" s="54">
        <v>44630</v>
      </c>
      <c r="O225" s="54">
        <v>44630</v>
      </c>
      <c r="P225" s="51" t="s">
        <v>434</v>
      </c>
      <c r="Q225" s="51" t="s">
        <v>435</v>
      </c>
      <c r="R225" s="51" t="s">
        <v>436</v>
      </c>
      <c r="S225" s="51" t="s">
        <v>435</v>
      </c>
      <c r="T225" s="51" t="s">
        <v>437</v>
      </c>
      <c r="U225" s="51"/>
      <c r="V225" s="51"/>
      <c r="W225" s="51"/>
      <c r="X225" s="51"/>
      <c r="Y225" s="51" t="s">
        <v>2</v>
      </c>
      <c r="Z225" s="51" t="s">
        <v>119</v>
      </c>
      <c r="AA225" s="51" t="s">
        <v>120</v>
      </c>
      <c r="AB225" s="51" t="s">
        <v>121</v>
      </c>
      <c r="AC225" s="51" t="s">
        <v>234</v>
      </c>
      <c r="AD225" s="51" t="s">
        <v>438</v>
      </c>
      <c r="AE225" s="51"/>
      <c r="AF225" s="51"/>
    </row>
    <row r="226" spans="1:32" ht="12.75" customHeight="1" x14ac:dyDescent="0.25">
      <c r="A226" s="51" t="s">
        <v>228</v>
      </c>
      <c r="B226" s="51" t="s">
        <v>229</v>
      </c>
      <c r="C226" s="51" t="s">
        <v>112</v>
      </c>
      <c r="D226" s="51"/>
      <c r="E226" s="51" t="s">
        <v>113</v>
      </c>
      <c r="F226" s="51"/>
      <c r="G226" s="51">
        <v>10014894</v>
      </c>
      <c r="H226" s="51">
        <v>1429686</v>
      </c>
      <c r="I226" s="51" t="s">
        <v>114</v>
      </c>
      <c r="J226" s="51">
        <v>3</v>
      </c>
      <c r="K226" s="51">
        <v>22</v>
      </c>
      <c r="L226" s="87">
        <v>30000</v>
      </c>
      <c r="M226" s="54">
        <v>44544</v>
      </c>
      <c r="N226" s="54">
        <v>44638</v>
      </c>
      <c r="O226" s="54">
        <v>44638</v>
      </c>
      <c r="P226" s="51" t="s">
        <v>439</v>
      </c>
      <c r="Q226" s="51" t="s">
        <v>359</v>
      </c>
      <c r="R226" s="51" t="s">
        <v>440</v>
      </c>
      <c r="S226" s="51" t="s">
        <v>361</v>
      </c>
      <c r="T226" s="51" t="s">
        <v>232</v>
      </c>
      <c r="U226" s="51"/>
      <c r="V226" s="51"/>
      <c r="W226" s="51"/>
      <c r="X226" s="51"/>
      <c r="Y226" s="51" t="s">
        <v>2</v>
      </c>
      <c r="Z226" s="51" t="s">
        <v>119</v>
      </c>
      <c r="AA226" s="51" t="s">
        <v>120</v>
      </c>
      <c r="AB226" s="51" t="s">
        <v>121</v>
      </c>
      <c r="AC226" s="51" t="s">
        <v>234</v>
      </c>
      <c r="AD226" s="51" t="s">
        <v>235</v>
      </c>
      <c r="AE226" s="51"/>
      <c r="AF226" s="51"/>
    </row>
    <row r="227" spans="1:32" ht="12.75" customHeight="1" x14ac:dyDescent="0.25">
      <c r="A227" s="51" t="s">
        <v>228</v>
      </c>
      <c r="B227" s="51" t="s">
        <v>229</v>
      </c>
      <c r="C227" s="51" t="s">
        <v>112</v>
      </c>
      <c r="D227" s="51"/>
      <c r="E227" s="51" t="s">
        <v>113</v>
      </c>
      <c r="F227" s="51"/>
      <c r="G227" s="51">
        <v>10016764</v>
      </c>
      <c r="H227" s="51">
        <v>1430016</v>
      </c>
      <c r="I227" s="51" t="s">
        <v>114</v>
      </c>
      <c r="J227" s="51">
        <v>3</v>
      </c>
      <c r="K227" s="51">
        <v>22</v>
      </c>
      <c r="L227" s="87">
        <v>10000</v>
      </c>
      <c r="M227" s="54">
        <v>44635</v>
      </c>
      <c r="N227" s="54">
        <v>44644</v>
      </c>
      <c r="O227" s="54">
        <v>44644</v>
      </c>
      <c r="P227" s="51" t="s">
        <v>441</v>
      </c>
      <c r="Q227" s="51" t="s">
        <v>442</v>
      </c>
      <c r="R227" s="51" t="s">
        <v>443</v>
      </c>
      <c r="S227" s="51" t="s">
        <v>442</v>
      </c>
      <c r="T227" s="51" t="s">
        <v>248</v>
      </c>
      <c r="U227" s="51"/>
      <c r="V227" s="51"/>
      <c r="W227" s="51"/>
      <c r="X227" s="51"/>
      <c r="Y227" s="51" t="s">
        <v>2</v>
      </c>
      <c r="Z227" s="51" t="s">
        <v>119</v>
      </c>
      <c r="AA227" s="51" t="s">
        <v>120</v>
      </c>
      <c r="AB227" s="51" t="s">
        <v>121</v>
      </c>
      <c r="AC227" s="51" t="s">
        <v>234</v>
      </c>
      <c r="AD227" s="51" t="s">
        <v>249</v>
      </c>
      <c r="AE227" s="51"/>
      <c r="AF227" s="51"/>
    </row>
    <row r="228" spans="1:32" ht="12.75" customHeight="1" x14ac:dyDescent="0.25">
      <c r="A228" s="51" t="s">
        <v>228</v>
      </c>
      <c r="B228" s="51" t="s">
        <v>229</v>
      </c>
      <c r="C228" s="51" t="s">
        <v>112</v>
      </c>
      <c r="D228" s="51"/>
      <c r="E228" s="51" t="s">
        <v>125</v>
      </c>
      <c r="F228" s="51"/>
      <c r="G228" s="51">
        <v>10003269</v>
      </c>
      <c r="H228" s="51">
        <v>18952835</v>
      </c>
      <c r="I228" s="51" t="s">
        <v>126</v>
      </c>
      <c r="J228" s="51">
        <v>3</v>
      </c>
      <c r="K228" s="51">
        <v>22</v>
      </c>
      <c r="L228" s="87">
        <v>-100000</v>
      </c>
      <c r="M228" s="54">
        <v>44651</v>
      </c>
      <c r="N228" s="54">
        <v>44651</v>
      </c>
      <c r="O228" s="54">
        <v>44614</v>
      </c>
      <c r="P228" s="51" t="s">
        <v>444</v>
      </c>
      <c r="Q228" s="51" t="s">
        <v>231</v>
      </c>
      <c r="R228" s="51"/>
      <c r="S228" s="51">
        <v>0</v>
      </c>
      <c r="T228" s="51" t="s">
        <v>445</v>
      </c>
      <c r="U228" s="51"/>
      <c r="V228" s="51"/>
      <c r="W228" s="51" t="s">
        <v>130</v>
      </c>
      <c r="X228" s="51"/>
      <c r="Y228" s="51" t="s">
        <v>2</v>
      </c>
      <c r="Z228" s="51" t="s">
        <v>119</v>
      </c>
      <c r="AA228" s="51" t="s">
        <v>233</v>
      </c>
      <c r="AB228" s="51" t="s">
        <v>121</v>
      </c>
      <c r="AC228" s="51" t="s">
        <v>234</v>
      </c>
      <c r="AD228" s="51" t="s">
        <v>446</v>
      </c>
      <c r="AE228" s="51"/>
      <c r="AF228" s="51"/>
    </row>
    <row r="229" spans="1:32" ht="12.75" customHeight="1" x14ac:dyDescent="0.25">
      <c r="A229" s="51" t="s">
        <v>228</v>
      </c>
      <c r="B229" s="51" t="s">
        <v>357</v>
      </c>
      <c r="C229" s="51" t="s">
        <v>112</v>
      </c>
      <c r="D229" s="51"/>
      <c r="E229" s="51" t="s">
        <v>125</v>
      </c>
      <c r="F229" s="51"/>
      <c r="G229" s="51">
        <v>10002450</v>
      </c>
      <c r="H229" s="51">
        <v>18949005</v>
      </c>
      <c r="I229" s="51" t="s">
        <v>126</v>
      </c>
      <c r="J229" s="51">
        <v>3</v>
      </c>
      <c r="K229" s="51">
        <v>22</v>
      </c>
      <c r="L229" s="87">
        <v>10</v>
      </c>
      <c r="M229" s="54">
        <v>44651</v>
      </c>
      <c r="N229" s="54">
        <v>44651</v>
      </c>
      <c r="O229" s="54">
        <v>44610</v>
      </c>
      <c r="P229" s="51" t="s">
        <v>447</v>
      </c>
      <c r="Q229" s="51" t="s">
        <v>448</v>
      </c>
      <c r="R229" s="51"/>
      <c r="S229" s="51">
        <v>0</v>
      </c>
      <c r="T229" s="51" t="s">
        <v>449</v>
      </c>
      <c r="U229" s="51"/>
      <c r="V229" s="51"/>
      <c r="W229" s="51"/>
      <c r="X229" s="51"/>
      <c r="Y229" s="51" t="s">
        <v>2</v>
      </c>
      <c r="Z229" s="51" t="s">
        <v>119</v>
      </c>
      <c r="AA229" s="51" t="s">
        <v>450</v>
      </c>
      <c r="AB229" s="51" t="s">
        <v>121</v>
      </c>
      <c r="AC229" s="51" t="s">
        <v>363</v>
      </c>
      <c r="AD229" s="51" t="s">
        <v>451</v>
      </c>
      <c r="AE229" s="51"/>
      <c r="AF229" s="51"/>
    </row>
    <row r="230" spans="1:32" ht="12.75" customHeight="1" x14ac:dyDescent="0.25">
      <c r="A230" s="51" t="s">
        <v>228</v>
      </c>
      <c r="B230" s="51" t="s">
        <v>357</v>
      </c>
      <c r="C230" s="51" t="s">
        <v>112</v>
      </c>
      <c r="D230" s="51"/>
      <c r="E230" s="51" t="s">
        <v>125</v>
      </c>
      <c r="F230" s="51"/>
      <c r="G230" s="51">
        <v>10002450</v>
      </c>
      <c r="H230" s="51">
        <v>18949005</v>
      </c>
      <c r="I230" s="51" t="s">
        <v>126</v>
      </c>
      <c r="J230" s="51">
        <v>3</v>
      </c>
      <c r="K230" s="51">
        <v>22</v>
      </c>
      <c r="L230" s="87">
        <v>-40000</v>
      </c>
      <c r="M230" s="54">
        <v>44651</v>
      </c>
      <c r="N230" s="54">
        <v>44651</v>
      </c>
      <c r="O230" s="54">
        <v>44610</v>
      </c>
      <c r="P230" s="51" t="s">
        <v>452</v>
      </c>
      <c r="Q230" s="51" t="s">
        <v>448</v>
      </c>
      <c r="R230" s="51"/>
      <c r="S230" s="51">
        <v>0</v>
      </c>
      <c r="T230" s="51" t="s">
        <v>362</v>
      </c>
      <c r="U230" s="51"/>
      <c r="V230" s="51"/>
      <c r="W230" s="51"/>
      <c r="X230" s="51"/>
      <c r="Y230" s="51" t="s">
        <v>2</v>
      </c>
      <c r="Z230" s="51" t="s">
        <v>119</v>
      </c>
      <c r="AA230" s="51" t="s">
        <v>450</v>
      </c>
      <c r="AB230" s="51" t="s">
        <v>121</v>
      </c>
      <c r="AC230" s="51" t="s">
        <v>363</v>
      </c>
      <c r="AD230" s="51" t="s">
        <v>364</v>
      </c>
      <c r="AE230" s="51"/>
      <c r="AF230" s="51"/>
    </row>
    <row r="231" spans="1:32" ht="12.75" customHeight="1" x14ac:dyDescent="0.25">
      <c r="A231" s="51" t="s">
        <v>228</v>
      </c>
      <c r="B231" s="51" t="s">
        <v>453</v>
      </c>
      <c r="C231" s="51" t="s">
        <v>112</v>
      </c>
      <c r="D231" s="51"/>
      <c r="E231" s="51" t="s">
        <v>125</v>
      </c>
      <c r="F231" s="51" t="s">
        <v>113</v>
      </c>
      <c r="G231" s="51">
        <v>9013236</v>
      </c>
      <c r="H231" s="51">
        <v>9199507</v>
      </c>
      <c r="I231" s="51" t="s">
        <v>126</v>
      </c>
      <c r="J231" s="51">
        <v>3</v>
      </c>
      <c r="K231" s="51">
        <v>22</v>
      </c>
      <c r="L231" s="87">
        <v>90000</v>
      </c>
      <c r="M231" s="54">
        <v>42923</v>
      </c>
      <c r="N231" s="54">
        <v>44621</v>
      </c>
      <c r="O231" s="54">
        <v>42923</v>
      </c>
      <c r="P231" s="51" t="s">
        <v>454</v>
      </c>
      <c r="Q231" s="51" t="s">
        <v>454</v>
      </c>
      <c r="R231" s="51"/>
      <c r="S231" s="51">
        <v>0</v>
      </c>
      <c r="T231" s="51" t="s">
        <v>455</v>
      </c>
      <c r="U231" s="51"/>
      <c r="V231" s="51"/>
      <c r="W231" s="51" t="s">
        <v>130</v>
      </c>
      <c r="X231" s="51"/>
      <c r="Y231" s="51" t="s">
        <v>2</v>
      </c>
      <c r="Z231" s="51" t="s">
        <v>119</v>
      </c>
      <c r="AA231" s="51" t="s">
        <v>456</v>
      </c>
      <c r="AB231" s="51" t="s">
        <v>457</v>
      </c>
      <c r="AC231" s="51" t="s">
        <v>458</v>
      </c>
      <c r="AD231" s="51" t="s">
        <v>459</v>
      </c>
      <c r="AE231" s="51"/>
      <c r="AF231" s="51"/>
    </row>
    <row r="232" spans="1:32" ht="12.75" customHeight="1" x14ac:dyDescent="0.25">
      <c r="A232" s="51" t="s">
        <v>228</v>
      </c>
      <c r="B232" s="51" t="s">
        <v>453</v>
      </c>
      <c r="C232" s="51" t="s">
        <v>112</v>
      </c>
      <c r="D232" s="51"/>
      <c r="E232" s="51" t="s">
        <v>125</v>
      </c>
      <c r="F232" s="51"/>
      <c r="G232" s="51">
        <v>10006457</v>
      </c>
      <c r="H232" s="51">
        <v>18958321</v>
      </c>
      <c r="I232" s="51" t="s">
        <v>126</v>
      </c>
      <c r="J232" s="51">
        <v>3</v>
      </c>
      <c r="K232" s="51">
        <v>22</v>
      </c>
      <c r="L232" s="87">
        <v>-90000</v>
      </c>
      <c r="M232" s="54">
        <v>44621</v>
      </c>
      <c r="N232" s="54">
        <v>44621</v>
      </c>
      <c r="O232" s="54">
        <v>44623</v>
      </c>
      <c r="P232" s="51" t="s">
        <v>460</v>
      </c>
      <c r="Q232" s="51" t="s">
        <v>454</v>
      </c>
      <c r="R232" s="51"/>
      <c r="S232" s="51">
        <v>0</v>
      </c>
      <c r="T232" s="51" t="s">
        <v>455</v>
      </c>
      <c r="U232" s="51"/>
      <c r="V232" s="51"/>
      <c r="W232" s="51" t="s">
        <v>461</v>
      </c>
      <c r="X232" s="51"/>
      <c r="Y232" s="51" t="s">
        <v>2</v>
      </c>
      <c r="Z232" s="51" t="s">
        <v>119</v>
      </c>
      <c r="AA232" s="51" t="s">
        <v>462</v>
      </c>
      <c r="AB232" s="51" t="s">
        <v>457</v>
      </c>
      <c r="AC232" s="51" t="s">
        <v>458</v>
      </c>
      <c r="AD232" s="51" t="s">
        <v>459</v>
      </c>
      <c r="AE232" s="51"/>
      <c r="AF232" s="51"/>
    </row>
    <row r="233" spans="1:32" ht="12.75" customHeight="1" x14ac:dyDescent="0.25">
      <c r="A233" s="51" t="s">
        <v>228</v>
      </c>
      <c r="B233" s="51" t="s">
        <v>463</v>
      </c>
      <c r="C233" s="51" t="s">
        <v>112</v>
      </c>
      <c r="D233" s="51"/>
      <c r="E233" s="51" t="s">
        <v>125</v>
      </c>
      <c r="F233" s="51"/>
      <c r="G233" s="51">
        <v>10003060</v>
      </c>
      <c r="H233" s="51">
        <v>18951690</v>
      </c>
      <c r="I233" s="51" t="s">
        <v>126</v>
      </c>
      <c r="J233" s="51">
        <v>3</v>
      </c>
      <c r="K233" s="51">
        <v>22</v>
      </c>
      <c r="L233" s="87">
        <v>5000</v>
      </c>
      <c r="M233" s="54">
        <v>44651</v>
      </c>
      <c r="N233" s="54">
        <v>44651</v>
      </c>
      <c r="O233" s="54">
        <v>44614</v>
      </c>
      <c r="P233" s="51" t="s">
        <v>464</v>
      </c>
      <c r="Q233" s="51" t="s">
        <v>465</v>
      </c>
      <c r="R233" s="51"/>
      <c r="S233" s="51">
        <v>0</v>
      </c>
      <c r="T233" s="51" t="s">
        <v>466</v>
      </c>
      <c r="U233" s="51"/>
      <c r="V233" s="51"/>
      <c r="W233" s="51"/>
      <c r="X233" s="51"/>
      <c r="Y233" s="51" t="s">
        <v>2</v>
      </c>
      <c r="Z233" s="51" t="s">
        <v>119</v>
      </c>
      <c r="AA233" s="51" t="s">
        <v>288</v>
      </c>
      <c r="AB233" s="51" t="s">
        <v>121</v>
      </c>
      <c r="AC233" s="51" t="s">
        <v>467</v>
      </c>
      <c r="AD233" s="51" t="s">
        <v>468</v>
      </c>
      <c r="AE233" s="51"/>
      <c r="AF233" s="51"/>
    </row>
    <row r="234" spans="1:32" ht="12.75" customHeight="1" x14ac:dyDescent="0.25">
      <c r="A234" s="51" t="s">
        <v>228</v>
      </c>
      <c r="B234" s="51" t="s">
        <v>260</v>
      </c>
      <c r="C234" s="51" t="s">
        <v>112</v>
      </c>
      <c r="D234" s="51"/>
      <c r="E234" s="51" t="s">
        <v>125</v>
      </c>
      <c r="F234" s="51"/>
      <c r="G234" s="51">
        <v>10002738</v>
      </c>
      <c r="H234" s="51">
        <v>18951619</v>
      </c>
      <c r="I234" s="51" t="s">
        <v>126</v>
      </c>
      <c r="J234" s="51">
        <v>3</v>
      </c>
      <c r="K234" s="51">
        <v>22</v>
      </c>
      <c r="L234" s="87">
        <v>-5000</v>
      </c>
      <c r="M234" s="54">
        <v>44651</v>
      </c>
      <c r="N234" s="54">
        <v>44651</v>
      </c>
      <c r="O234" s="54">
        <v>44611</v>
      </c>
      <c r="P234" s="51" t="s">
        <v>469</v>
      </c>
      <c r="Q234" s="51" t="s">
        <v>470</v>
      </c>
      <c r="R234" s="51"/>
      <c r="S234" s="51">
        <v>0</v>
      </c>
      <c r="T234" s="51" t="s">
        <v>471</v>
      </c>
      <c r="U234" s="51"/>
      <c r="V234" s="51"/>
      <c r="W234" s="51" t="s">
        <v>130</v>
      </c>
      <c r="X234" s="51"/>
      <c r="Y234" s="51" t="s">
        <v>2</v>
      </c>
      <c r="Z234" s="51" t="s">
        <v>119</v>
      </c>
      <c r="AA234" s="51" t="s">
        <v>472</v>
      </c>
      <c r="AB234" s="51" t="s">
        <v>121</v>
      </c>
      <c r="AC234" s="51" t="s">
        <v>265</v>
      </c>
      <c r="AD234" s="51" t="s">
        <v>473</v>
      </c>
      <c r="AE234" s="51"/>
      <c r="AF234" s="51"/>
    </row>
    <row r="235" spans="1:32" ht="12.75" customHeight="1" x14ac:dyDescent="0.25">
      <c r="A235" s="51" t="s">
        <v>228</v>
      </c>
      <c r="B235" s="51" t="s">
        <v>260</v>
      </c>
      <c r="C235" s="51" t="s">
        <v>112</v>
      </c>
      <c r="D235" s="51"/>
      <c r="E235" s="51" t="s">
        <v>125</v>
      </c>
      <c r="F235" s="51"/>
      <c r="G235" s="51">
        <v>10002738</v>
      </c>
      <c r="H235" s="51">
        <v>18951619</v>
      </c>
      <c r="I235" s="51" t="s">
        <v>126</v>
      </c>
      <c r="J235" s="51">
        <v>3</v>
      </c>
      <c r="K235" s="51">
        <v>22</v>
      </c>
      <c r="L235" s="87">
        <v>-125000</v>
      </c>
      <c r="M235" s="54">
        <v>44651</v>
      </c>
      <c r="N235" s="54">
        <v>44651</v>
      </c>
      <c r="O235" s="54">
        <v>44611</v>
      </c>
      <c r="P235" s="51" t="s">
        <v>474</v>
      </c>
      <c r="Q235" s="51" t="s">
        <v>470</v>
      </c>
      <c r="R235" s="51"/>
      <c r="S235" s="51">
        <v>0</v>
      </c>
      <c r="T235" s="51" t="s">
        <v>269</v>
      </c>
      <c r="U235" s="51"/>
      <c r="V235" s="51"/>
      <c r="W235" s="51" t="s">
        <v>130</v>
      </c>
      <c r="X235" s="51"/>
      <c r="Y235" s="51" t="s">
        <v>2</v>
      </c>
      <c r="Z235" s="51" t="s">
        <v>119</v>
      </c>
      <c r="AA235" s="51" t="s">
        <v>472</v>
      </c>
      <c r="AB235" s="51" t="s">
        <v>121</v>
      </c>
      <c r="AC235" s="51" t="s">
        <v>265</v>
      </c>
      <c r="AD235" s="51" t="s">
        <v>270</v>
      </c>
      <c r="AE235" s="51"/>
      <c r="AF235" s="51"/>
    </row>
    <row r="236" spans="1:32" ht="12.75" customHeight="1" x14ac:dyDescent="0.25">
      <c r="A236" s="51" t="s">
        <v>228</v>
      </c>
      <c r="B236" s="51" t="s">
        <v>260</v>
      </c>
      <c r="C236" s="51" t="s">
        <v>112</v>
      </c>
      <c r="D236" s="51"/>
      <c r="E236" s="51" t="s">
        <v>125</v>
      </c>
      <c r="F236" s="51"/>
      <c r="G236" s="51">
        <v>10002738</v>
      </c>
      <c r="H236" s="51">
        <v>18951619</v>
      </c>
      <c r="I236" s="51" t="s">
        <v>126</v>
      </c>
      <c r="J236" s="51">
        <v>3</v>
      </c>
      <c r="K236" s="51">
        <v>22</v>
      </c>
      <c r="L236" s="87">
        <v>-60000</v>
      </c>
      <c r="M236" s="54">
        <v>44651</v>
      </c>
      <c r="N236" s="54">
        <v>44651</v>
      </c>
      <c r="O236" s="54">
        <v>44611</v>
      </c>
      <c r="P236" s="51" t="s">
        <v>475</v>
      </c>
      <c r="Q236" s="51" t="s">
        <v>470</v>
      </c>
      <c r="R236" s="51"/>
      <c r="S236" s="51">
        <v>0</v>
      </c>
      <c r="T236" s="51" t="s">
        <v>264</v>
      </c>
      <c r="U236" s="51"/>
      <c r="V236" s="51"/>
      <c r="W236" s="51" t="s">
        <v>130</v>
      </c>
      <c r="X236" s="51"/>
      <c r="Y236" s="51" t="s">
        <v>2</v>
      </c>
      <c r="Z236" s="51" t="s">
        <v>119</v>
      </c>
      <c r="AA236" s="51" t="s">
        <v>472</v>
      </c>
      <c r="AB236" s="51" t="s">
        <v>121</v>
      </c>
      <c r="AC236" s="51" t="s">
        <v>265</v>
      </c>
      <c r="AD236" s="51" t="s">
        <v>266</v>
      </c>
      <c r="AE236" s="51"/>
      <c r="AF236" s="51"/>
    </row>
    <row r="237" spans="1:32" ht="12.75" customHeight="1" x14ac:dyDescent="0.25">
      <c r="A237" s="51" t="s">
        <v>228</v>
      </c>
      <c r="B237" s="51" t="s">
        <v>278</v>
      </c>
      <c r="C237" s="51" t="s">
        <v>112</v>
      </c>
      <c r="D237" s="51"/>
      <c r="E237" s="51" t="s">
        <v>125</v>
      </c>
      <c r="F237" s="51"/>
      <c r="G237" s="51">
        <v>10002738</v>
      </c>
      <c r="H237" s="51">
        <v>18951620</v>
      </c>
      <c r="I237" s="51" t="s">
        <v>126</v>
      </c>
      <c r="J237" s="51">
        <v>3</v>
      </c>
      <c r="K237" s="51">
        <v>22</v>
      </c>
      <c r="L237" s="87">
        <v>-30000</v>
      </c>
      <c r="M237" s="54">
        <v>44651</v>
      </c>
      <c r="N237" s="54">
        <v>44651</v>
      </c>
      <c r="O237" s="54">
        <v>44611</v>
      </c>
      <c r="P237" s="51" t="s">
        <v>476</v>
      </c>
      <c r="Q237" s="51" t="s">
        <v>470</v>
      </c>
      <c r="R237" s="51"/>
      <c r="S237" s="51">
        <v>0</v>
      </c>
      <c r="T237" s="51" t="s">
        <v>477</v>
      </c>
      <c r="U237" s="51"/>
      <c r="V237" s="51"/>
      <c r="W237" s="51" t="s">
        <v>130</v>
      </c>
      <c r="X237" s="51"/>
      <c r="Y237" s="51" t="s">
        <v>2</v>
      </c>
      <c r="Z237" s="51" t="s">
        <v>119</v>
      </c>
      <c r="AA237" s="51" t="s">
        <v>472</v>
      </c>
      <c r="AB237" s="51" t="s">
        <v>121</v>
      </c>
      <c r="AC237" s="51" t="s">
        <v>282</v>
      </c>
      <c r="AD237" s="51" t="s">
        <v>478</v>
      </c>
      <c r="AE237" s="51"/>
      <c r="AF237" s="51"/>
    </row>
    <row r="238" spans="1:32" ht="12.75" customHeight="1" x14ac:dyDescent="0.25">
      <c r="A238" s="51" t="s">
        <v>228</v>
      </c>
      <c r="B238" s="51" t="s">
        <v>278</v>
      </c>
      <c r="C238" s="51" t="s">
        <v>112</v>
      </c>
      <c r="D238" s="51"/>
      <c r="E238" s="51" t="s">
        <v>125</v>
      </c>
      <c r="F238" s="51"/>
      <c r="G238" s="51">
        <v>10002738</v>
      </c>
      <c r="H238" s="51">
        <v>18951620</v>
      </c>
      <c r="I238" s="51" t="s">
        <v>126</v>
      </c>
      <c r="J238" s="51">
        <v>3</v>
      </c>
      <c r="K238" s="51">
        <v>22</v>
      </c>
      <c r="L238" s="87">
        <v>-75000</v>
      </c>
      <c r="M238" s="54">
        <v>44651</v>
      </c>
      <c r="N238" s="54">
        <v>44651</v>
      </c>
      <c r="O238" s="54">
        <v>44611</v>
      </c>
      <c r="P238" s="51" t="s">
        <v>479</v>
      </c>
      <c r="Q238" s="51" t="s">
        <v>470</v>
      </c>
      <c r="R238" s="51"/>
      <c r="S238" s="51">
        <v>0</v>
      </c>
      <c r="T238" s="51" t="s">
        <v>281</v>
      </c>
      <c r="U238" s="51"/>
      <c r="V238" s="51"/>
      <c r="W238" s="51" t="s">
        <v>130</v>
      </c>
      <c r="X238" s="51"/>
      <c r="Y238" s="51" t="s">
        <v>2</v>
      </c>
      <c r="Z238" s="51" t="s">
        <v>119</v>
      </c>
      <c r="AA238" s="51" t="s">
        <v>472</v>
      </c>
      <c r="AB238" s="51" t="s">
        <v>121</v>
      </c>
      <c r="AC238" s="51" t="s">
        <v>282</v>
      </c>
      <c r="AD238" s="51" t="s">
        <v>283</v>
      </c>
      <c r="AE238" s="51"/>
      <c r="AF238" s="51"/>
    </row>
    <row r="239" spans="1:32" ht="12.75" customHeight="1" x14ac:dyDescent="0.25">
      <c r="A239" s="51" t="s">
        <v>228</v>
      </c>
      <c r="B239" s="51" t="s">
        <v>294</v>
      </c>
      <c r="C239" s="51" t="s">
        <v>112</v>
      </c>
      <c r="D239" s="51"/>
      <c r="E239" s="51" t="s">
        <v>125</v>
      </c>
      <c r="F239" s="51" t="s">
        <v>142</v>
      </c>
      <c r="G239" s="51">
        <v>10018612</v>
      </c>
      <c r="H239" s="51">
        <v>1426273</v>
      </c>
      <c r="I239" s="51" t="s">
        <v>143</v>
      </c>
      <c r="J239" s="51">
        <v>3</v>
      </c>
      <c r="K239" s="51">
        <v>22</v>
      </c>
      <c r="L239" s="87">
        <v>5074.3999999999996</v>
      </c>
      <c r="M239" s="54">
        <v>44648</v>
      </c>
      <c r="N239" s="54">
        <v>44648</v>
      </c>
      <c r="O239" s="54">
        <v>44648</v>
      </c>
      <c r="P239" s="51" t="s">
        <v>480</v>
      </c>
      <c r="Q239" s="51" t="s">
        <v>393</v>
      </c>
      <c r="R239" s="51"/>
      <c r="S239" s="51">
        <v>0</v>
      </c>
      <c r="T239" s="51" t="s">
        <v>481</v>
      </c>
      <c r="U239" s="51"/>
      <c r="V239" s="51"/>
      <c r="W239" s="51"/>
      <c r="X239" s="51"/>
      <c r="Y239" s="51" t="s">
        <v>2</v>
      </c>
      <c r="Z239" s="51" t="s">
        <v>119</v>
      </c>
      <c r="AA239" s="51" t="s">
        <v>147</v>
      </c>
      <c r="AB239" s="51" t="s">
        <v>121</v>
      </c>
      <c r="AC239" s="51" t="s">
        <v>297</v>
      </c>
      <c r="AD239" s="51" t="s">
        <v>482</v>
      </c>
      <c r="AE239" s="51"/>
      <c r="AF239" s="51"/>
    </row>
    <row r="240" spans="1:32" ht="12.75" customHeight="1" x14ac:dyDescent="0.25">
      <c r="A240" s="51" t="s">
        <v>228</v>
      </c>
      <c r="B240" s="51" t="s">
        <v>294</v>
      </c>
      <c r="C240" s="51" t="s">
        <v>112</v>
      </c>
      <c r="D240" s="51"/>
      <c r="E240" s="51" t="s">
        <v>125</v>
      </c>
      <c r="F240" s="51" t="s">
        <v>142</v>
      </c>
      <c r="G240" s="51">
        <v>10018612</v>
      </c>
      <c r="H240" s="51">
        <v>1429691</v>
      </c>
      <c r="I240" s="51" t="s">
        <v>143</v>
      </c>
      <c r="J240" s="51">
        <v>3</v>
      </c>
      <c r="K240" s="51">
        <v>22</v>
      </c>
      <c r="L240" s="87">
        <v>849</v>
      </c>
      <c r="M240" s="54">
        <v>44648</v>
      </c>
      <c r="N240" s="54">
        <v>44648</v>
      </c>
      <c r="O240" s="54">
        <v>44648</v>
      </c>
      <c r="P240" s="51" t="s">
        <v>483</v>
      </c>
      <c r="Q240" s="51" t="s">
        <v>393</v>
      </c>
      <c r="R240" s="51"/>
      <c r="S240" s="51">
        <v>0</v>
      </c>
      <c r="T240" s="51" t="s">
        <v>481</v>
      </c>
      <c r="U240" s="51"/>
      <c r="V240" s="51"/>
      <c r="W240" s="51"/>
      <c r="X240" s="51"/>
      <c r="Y240" s="51" t="s">
        <v>2</v>
      </c>
      <c r="Z240" s="51" t="s">
        <v>119</v>
      </c>
      <c r="AA240" s="51" t="s">
        <v>147</v>
      </c>
      <c r="AB240" s="51" t="s">
        <v>121</v>
      </c>
      <c r="AC240" s="51" t="s">
        <v>297</v>
      </c>
      <c r="AD240" s="51" t="s">
        <v>484</v>
      </c>
      <c r="AE240" s="51"/>
      <c r="AF240" s="51"/>
    </row>
    <row r="241" spans="1:32" ht="12.75" customHeight="1" x14ac:dyDescent="0.25">
      <c r="A241" s="51" t="s">
        <v>228</v>
      </c>
      <c r="B241" s="51" t="s">
        <v>294</v>
      </c>
      <c r="C241" s="51" t="s">
        <v>112</v>
      </c>
      <c r="D241" s="51"/>
      <c r="E241" s="51" t="s">
        <v>125</v>
      </c>
      <c r="F241" s="51" t="s">
        <v>142</v>
      </c>
      <c r="G241" s="51">
        <v>10018612</v>
      </c>
      <c r="H241" s="51">
        <v>1429693</v>
      </c>
      <c r="I241" s="51" t="s">
        <v>143</v>
      </c>
      <c r="J241" s="51">
        <v>3</v>
      </c>
      <c r="K241" s="51">
        <v>22</v>
      </c>
      <c r="L241" s="87">
        <v>389</v>
      </c>
      <c r="M241" s="54">
        <v>44648</v>
      </c>
      <c r="N241" s="54">
        <v>44648</v>
      </c>
      <c r="O241" s="54">
        <v>44648</v>
      </c>
      <c r="P241" s="51" t="s">
        <v>485</v>
      </c>
      <c r="Q241" s="51" t="s">
        <v>393</v>
      </c>
      <c r="R241" s="51"/>
      <c r="S241" s="51">
        <v>0</v>
      </c>
      <c r="T241" s="51" t="s">
        <v>486</v>
      </c>
      <c r="U241" s="51"/>
      <c r="V241" s="51"/>
      <c r="W241" s="51"/>
      <c r="X241" s="51"/>
      <c r="Y241" s="51" t="s">
        <v>2</v>
      </c>
      <c r="Z241" s="51" t="s">
        <v>119</v>
      </c>
      <c r="AA241" s="51" t="s">
        <v>147</v>
      </c>
      <c r="AB241" s="51" t="s">
        <v>121</v>
      </c>
      <c r="AC241" s="51" t="s">
        <v>297</v>
      </c>
      <c r="AD241" s="51" t="s">
        <v>487</v>
      </c>
      <c r="AE241" s="51"/>
      <c r="AF241" s="51"/>
    </row>
    <row r="242" spans="1:32" ht="12.75" customHeight="1" x14ac:dyDescent="0.25">
      <c r="A242" s="51" t="s">
        <v>228</v>
      </c>
      <c r="B242" s="51" t="s">
        <v>488</v>
      </c>
      <c r="C242" s="51" t="s">
        <v>112</v>
      </c>
      <c r="D242" s="51"/>
      <c r="E242" s="51" t="s">
        <v>125</v>
      </c>
      <c r="F242" s="51"/>
      <c r="G242" s="51">
        <v>10006457</v>
      </c>
      <c r="H242" s="51">
        <v>18958321</v>
      </c>
      <c r="I242" s="51" t="s">
        <v>126</v>
      </c>
      <c r="J242" s="51">
        <v>3</v>
      </c>
      <c r="K242" s="51">
        <v>22</v>
      </c>
      <c r="L242" s="87">
        <v>90000</v>
      </c>
      <c r="M242" s="54">
        <v>44621</v>
      </c>
      <c r="N242" s="54">
        <v>44621</v>
      </c>
      <c r="O242" s="54">
        <v>44623</v>
      </c>
      <c r="P242" s="51" t="s">
        <v>454</v>
      </c>
      <c r="Q242" s="51" t="s">
        <v>454</v>
      </c>
      <c r="R242" s="51"/>
      <c r="S242" s="51">
        <v>0</v>
      </c>
      <c r="T242" s="51" t="s">
        <v>489</v>
      </c>
      <c r="U242" s="51"/>
      <c r="V242" s="51"/>
      <c r="W242" s="51" t="s">
        <v>461</v>
      </c>
      <c r="X242" s="51"/>
      <c r="Y242" s="51" t="s">
        <v>2</v>
      </c>
      <c r="Z242" s="51" t="s">
        <v>119</v>
      </c>
      <c r="AA242" s="51" t="s">
        <v>462</v>
      </c>
      <c r="AB242" s="51" t="s">
        <v>457</v>
      </c>
      <c r="AC242" s="51" t="s">
        <v>490</v>
      </c>
      <c r="AD242" s="51" t="s">
        <v>459</v>
      </c>
      <c r="AE242" s="51"/>
      <c r="AF242" s="51"/>
    </row>
    <row r="243" spans="1:32" ht="12.75" customHeight="1" x14ac:dyDescent="0.25">
      <c r="A243" s="52" t="s">
        <v>299</v>
      </c>
      <c r="B243" s="52" t="s">
        <v>491</v>
      </c>
      <c r="C243" s="52" t="s">
        <v>112</v>
      </c>
      <c r="D243" s="52"/>
      <c r="E243" s="52" t="s">
        <v>113</v>
      </c>
      <c r="F243" s="52"/>
      <c r="G243" s="52">
        <v>10012152</v>
      </c>
      <c r="H243" s="52">
        <v>1428919</v>
      </c>
      <c r="I243" s="52" t="s">
        <v>114</v>
      </c>
      <c r="J243" s="52">
        <v>3</v>
      </c>
      <c r="K243" s="52">
        <v>22</v>
      </c>
      <c r="L243" s="88">
        <v>111000</v>
      </c>
      <c r="M243" s="55">
        <v>44607</v>
      </c>
      <c r="N243" s="55">
        <v>44634</v>
      </c>
      <c r="O243" s="55">
        <v>44634</v>
      </c>
      <c r="P243" s="52" t="s">
        <v>492</v>
      </c>
      <c r="Q243" s="52" t="s">
        <v>162</v>
      </c>
      <c r="R243" s="52" t="s">
        <v>493</v>
      </c>
      <c r="S243" s="52" t="s">
        <v>162</v>
      </c>
      <c r="T243" s="52" t="s">
        <v>494</v>
      </c>
      <c r="U243" s="52"/>
      <c r="V243" s="52"/>
      <c r="W243" s="52"/>
      <c r="X243" s="52"/>
      <c r="Y243" s="52" t="s">
        <v>2</v>
      </c>
      <c r="Z243" s="52" t="s">
        <v>119</v>
      </c>
      <c r="AA243" s="52" t="s">
        <v>120</v>
      </c>
      <c r="AB243" s="52" t="s">
        <v>121</v>
      </c>
      <c r="AC243" s="52" t="s">
        <v>495</v>
      </c>
      <c r="AD243" s="52" t="s">
        <v>496</v>
      </c>
      <c r="AE243" s="52"/>
      <c r="AF243" s="52"/>
    </row>
    <row r="244" spans="1:32" ht="12.75" customHeight="1" x14ac:dyDescent="0.25">
      <c r="A244" s="53" t="s">
        <v>327</v>
      </c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89">
        <v>85899.51</v>
      </c>
      <c r="M244" s="92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6" spans="1:32" ht="21" x14ac:dyDescent="0.25">
      <c r="A246" s="49" t="s">
        <v>80</v>
      </c>
      <c r="B246" s="49" t="s">
        <v>64</v>
      </c>
      <c r="C246" s="49" t="s">
        <v>81</v>
      </c>
      <c r="D246" s="49" t="s">
        <v>82</v>
      </c>
      <c r="E246" s="49" t="s">
        <v>83</v>
      </c>
      <c r="F246" s="49" t="s">
        <v>84</v>
      </c>
      <c r="G246" s="49" t="s">
        <v>85</v>
      </c>
      <c r="H246" s="49" t="s">
        <v>86</v>
      </c>
      <c r="I246" s="49" t="s">
        <v>87</v>
      </c>
      <c r="J246" s="49" t="s">
        <v>88</v>
      </c>
      <c r="K246" s="49" t="s">
        <v>89</v>
      </c>
      <c r="L246" s="86" t="s">
        <v>90</v>
      </c>
      <c r="M246" s="91" t="s">
        <v>91</v>
      </c>
      <c r="N246" s="49" t="s">
        <v>8</v>
      </c>
      <c r="O246" s="49" t="s">
        <v>92</v>
      </c>
      <c r="P246" s="49" t="s">
        <v>93</v>
      </c>
      <c r="Q246" s="49" t="s">
        <v>94</v>
      </c>
      <c r="R246" s="49" t="s">
        <v>95</v>
      </c>
      <c r="S246" s="49" t="s">
        <v>96</v>
      </c>
      <c r="T246" s="49" t="s">
        <v>97</v>
      </c>
      <c r="U246" s="49" t="s">
        <v>98</v>
      </c>
      <c r="V246" s="49" t="s">
        <v>99</v>
      </c>
      <c r="W246" s="49" t="s">
        <v>100</v>
      </c>
      <c r="X246" s="49" t="s">
        <v>101</v>
      </c>
      <c r="Y246" s="49" t="s">
        <v>102</v>
      </c>
      <c r="Z246" s="49" t="s">
        <v>103</v>
      </c>
      <c r="AA246" s="49" t="s">
        <v>104</v>
      </c>
      <c r="AB246" s="49" t="s">
        <v>105</v>
      </c>
      <c r="AC246" s="49" t="s">
        <v>106</v>
      </c>
      <c r="AD246" s="49" t="s">
        <v>107</v>
      </c>
      <c r="AE246" s="49" t="s">
        <v>108</v>
      </c>
      <c r="AF246" s="49" t="s">
        <v>109</v>
      </c>
    </row>
    <row r="247" spans="1:32" ht="12.75" customHeight="1" x14ac:dyDescent="0.25">
      <c r="A247" s="51" t="s">
        <v>199</v>
      </c>
      <c r="B247" s="51" t="s">
        <v>423</v>
      </c>
      <c r="C247" s="51" t="s">
        <v>112</v>
      </c>
      <c r="D247" s="51"/>
      <c r="E247" s="51" t="s">
        <v>125</v>
      </c>
      <c r="F247" s="51"/>
      <c r="G247" s="51">
        <v>10030806</v>
      </c>
      <c r="H247" s="51">
        <v>19009089</v>
      </c>
      <c r="I247" s="51" t="s">
        <v>126</v>
      </c>
      <c r="J247" s="51">
        <v>4</v>
      </c>
      <c r="K247" s="51">
        <v>22</v>
      </c>
      <c r="L247" s="87">
        <v>-25000</v>
      </c>
      <c r="M247" s="54">
        <v>44679</v>
      </c>
      <c r="N247" s="54">
        <v>44679</v>
      </c>
      <c r="O247" s="54">
        <v>44679</v>
      </c>
      <c r="P247" s="51" t="s">
        <v>497</v>
      </c>
      <c r="Q247" s="51" t="s">
        <v>497</v>
      </c>
      <c r="R247" s="51"/>
      <c r="S247" s="51">
        <v>0</v>
      </c>
      <c r="T247" s="51" t="s">
        <v>498</v>
      </c>
      <c r="U247" s="51"/>
      <c r="V247" s="51"/>
      <c r="W247" s="51" t="s">
        <v>156</v>
      </c>
      <c r="X247" s="51"/>
      <c r="Y247" s="51" t="s">
        <v>2</v>
      </c>
      <c r="Z247" s="51" t="s">
        <v>119</v>
      </c>
      <c r="AA247" s="51" t="s">
        <v>499</v>
      </c>
      <c r="AB247" s="51" t="s">
        <v>121</v>
      </c>
      <c r="AC247" s="51" t="s">
        <v>428</v>
      </c>
      <c r="AD247" s="51" t="s">
        <v>500</v>
      </c>
      <c r="AE247" s="51"/>
      <c r="AF247" s="51"/>
    </row>
    <row r="248" spans="1:32" ht="12.75" customHeight="1" x14ac:dyDescent="0.25">
      <c r="A248" s="51" t="s">
        <v>199</v>
      </c>
      <c r="B248" s="51" t="s">
        <v>423</v>
      </c>
      <c r="C248" s="51" t="s">
        <v>112</v>
      </c>
      <c r="D248" s="51"/>
      <c r="E248" s="51" t="s">
        <v>125</v>
      </c>
      <c r="F248" s="51"/>
      <c r="G248" s="51">
        <v>10030810</v>
      </c>
      <c r="H248" s="51">
        <v>19009090</v>
      </c>
      <c r="I248" s="51" t="s">
        <v>126</v>
      </c>
      <c r="J248" s="51">
        <v>4</v>
      </c>
      <c r="K248" s="51">
        <v>22</v>
      </c>
      <c r="L248" s="87">
        <v>-36500</v>
      </c>
      <c r="M248" s="54">
        <v>44679</v>
      </c>
      <c r="N248" s="54">
        <v>44679</v>
      </c>
      <c r="O248" s="54">
        <v>44679</v>
      </c>
      <c r="P248" s="51" t="s">
        <v>501</v>
      </c>
      <c r="Q248" s="51" t="s">
        <v>501</v>
      </c>
      <c r="R248" s="51"/>
      <c r="S248" s="51">
        <v>0</v>
      </c>
      <c r="T248" s="51" t="s">
        <v>427</v>
      </c>
      <c r="U248" s="51"/>
      <c r="V248" s="51"/>
      <c r="W248" s="51" t="s">
        <v>156</v>
      </c>
      <c r="X248" s="51"/>
      <c r="Y248" s="51" t="s">
        <v>2</v>
      </c>
      <c r="Z248" s="51" t="s">
        <v>119</v>
      </c>
      <c r="AA248" s="51" t="s">
        <v>499</v>
      </c>
      <c r="AB248" s="51" t="s">
        <v>121</v>
      </c>
      <c r="AC248" s="51" t="s">
        <v>428</v>
      </c>
      <c r="AD248" s="51" t="s">
        <v>502</v>
      </c>
      <c r="AE248" s="51"/>
      <c r="AF248" s="51"/>
    </row>
    <row r="249" spans="1:32" ht="12.75" customHeight="1" x14ac:dyDescent="0.25">
      <c r="A249" s="51" t="s">
        <v>228</v>
      </c>
      <c r="B249" s="51" t="s">
        <v>229</v>
      </c>
      <c r="C249" s="51" t="s">
        <v>112</v>
      </c>
      <c r="D249" s="51"/>
      <c r="E249" s="51" t="s">
        <v>125</v>
      </c>
      <c r="F249" s="51"/>
      <c r="G249" s="51">
        <v>10024658</v>
      </c>
      <c r="H249" s="51">
        <v>18965860</v>
      </c>
      <c r="I249" s="51" t="s">
        <v>126</v>
      </c>
      <c r="J249" s="51">
        <v>4</v>
      </c>
      <c r="K249" s="51">
        <v>22</v>
      </c>
      <c r="L249" s="87">
        <v>-300000</v>
      </c>
      <c r="M249" s="54">
        <v>44663</v>
      </c>
      <c r="N249" s="54">
        <v>44663</v>
      </c>
      <c r="O249" s="54">
        <v>44663</v>
      </c>
      <c r="P249" s="51" t="s">
        <v>503</v>
      </c>
      <c r="Q249" s="51" t="s">
        <v>231</v>
      </c>
      <c r="R249" s="51"/>
      <c r="S249" s="51">
        <v>0</v>
      </c>
      <c r="T249" s="51" t="s">
        <v>504</v>
      </c>
      <c r="U249" s="51"/>
      <c r="V249" s="51"/>
      <c r="W249" s="51" t="s">
        <v>130</v>
      </c>
      <c r="X249" s="51"/>
      <c r="Y249" s="51" t="s">
        <v>2</v>
      </c>
      <c r="Z249" s="51" t="s">
        <v>119</v>
      </c>
      <c r="AA249" s="51" t="s">
        <v>233</v>
      </c>
      <c r="AB249" s="51" t="s">
        <v>121</v>
      </c>
      <c r="AC249" s="51" t="s">
        <v>234</v>
      </c>
      <c r="AD249" s="51" t="s">
        <v>505</v>
      </c>
      <c r="AE249" s="51"/>
      <c r="AF249" s="51"/>
    </row>
    <row r="250" spans="1:32" ht="12.75" customHeight="1" x14ac:dyDescent="0.25">
      <c r="A250" s="51" t="s">
        <v>299</v>
      </c>
      <c r="B250" s="51" t="s">
        <v>300</v>
      </c>
      <c r="C250" s="51" t="s">
        <v>112</v>
      </c>
      <c r="D250" s="51"/>
      <c r="E250" s="51" t="s">
        <v>125</v>
      </c>
      <c r="F250" s="51"/>
      <c r="G250" s="51">
        <v>10024226</v>
      </c>
      <c r="H250" s="51">
        <v>18965822</v>
      </c>
      <c r="I250" s="51" t="s">
        <v>126</v>
      </c>
      <c r="J250" s="51">
        <v>4</v>
      </c>
      <c r="K250" s="51">
        <v>22</v>
      </c>
      <c r="L250" s="87">
        <v>-5000</v>
      </c>
      <c r="M250" s="54">
        <v>44681</v>
      </c>
      <c r="N250" s="54">
        <v>44681</v>
      </c>
      <c r="O250" s="54">
        <v>44662</v>
      </c>
      <c r="P250" s="51" t="s">
        <v>506</v>
      </c>
      <c r="Q250" s="51" t="s">
        <v>506</v>
      </c>
      <c r="R250" s="51"/>
      <c r="S250" s="51">
        <v>0</v>
      </c>
      <c r="T250" s="51" t="s">
        <v>507</v>
      </c>
      <c r="U250" s="51"/>
      <c r="V250" s="51"/>
      <c r="W250" s="51" t="s">
        <v>130</v>
      </c>
      <c r="X250" s="51"/>
      <c r="Y250" s="51" t="s">
        <v>2</v>
      </c>
      <c r="Z250" s="51" t="s">
        <v>119</v>
      </c>
      <c r="AA250" s="51" t="s">
        <v>508</v>
      </c>
      <c r="AB250" s="51" t="s">
        <v>304</v>
      </c>
      <c r="AC250" s="51" t="s">
        <v>305</v>
      </c>
      <c r="AD250" s="51" t="s">
        <v>509</v>
      </c>
      <c r="AE250" s="51"/>
      <c r="AF250" s="51"/>
    </row>
    <row r="251" spans="1:32" ht="12.75" customHeight="1" x14ac:dyDescent="0.25">
      <c r="A251" s="51" t="s">
        <v>228</v>
      </c>
      <c r="B251" s="51" t="s">
        <v>253</v>
      </c>
      <c r="C251" s="51" t="s">
        <v>112</v>
      </c>
      <c r="D251" s="51"/>
      <c r="E251" s="51" t="s">
        <v>125</v>
      </c>
      <c r="F251" s="51"/>
      <c r="G251" s="51">
        <v>10027926</v>
      </c>
      <c r="H251" s="51">
        <v>18966413</v>
      </c>
      <c r="I251" s="51" t="s">
        <v>126</v>
      </c>
      <c r="J251" s="51">
        <v>4</v>
      </c>
      <c r="K251" s="51">
        <v>22</v>
      </c>
      <c r="L251" s="87">
        <v>-15000</v>
      </c>
      <c r="M251" s="54">
        <v>44652</v>
      </c>
      <c r="N251" s="54">
        <v>44652</v>
      </c>
      <c r="O251" s="54">
        <v>44671</v>
      </c>
      <c r="P251" s="51" t="s">
        <v>510</v>
      </c>
      <c r="Q251" s="51" t="s">
        <v>511</v>
      </c>
      <c r="R251" s="51"/>
      <c r="S251" s="51">
        <v>0</v>
      </c>
      <c r="T251" s="51" t="s">
        <v>512</v>
      </c>
      <c r="U251" s="51"/>
      <c r="V251" s="51"/>
      <c r="W251" s="51" t="s">
        <v>156</v>
      </c>
      <c r="X251" s="51"/>
      <c r="Y251" s="51" t="s">
        <v>2</v>
      </c>
      <c r="Z251" s="51" t="s">
        <v>119</v>
      </c>
      <c r="AA251" s="51" t="s">
        <v>513</v>
      </c>
      <c r="AB251" s="51" t="s">
        <v>121</v>
      </c>
      <c r="AC251" s="51" t="s">
        <v>258</v>
      </c>
      <c r="AD251" s="51" t="s">
        <v>514</v>
      </c>
      <c r="AE251" s="51"/>
      <c r="AF251" s="51"/>
    </row>
    <row r="252" spans="1:32" ht="12.75" customHeight="1" x14ac:dyDescent="0.25">
      <c r="A252" s="51" t="s">
        <v>228</v>
      </c>
      <c r="B252" s="51" t="s">
        <v>253</v>
      </c>
      <c r="C252" s="51" t="s">
        <v>112</v>
      </c>
      <c r="D252" s="51"/>
      <c r="E252" s="51" t="s">
        <v>125</v>
      </c>
      <c r="F252" s="51"/>
      <c r="G252" s="51">
        <v>10027927</v>
      </c>
      <c r="H252" s="51">
        <v>18966414</v>
      </c>
      <c r="I252" s="51" t="s">
        <v>126</v>
      </c>
      <c r="J252" s="51">
        <v>4</v>
      </c>
      <c r="K252" s="51">
        <v>22</v>
      </c>
      <c r="L252" s="87">
        <v>-60000</v>
      </c>
      <c r="M252" s="54">
        <v>44652</v>
      </c>
      <c r="N252" s="54">
        <v>44652</v>
      </c>
      <c r="O252" s="54">
        <v>44671</v>
      </c>
      <c r="P252" s="51" t="s">
        <v>515</v>
      </c>
      <c r="Q252" s="51" t="s">
        <v>516</v>
      </c>
      <c r="R252" s="51"/>
      <c r="S252" s="51">
        <v>0</v>
      </c>
      <c r="T252" s="51" t="s">
        <v>517</v>
      </c>
      <c r="U252" s="51"/>
      <c r="V252" s="51"/>
      <c r="W252" s="51"/>
      <c r="X252" s="51"/>
      <c r="Y252" s="51" t="s">
        <v>2</v>
      </c>
      <c r="Z252" s="51" t="s">
        <v>119</v>
      </c>
      <c r="AA252" s="51" t="s">
        <v>513</v>
      </c>
      <c r="AB252" s="51" t="s">
        <v>121</v>
      </c>
      <c r="AC252" s="51" t="s">
        <v>258</v>
      </c>
      <c r="AD252" s="51" t="s">
        <v>518</v>
      </c>
      <c r="AE252" s="51"/>
      <c r="AF252" s="51"/>
    </row>
    <row r="253" spans="1:32" ht="12.75" customHeight="1" x14ac:dyDescent="0.25">
      <c r="A253" s="51" t="s">
        <v>228</v>
      </c>
      <c r="B253" s="51" t="s">
        <v>253</v>
      </c>
      <c r="C253" s="51" t="s">
        <v>112</v>
      </c>
      <c r="D253" s="51"/>
      <c r="E253" s="51" t="s">
        <v>125</v>
      </c>
      <c r="F253" s="51"/>
      <c r="G253" s="51">
        <v>10027928</v>
      </c>
      <c r="H253" s="51">
        <v>18966415</v>
      </c>
      <c r="I253" s="51" t="s">
        <v>126</v>
      </c>
      <c r="J253" s="51">
        <v>4</v>
      </c>
      <c r="K253" s="51">
        <v>22</v>
      </c>
      <c r="L253" s="87">
        <v>-125000</v>
      </c>
      <c r="M253" s="54">
        <v>44652</v>
      </c>
      <c r="N253" s="54">
        <v>44652</v>
      </c>
      <c r="O253" s="54">
        <v>44671</v>
      </c>
      <c r="P253" s="51" t="s">
        <v>519</v>
      </c>
      <c r="Q253" s="51" t="s">
        <v>520</v>
      </c>
      <c r="R253" s="51"/>
      <c r="S253" s="51">
        <v>0</v>
      </c>
      <c r="T253" s="51" t="s">
        <v>257</v>
      </c>
      <c r="U253" s="51"/>
      <c r="V253" s="51"/>
      <c r="W253" s="51" t="s">
        <v>156</v>
      </c>
      <c r="X253" s="51"/>
      <c r="Y253" s="51" t="s">
        <v>2</v>
      </c>
      <c r="Z253" s="51" t="s">
        <v>119</v>
      </c>
      <c r="AA253" s="51" t="s">
        <v>513</v>
      </c>
      <c r="AB253" s="51" t="s">
        <v>121</v>
      </c>
      <c r="AC253" s="51" t="s">
        <v>258</v>
      </c>
      <c r="AD253" s="51" t="s">
        <v>259</v>
      </c>
      <c r="AE253" s="51"/>
      <c r="AF253" s="51"/>
    </row>
    <row r="254" spans="1:32" ht="12.75" customHeight="1" x14ac:dyDescent="0.25">
      <c r="A254" s="51" t="s">
        <v>228</v>
      </c>
      <c r="B254" s="51" t="s">
        <v>253</v>
      </c>
      <c r="C254" s="51" t="s">
        <v>112</v>
      </c>
      <c r="D254" s="51"/>
      <c r="E254" s="51" t="s">
        <v>113</v>
      </c>
      <c r="F254" s="51"/>
      <c r="G254" s="51">
        <v>10028223</v>
      </c>
      <c r="H254" s="51">
        <v>1433264</v>
      </c>
      <c r="I254" s="51" t="s">
        <v>114</v>
      </c>
      <c r="J254" s="51">
        <v>4</v>
      </c>
      <c r="K254" s="51">
        <v>22</v>
      </c>
      <c r="L254" s="87">
        <v>15000</v>
      </c>
      <c r="M254" s="54">
        <v>44642</v>
      </c>
      <c r="N254" s="54">
        <v>44672</v>
      </c>
      <c r="O254" s="54">
        <v>44672</v>
      </c>
      <c r="P254" s="51" t="s">
        <v>521</v>
      </c>
      <c r="Q254" s="51" t="s">
        <v>522</v>
      </c>
      <c r="R254" s="51" t="s">
        <v>523</v>
      </c>
      <c r="S254" s="51" t="s">
        <v>522</v>
      </c>
      <c r="T254" s="51" t="s">
        <v>512</v>
      </c>
      <c r="U254" s="51"/>
      <c r="V254" s="51"/>
      <c r="W254" s="51"/>
      <c r="X254" s="51"/>
      <c r="Y254" s="51" t="s">
        <v>2</v>
      </c>
      <c r="Z254" s="51" t="s">
        <v>119</v>
      </c>
      <c r="AA254" s="51" t="s">
        <v>120</v>
      </c>
      <c r="AB254" s="51" t="s">
        <v>121</v>
      </c>
      <c r="AC254" s="51" t="s">
        <v>258</v>
      </c>
      <c r="AD254" s="51" t="s">
        <v>514</v>
      </c>
      <c r="AE254" s="51"/>
      <c r="AF254" s="51"/>
    </row>
    <row r="255" spans="1:32" ht="12.75" customHeight="1" x14ac:dyDescent="0.25">
      <c r="A255" s="51" t="s">
        <v>110</v>
      </c>
      <c r="B255" s="51" t="s">
        <v>111</v>
      </c>
      <c r="C255" s="51" t="s">
        <v>112</v>
      </c>
      <c r="D255" s="51"/>
      <c r="E255" s="51" t="s">
        <v>125</v>
      </c>
      <c r="F255" s="51"/>
      <c r="G255" s="51">
        <v>10029859</v>
      </c>
      <c r="H255" s="51">
        <v>18966695</v>
      </c>
      <c r="I255" s="51" t="s">
        <v>126</v>
      </c>
      <c r="J255" s="51">
        <v>4</v>
      </c>
      <c r="K255" s="51">
        <v>22</v>
      </c>
      <c r="L255" s="87">
        <v>-65000</v>
      </c>
      <c r="M255" s="54">
        <v>44681</v>
      </c>
      <c r="N255" s="54">
        <v>44681</v>
      </c>
      <c r="O255" s="54">
        <v>44677</v>
      </c>
      <c r="P255" s="51" t="s">
        <v>524</v>
      </c>
      <c r="Q255" s="51" t="s">
        <v>525</v>
      </c>
      <c r="R255" s="51"/>
      <c r="S255" s="51">
        <v>0</v>
      </c>
      <c r="T255" s="51" t="s">
        <v>526</v>
      </c>
      <c r="U255" s="51"/>
      <c r="V255" s="51"/>
      <c r="W255" s="51"/>
      <c r="X255" s="51"/>
      <c r="Y255" s="51" t="s">
        <v>2</v>
      </c>
      <c r="Z255" s="51" t="s">
        <v>119</v>
      </c>
      <c r="AA255" s="51" t="s">
        <v>331</v>
      </c>
      <c r="AB255" s="51" t="s">
        <v>332</v>
      </c>
      <c r="AC255" s="51" t="s">
        <v>122</v>
      </c>
      <c r="AD255" s="51" t="s">
        <v>527</v>
      </c>
      <c r="AE255" s="51"/>
      <c r="AF255" s="51"/>
    </row>
    <row r="256" spans="1:32" ht="12.75" customHeight="1" x14ac:dyDescent="0.25">
      <c r="A256" s="51" t="s">
        <v>110</v>
      </c>
      <c r="B256" s="51" t="s">
        <v>134</v>
      </c>
      <c r="C256" s="51" t="s">
        <v>112</v>
      </c>
      <c r="D256" s="51"/>
      <c r="E256" s="51" t="s">
        <v>113</v>
      </c>
      <c r="F256" s="51"/>
      <c r="G256" s="51">
        <v>10023907</v>
      </c>
      <c r="H256" s="51">
        <v>1432167</v>
      </c>
      <c r="I256" s="51" t="s">
        <v>114</v>
      </c>
      <c r="J256" s="51">
        <v>4</v>
      </c>
      <c r="K256" s="51">
        <v>22</v>
      </c>
      <c r="L256" s="87">
        <v>50000</v>
      </c>
      <c r="M256" s="54">
        <v>44650</v>
      </c>
      <c r="N256" s="54">
        <v>44662</v>
      </c>
      <c r="O256" s="54">
        <v>44662</v>
      </c>
      <c r="P256" s="51" t="s">
        <v>528</v>
      </c>
      <c r="Q256" s="51" t="s">
        <v>255</v>
      </c>
      <c r="R256" s="51" t="s">
        <v>529</v>
      </c>
      <c r="S256" s="51" t="s">
        <v>255</v>
      </c>
      <c r="T256" s="51" t="s">
        <v>530</v>
      </c>
      <c r="U256" s="51"/>
      <c r="V256" s="51"/>
      <c r="W256" s="51"/>
      <c r="X256" s="51"/>
      <c r="Y256" s="51" t="s">
        <v>2</v>
      </c>
      <c r="Z256" s="51" t="s">
        <v>119</v>
      </c>
      <c r="AA256" s="51" t="s">
        <v>120</v>
      </c>
      <c r="AB256" s="51" t="s">
        <v>121</v>
      </c>
      <c r="AC256" s="51" t="s">
        <v>139</v>
      </c>
      <c r="AD256" s="51"/>
      <c r="AE256" s="51"/>
      <c r="AF256" s="51"/>
    </row>
    <row r="257" spans="1:32" ht="12.75" customHeight="1" x14ac:dyDescent="0.25">
      <c r="A257" s="51" t="s">
        <v>110</v>
      </c>
      <c r="B257" s="51" t="s">
        <v>134</v>
      </c>
      <c r="C257" s="51" t="s">
        <v>112</v>
      </c>
      <c r="D257" s="51"/>
      <c r="E257" s="51" t="s">
        <v>125</v>
      </c>
      <c r="F257" s="51"/>
      <c r="G257" s="51">
        <v>10030817</v>
      </c>
      <c r="H257" s="51">
        <v>19009092</v>
      </c>
      <c r="I257" s="51" t="s">
        <v>126</v>
      </c>
      <c r="J257" s="51">
        <v>4</v>
      </c>
      <c r="K257" s="51">
        <v>22</v>
      </c>
      <c r="L257" s="87">
        <v>-3772.55</v>
      </c>
      <c r="M257" s="54">
        <v>44679</v>
      </c>
      <c r="N257" s="54">
        <v>44679</v>
      </c>
      <c r="O257" s="54">
        <v>44679</v>
      </c>
      <c r="P257" s="51" t="s">
        <v>531</v>
      </c>
      <c r="Q257" s="51" t="s">
        <v>531</v>
      </c>
      <c r="R257" s="51"/>
      <c r="S257" s="51">
        <v>0</v>
      </c>
      <c r="T257" s="51" t="s">
        <v>532</v>
      </c>
      <c r="U257" s="51"/>
      <c r="V257" s="51"/>
      <c r="W257" s="51" t="s">
        <v>156</v>
      </c>
      <c r="X257" s="51"/>
      <c r="Y257" s="51" t="s">
        <v>2</v>
      </c>
      <c r="Z257" s="51" t="s">
        <v>119</v>
      </c>
      <c r="AA257" s="51" t="s">
        <v>499</v>
      </c>
      <c r="AB257" s="51" t="s">
        <v>121</v>
      </c>
      <c r="AC257" s="51" t="s">
        <v>139</v>
      </c>
      <c r="AD257" s="51" t="s">
        <v>533</v>
      </c>
      <c r="AE257" s="51"/>
      <c r="AF257" s="51"/>
    </row>
    <row r="258" spans="1:32" ht="12.75" customHeight="1" x14ac:dyDescent="0.25">
      <c r="A258" s="51" t="s">
        <v>110</v>
      </c>
      <c r="B258" s="51" t="s">
        <v>134</v>
      </c>
      <c r="C258" s="51" t="s">
        <v>112</v>
      </c>
      <c r="D258" s="51"/>
      <c r="E258" s="51" t="s">
        <v>125</v>
      </c>
      <c r="F258" s="51"/>
      <c r="G258" s="51">
        <v>10030823</v>
      </c>
      <c r="H258" s="51">
        <v>19009094</v>
      </c>
      <c r="I258" s="51" t="s">
        <v>126</v>
      </c>
      <c r="J258" s="51">
        <v>4</v>
      </c>
      <c r="K258" s="51">
        <v>22</v>
      </c>
      <c r="L258" s="87">
        <v>-5000</v>
      </c>
      <c r="M258" s="54">
        <v>44679</v>
      </c>
      <c r="N258" s="54">
        <v>44679</v>
      </c>
      <c r="O258" s="54">
        <v>44679</v>
      </c>
      <c r="P258" s="51" t="s">
        <v>534</v>
      </c>
      <c r="Q258" s="51" t="s">
        <v>534</v>
      </c>
      <c r="R258" s="51"/>
      <c r="S258" s="51">
        <v>0</v>
      </c>
      <c r="T258" s="51" t="s">
        <v>535</v>
      </c>
      <c r="U258" s="51"/>
      <c r="V258" s="51"/>
      <c r="W258" s="51" t="s">
        <v>156</v>
      </c>
      <c r="X258" s="51"/>
      <c r="Y258" s="51" t="s">
        <v>2</v>
      </c>
      <c r="Z258" s="51" t="s">
        <v>119</v>
      </c>
      <c r="AA258" s="51" t="s">
        <v>499</v>
      </c>
      <c r="AB258" s="51" t="s">
        <v>121</v>
      </c>
      <c r="AC258" s="51" t="s">
        <v>139</v>
      </c>
      <c r="AD258" s="51" t="s">
        <v>536</v>
      </c>
      <c r="AE258" s="51"/>
      <c r="AF258" s="51"/>
    </row>
    <row r="259" spans="1:32" ht="12.75" customHeight="1" x14ac:dyDescent="0.25">
      <c r="A259" s="51" t="s">
        <v>110</v>
      </c>
      <c r="B259" s="51" t="s">
        <v>134</v>
      </c>
      <c r="C259" s="51" t="s">
        <v>112</v>
      </c>
      <c r="D259" s="51"/>
      <c r="E259" s="51" t="s">
        <v>125</v>
      </c>
      <c r="F259" s="51"/>
      <c r="G259" s="51">
        <v>10030887</v>
      </c>
      <c r="H259" s="51">
        <v>19009100</v>
      </c>
      <c r="I259" s="51" t="s">
        <v>126</v>
      </c>
      <c r="J259" s="51">
        <v>4</v>
      </c>
      <c r="K259" s="51">
        <v>22</v>
      </c>
      <c r="L259" s="87">
        <v>-40000</v>
      </c>
      <c r="M259" s="54">
        <v>44679</v>
      </c>
      <c r="N259" s="54">
        <v>44679</v>
      </c>
      <c r="O259" s="54">
        <v>44679</v>
      </c>
      <c r="P259" s="51" t="s">
        <v>537</v>
      </c>
      <c r="Q259" s="51" t="s">
        <v>537</v>
      </c>
      <c r="R259" s="51"/>
      <c r="S259" s="51">
        <v>0</v>
      </c>
      <c r="T259" s="51" t="s">
        <v>138</v>
      </c>
      <c r="U259" s="51"/>
      <c r="V259" s="51"/>
      <c r="W259" s="51" t="s">
        <v>156</v>
      </c>
      <c r="X259" s="51"/>
      <c r="Y259" s="51" t="s">
        <v>2</v>
      </c>
      <c r="Z259" s="51" t="s">
        <v>119</v>
      </c>
      <c r="AA259" s="51" t="s">
        <v>499</v>
      </c>
      <c r="AB259" s="51" t="s">
        <v>121</v>
      </c>
      <c r="AC259" s="51" t="s">
        <v>139</v>
      </c>
      <c r="AD259" s="51" t="s">
        <v>140</v>
      </c>
      <c r="AE259" s="51"/>
      <c r="AF259" s="51"/>
    </row>
    <row r="260" spans="1:32" ht="12.75" customHeight="1" x14ac:dyDescent="0.25">
      <c r="A260" s="51" t="s">
        <v>110</v>
      </c>
      <c r="B260" s="51" t="s">
        <v>134</v>
      </c>
      <c r="C260" s="51" t="s">
        <v>112</v>
      </c>
      <c r="D260" s="51"/>
      <c r="E260" s="51" t="s">
        <v>125</v>
      </c>
      <c r="F260" s="51"/>
      <c r="G260" s="51">
        <v>10030889</v>
      </c>
      <c r="H260" s="51">
        <v>19009101</v>
      </c>
      <c r="I260" s="51" t="s">
        <v>126</v>
      </c>
      <c r="J260" s="51">
        <v>4</v>
      </c>
      <c r="K260" s="51">
        <v>22</v>
      </c>
      <c r="L260" s="87">
        <v>-50000</v>
      </c>
      <c r="M260" s="54">
        <v>44679</v>
      </c>
      <c r="N260" s="54">
        <v>44679</v>
      </c>
      <c r="O260" s="54">
        <v>44679</v>
      </c>
      <c r="P260" s="51" t="s">
        <v>538</v>
      </c>
      <c r="Q260" s="51" t="s">
        <v>539</v>
      </c>
      <c r="R260" s="51"/>
      <c r="S260" s="51">
        <v>0</v>
      </c>
      <c r="T260" s="51" t="s">
        <v>530</v>
      </c>
      <c r="U260" s="51"/>
      <c r="V260" s="51"/>
      <c r="W260" s="51" t="s">
        <v>156</v>
      </c>
      <c r="X260" s="51"/>
      <c r="Y260" s="51" t="s">
        <v>2</v>
      </c>
      <c r="Z260" s="51" t="s">
        <v>119</v>
      </c>
      <c r="AA260" s="51" t="s">
        <v>499</v>
      </c>
      <c r="AB260" s="51" t="s">
        <v>121</v>
      </c>
      <c r="AC260" s="51" t="s">
        <v>139</v>
      </c>
      <c r="AD260" s="51" t="s">
        <v>540</v>
      </c>
      <c r="AE260" s="51"/>
      <c r="AF260" s="51"/>
    </row>
    <row r="261" spans="1:32" ht="12.75" customHeight="1" x14ac:dyDescent="0.25">
      <c r="A261" s="51" t="s">
        <v>299</v>
      </c>
      <c r="B261" s="51" t="s">
        <v>541</v>
      </c>
      <c r="C261" s="51" t="s">
        <v>112</v>
      </c>
      <c r="D261" s="51"/>
      <c r="E261" s="51" t="s">
        <v>125</v>
      </c>
      <c r="F261" s="51"/>
      <c r="G261" s="51">
        <v>10030007</v>
      </c>
      <c r="H261" s="51">
        <v>18966791</v>
      </c>
      <c r="I261" s="51" t="s">
        <v>126</v>
      </c>
      <c r="J261" s="51">
        <v>4</v>
      </c>
      <c r="K261" s="51">
        <v>22</v>
      </c>
      <c r="L261" s="87">
        <v>-30714.82</v>
      </c>
      <c r="M261" s="54">
        <v>44681</v>
      </c>
      <c r="N261" s="54">
        <v>44681</v>
      </c>
      <c r="O261" s="54">
        <v>44677</v>
      </c>
      <c r="P261" s="51" t="s">
        <v>542</v>
      </c>
      <c r="Q261" s="51" t="s">
        <v>542</v>
      </c>
      <c r="R261" s="51"/>
      <c r="S261" s="51">
        <v>0</v>
      </c>
      <c r="T261" s="51" t="s">
        <v>543</v>
      </c>
      <c r="U261" s="51"/>
      <c r="V261" s="51"/>
      <c r="W261" s="51"/>
      <c r="X261" s="51"/>
      <c r="Y261" s="51" t="s">
        <v>2</v>
      </c>
      <c r="Z261" s="51" t="s">
        <v>119</v>
      </c>
      <c r="AA261" s="51" t="s">
        <v>303</v>
      </c>
      <c r="AB261" s="51" t="s">
        <v>304</v>
      </c>
      <c r="AC261" s="51" t="s">
        <v>544</v>
      </c>
      <c r="AD261" s="51" t="s">
        <v>545</v>
      </c>
      <c r="AE261" s="51"/>
      <c r="AF261" s="51"/>
    </row>
    <row r="262" spans="1:32" ht="12.75" customHeight="1" x14ac:dyDescent="0.25">
      <c r="A262" s="51" t="s">
        <v>299</v>
      </c>
      <c r="B262" s="51" t="s">
        <v>546</v>
      </c>
      <c r="C262" s="51" t="s">
        <v>112</v>
      </c>
      <c r="D262" s="51"/>
      <c r="E262" s="51" t="s">
        <v>125</v>
      </c>
      <c r="F262" s="51"/>
      <c r="G262" s="51">
        <v>10010484</v>
      </c>
      <c r="H262" s="51">
        <v>18960445</v>
      </c>
      <c r="I262" s="51" t="s">
        <v>126</v>
      </c>
      <c r="J262" s="51">
        <v>4</v>
      </c>
      <c r="K262" s="51">
        <v>22</v>
      </c>
      <c r="L262" s="87">
        <v>-15000</v>
      </c>
      <c r="M262" s="54">
        <v>44652</v>
      </c>
      <c r="N262" s="54">
        <v>44652</v>
      </c>
      <c r="O262" s="54">
        <v>44630</v>
      </c>
      <c r="P262" s="51" t="s">
        <v>547</v>
      </c>
      <c r="Q262" s="51" t="s">
        <v>547</v>
      </c>
      <c r="R262" s="51"/>
      <c r="S262" s="51">
        <v>0</v>
      </c>
      <c r="T262" s="51" t="s">
        <v>548</v>
      </c>
      <c r="U262" s="51"/>
      <c r="V262" s="51"/>
      <c r="W262" s="51" t="s">
        <v>156</v>
      </c>
      <c r="X262" s="51"/>
      <c r="Y262" s="51" t="s">
        <v>2</v>
      </c>
      <c r="Z262" s="51" t="s">
        <v>119</v>
      </c>
      <c r="AA262" s="51" t="s">
        <v>288</v>
      </c>
      <c r="AB262" s="51" t="s">
        <v>121</v>
      </c>
      <c r="AC262" s="51" t="s">
        <v>549</v>
      </c>
      <c r="AD262" s="51" t="s">
        <v>550</v>
      </c>
      <c r="AE262" s="51"/>
      <c r="AF262" s="51"/>
    </row>
    <row r="263" spans="1:32" ht="12.75" customHeight="1" x14ac:dyDescent="0.25">
      <c r="A263" s="51" t="s">
        <v>299</v>
      </c>
      <c r="B263" s="51" t="s">
        <v>546</v>
      </c>
      <c r="C263" s="51" t="s">
        <v>112</v>
      </c>
      <c r="D263" s="51"/>
      <c r="E263" s="51" t="s">
        <v>113</v>
      </c>
      <c r="F263" s="51"/>
      <c r="G263" s="51">
        <v>10022071</v>
      </c>
      <c r="H263" s="51">
        <v>1431673</v>
      </c>
      <c r="I263" s="51" t="s">
        <v>114</v>
      </c>
      <c r="J263" s="51">
        <v>4</v>
      </c>
      <c r="K263" s="51">
        <v>22</v>
      </c>
      <c r="L263" s="87">
        <v>97500</v>
      </c>
      <c r="M263" s="54">
        <v>44644</v>
      </c>
      <c r="N263" s="54">
        <v>44657</v>
      </c>
      <c r="O263" s="54">
        <v>44657</v>
      </c>
      <c r="P263" s="51" t="s">
        <v>551</v>
      </c>
      <c r="Q263" s="51" t="s">
        <v>552</v>
      </c>
      <c r="R263" s="51" t="s">
        <v>553</v>
      </c>
      <c r="S263" s="51" t="s">
        <v>552</v>
      </c>
      <c r="T263" s="51" t="s">
        <v>554</v>
      </c>
      <c r="U263" s="51"/>
      <c r="V263" s="51"/>
      <c r="W263" s="51"/>
      <c r="X263" s="51"/>
      <c r="Y263" s="51" t="s">
        <v>2</v>
      </c>
      <c r="Z263" s="51" t="s">
        <v>119</v>
      </c>
      <c r="AA263" s="51" t="s">
        <v>120</v>
      </c>
      <c r="AB263" s="51" t="s">
        <v>121</v>
      </c>
      <c r="AC263" s="51" t="s">
        <v>549</v>
      </c>
      <c r="AD263" s="51" t="s">
        <v>555</v>
      </c>
      <c r="AE263" s="51"/>
      <c r="AF263" s="51"/>
    </row>
    <row r="264" spans="1:32" ht="12.75" customHeight="1" x14ac:dyDescent="0.25">
      <c r="A264" s="51" t="s">
        <v>110</v>
      </c>
      <c r="B264" s="51" t="s">
        <v>381</v>
      </c>
      <c r="C264" s="51" t="s">
        <v>112</v>
      </c>
      <c r="D264" s="51"/>
      <c r="E264" s="51" t="s">
        <v>125</v>
      </c>
      <c r="F264" s="51"/>
      <c r="G264" s="51">
        <v>10022669</v>
      </c>
      <c r="H264" s="51">
        <v>18965558</v>
      </c>
      <c r="I264" s="51" t="s">
        <v>126</v>
      </c>
      <c r="J264" s="51">
        <v>4</v>
      </c>
      <c r="K264" s="51">
        <v>22</v>
      </c>
      <c r="L264" s="87">
        <v>-3000</v>
      </c>
      <c r="M264" s="54">
        <v>44681</v>
      </c>
      <c r="N264" s="54">
        <v>44681</v>
      </c>
      <c r="O264" s="54">
        <v>44658</v>
      </c>
      <c r="P264" s="51" t="s">
        <v>556</v>
      </c>
      <c r="Q264" s="51" t="s">
        <v>389</v>
      </c>
      <c r="R264" s="51"/>
      <c r="S264" s="51">
        <v>0</v>
      </c>
      <c r="T264" s="51" t="s">
        <v>385</v>
      </c>
      <c r="U264" s="51"/>
      <c r="V264" s="51"/>
      <c r="W264" s="51"/>
      <c r="X264" s="51"/>
      <c r="Y264" s="51" t="s">
        <v>2</v>
      </c>
      <c r="Z264" s="51" t="s">
        <v>119</v>
      </c>
      <c r="AA264" s="51" t="s">
        <v>331</v>
      </c>
      <c r="AB264" s="51" t="s">
        <v>121</v>
      </c>
      <c r="AC264" s="51" t="s">
        <v>386</v>
      </c>
      <c r="AD264" s="51" t="s">
        <v>387</v>
      </c>
      <c r="AE264" s="51"/>
      <c r="AF264" s="51"/>
    </row>
    <row r="265" spans="1:32" ht="12.75" customHeight="1" x14ac:dyDescent="0.25">
      <c r="A265" s="51" t="s">
        <v>110</v>
      </c>
      <c r="B265" s="51" t="s">
        <v>141</v>
      </c>
      <c r="C265" s="51" t="s">
        <v>112</v>
      </c>
      <c r="D265" s="51"/>
      <c r="E265" s="51" t="s">
        <v>125</v>
      </c>
      <c r="F265" s="51" t="s">
        <v>142</v>
      </c>
      <c r="G265" s="51">
        <v>10018612</v>
      </c>
      <c r="H265" s="51">
        <v>1427064</v>
      </c>
      <c r="I265" s="51" t="s">
        <v>143</v>
      </c>
      <c r="J265" s="51">
        <v>4</v>
      </c>
      <c r="K265" s="51">
        <v>22</v>
      </c>
      <c r="L265" s="87">
        <v>-673.5</v>
      </c>
      <c r="M265" s="54">
        <v>44648</v>
      </c>
      <c r="N265" s="54">
        <v>44652</v>
      </c>
      <c r="O265" s="54">
        <v>44648</v>
      </c>
      <c r="P265" s="51" t="s">
        <v>392</v>
      </c>
      <c r="Q265" s="51" t="s">
        <v>393</v>
      </c>
      <c r="R265" s="51"/>
      <c r="S265" s="51">
        <v>0</v>
      </c>
      <c r="T265" s="51" t="s">
        <v>394</v>
      </c>
      <c r="U265" s="51"/>
      <c r="V265" s="51"/>
      <c r="W265" s="51"/>
      <c r="X265" s="51"/>
      <c r="Y265" s="51" t="s">
        <v>2</v>
      </c>
      <c r="Z265" s="51" t="s">
        <v>119</v>
      </c>
      <c r="AA265" s="51" t="s">
        <v>147</v>
      </c>
      <c r="AB265" s="51" t="s">
        <v>121</v>
      </c>
      <c r="AC265" s="51" t="s">
        <v>149</v>
      </c>
      <c r="AD265" s="51" t="s">
        <v>395</v>
      </c>
      <c r="AE265" s="51"/>
      <c r="AF265" s="51"/>
    </row>
    <row r="266" spans="1:32" ht="12.75" customHeight="1" x14ac:dyDescent="0.25">
      <c r="A266" s="51" t="s">
        <v>110</v>
      </c>
      <c r="B266" s="51" t="s">
        <v>141</v>
      </c>
      <c r="C266" s="51" t="s">
        <v>112</v>
      </c>
      <c r="D266" s="51"/>
      <c r="E266" s="51" t="s">
        <v>125</v>
      </c>
      <c r="F266" s="51"/>
      <c r="G266" s="51">
        <v>10030009</v>
      </c>
      <c r="H266" s="51">
        <v>18966789</v>
      </c>
      <c r="I266" s="51" t="s">
        <v>126</v>
      </c>
      <c r="J266" s="51">
        <v>4</v>
      </c>
      <c r="K266" s="51">
        <v>22</v>
      </c>
      <c r="L266" s="87">
        <v>-69734.27</v>
      </c>
      <c r="M266" s="54">
        <v>44681</v>
      </c>
      <c r="N266" s="54">
        <v>44681</v>
      </c>
      <c r="O266" s="54">
        <v>44677</v>
      </c>
      <c r="P266" s="51" t="s">
        <v>557</v>
      </c>
      <c r="Q266" s="51" t="s">
        <v>389</v>
      </c>
      <c r="R266" s="51"/>
      <c r="S266" s="51">
        <v>0</v>
      </c>
      <c r="T266" s="51" t="s">
        <v>394</v>
      </c>
      <c r="U266" s="51"/>
      <c r="V266" s="51"/>
      <c r="W266" s="51"/>
      <c r="X266" s="51"/>
      <c r="Y266" s="51" t="s">
        <v>2</v>
      </c>
      <c r="Z266" s="51" t="s">
        <v>119</v>
      </c>
      <c r="AA266" s="51" t="s">
        <v>331</v>
      </c>
      <c r="AB266" s="51" t="s">
        <v>332</v>
      </c>
      <c r="AC266" s="51" t="s">
        <v>149</v>
      </c>
      <c r="AD266" s="51" t="s">
        <v>558</v>
      </c>
      <c r="AE266" s="51"/>
      <c r="AF266" s="51"/>
    </row>
    <row r="267" spans="1:32" ht="12.75" customHeight="1" x14ac:dyDescent="0.25">
      <c r="A267" s="51" t="s">
        <v>299</v>
      </c>
      <c r="B267" s="51" t="s">
        <v>491</v>
      </c>
      <c r="C267" s="51" t="s">
        <v>112</v>
      </c>
      <c r="D267" s="51"/>
      <c r="E267" s="51" t="s">
        <v>125</v>
      </c>
      <c r="F267" s="51"/>
      <c r="G267" s="51">
        <v>10022364</v>
      </c>
      <c r="H267" s="51">
        <v>18965531</v>
      </c>
      <c r="I267" s="51" t="s">
        <v>126</v>
      </c>
      <c r="J267" s="51">
        <v>4</v>
      </c>
      <c r="K267" s="51">
        <v>22</v>
      </c>
      <c r="L267" s="87">
        <v>-111000</v>
      </c>
      <c r="M267" s="54">
        <v>44681</v>
      </c>
      <c r="N267" s="54">
        <v>44681</v>
      </c>
      <c r="O267" s="54">
        <v>44657</v>
      </c>
      <c r="P267" s="51" t="s">
        <v>559</v>
      </c>
      <c r="Q267" s="51" t="s">
        <v>559</v>
      </c>
      <c r="R267" s="51"/>
      <c r="S267" s="51">
        <v>0</v>
      </c>
      <c r="T267" s="51" t="s">
        <v>494</v>
      </c>
      <c r="U267" s="51"/>
      <c r="V267" s="51"/>
      <c r="W267" s="51"/>
      <c r="X267" s="51"/>
      <c r="Y267" s="51" t="s">
        <v>2</v>
      </c>
      <c r="Z267" s="51" t="s">
        <v>119</v>
      </c>
      <c r="AA267" s="51" t="s">
        <v>303</v>
      </c>
      <c r="AB267" s="51" t="s">
        <v>304</v>
      </c>
      <c r="AC267" s="51" t="s">
        <v>495</v>
      </c>
      <c r="AD267" s="51" t="s">
        <v>496</v>
      </c>
      <c r="AE267" s="51"/>
      <c r="AF267" s="51"/>
    </row>
    <row r="268" spans="1:32" ht="12.75" customHeight="1" x14ac:dyDescent="0.25">
      <c r="A268" s="51" t="s">
        <v>228</v>
      </c>
      <c r="B268" s="51" t="s">
        <v>463</v>
      </c>
      <c r="C268" s="51" t="s">
        <v>112</v>
      </c>
      <c r="D268" s="51"/>
      <c r="E268" s="51" t="s">
        <v>125</v>
      </c>
      <c r="F268" s="51"/>
      <c r="G268" s="51">
        <v>10018842</v>
      </c>
      <c r="H268" s="51">
        <v>18961592</v>
      </c>
      <c r="I268" s="51" t="s">
        <v>126</v>
      </c>
      <c r="J268" s="51">
        <v>4</v>
      </c>
      <c r="K268" s="51">
        <v>22</v>
      </c>
      <c r="L268" s="87">
        <v>-5000</v>
      </c>
      <c r="M268" s="54">
        <v>44652</v>
      </c>
      <c r="N268" s="54">
        <v>44652</v>
      </c>
      <c r="O268" s="54">
        <v>44649</v>
      </c>
      <c r="P268" s="51" t="s">
        <v>560</v>
      </c>
      <c r="Q268" s="51" t="s">
        <v>561</v>
      </c>
      <c r="R268" s="51"/>
      <c r="S268" s="51">
        <v>0</v>
      </c>
      <c r="T268" s="51" t="s">
        <v>466</v>
      </c>
      <c r="U268" s="51"/>
      <c r="V268" s="51"/>
      <c r="W268" s="51" t="s">
        <v>156</v>
      </c>
      <c r="X268" s="51"/>
      <c r="Y268" s="51" t="s">
        <v>2</v>
      </c>
      <c r="Z268" s="51" t="s">
        <v>119</v>
      </c>
      <c r="AA268" s="51" t="s">
        <v>288</v>
      </c>
      <c r="AB268" s="51" t="s">
        <v>121</v>
      </c>
      <c r="AC268" s="51" t="s">
        <v>467</v>
      </c>
      <c r="AD268" s="51" t="s">
        <v>468</v>
      </c>
      <c r="AE268" s="51"/>
      <c r="AF268" s="51"/>
    </row>
    <row r="269" spans="1:32" ht="12.75" customHeight="1" x14ac:dyDescent="0.25">
      <c r="A269" s="51" t="s">
        <v>228</v>
      </c>
      <c r="B269" s="51" t="s">
        <v>463</v>
      </c>
      <c r="C269" s="51" t="s">
        <v>112</v>
      </c>
      <c r="D269" s="51"/>
      <c r="E269" s="51" t="s">
        <v>125</v>
      </c>
      <c r="F269" s="51"/>
      <c r="G269" s="51">
        <v>10018842</v>
      </c>
      <c r="H269" s="51">
        <v>18961592</v>
      </c>
      <c r="I269" s="51" t="s">
        <v>126</v>
      </c>
      <c r="J269" s="51">
        <v>4</v>
      </c>
      <c r="K269" s="51">
        <v>22</v>
      </c>
      <c r="L269" s="87">
        <v>-5000</v>
      </c>
      <c r="M269" s="54">
        <v>44652</v>
      </c>
      <c r="N269" s="54">
        <v>44652</v>
      </c>
      <c r="O269" s="54">
        <v>44649</v>
      </c>
      <c r="P269" s="51" t="s">
        <v>464</v>
      </c>
      <c r="Q269" s="51" t="s">
        <v>561</v>
      </c>
      <c r="R269" s="51"/>
      <c r="S269" s="51">
        <v>0</v>
      </c>
      <c r="T269" s="51" t="s">
        <v>466</v>
      </c>
      <c r="U269" s="51"/>
      <c r="V269" s="51"/>
      <c r="W269" s="51" t="s">
        <v>156</v>
      </c>
      <c r="X269" s="51"/>
      <c r="Y269" s="51" t="s">
        <v>2</v>
      </c>
      <c r="Z269" s="51" t="s">
        <v>119</v>
      </c>
      <c r="AA269" s="51" t="s">
        <v>288</v>
      </c>
      <c r="AB269" s="51" t="s">
        <v>121</v>
      </c>
      <c r="AC269" s="51" t="s">
        <v>467</v>
      </c>
      <c r="AD269" s="51" t="s">
        <v>468</v>
      </c>
      <c r="AE269" s="51"/>
      <c r="AF269" s="51"/>
    </row>
    <row r="270" spans="1:32" ht="12.75" customHeight="1" x14ac:dyDescent="0.25">
      <c r="A270" s="51" t="s">
        <v>299</v>
      </c>
      <c r="B270" s="51" t="s">
        <v>307</v>
      </c>
      <c r="C270" s="51" t="s">
        <v>112</v>
      </c>
      <c r="D270" s="51"/>
      <c r="E270" s="51" t="s">
        <v>125</v>
      </c>
      <c r="F270" s="51"/>
      <c r="G270" s="51">
        <v>10023468</v>
      </c>
      <c r="H270" s="51">
        <v>18965696</v>
      </c>
      <c r="I270" s="51" t="s">
        <v>126</v>
      </c>
      <c r="J270" s="51">
        <v>4</v>
      </c>
      <c r="K270" s="51">
        <v>22</v>
      </c>
      <c r="L270" s="87">
        <v>-3759.16</v>
      </c>
      <c r="M270" s="54">
        <v>44652</v>
      </c>
      <c r="N270" s="54">
        <v>44652</v>
      </c>
      <c r="O270" s="54">
        <v>44659</v>
      </c>
      <c r="P270" s="51" t="s">
        <v>562</v>
      </c>
      <c r="Q270" s="51" t="s">
        <v>562</v>
      </c>
      <c r="R270" s="51"/>
      <c r="S270" s="51">
        <v>0</v>
      </c>
      <c r="T270" s="51" t="s">
        <v>563</v>
      </c>
      <c r="U270" s="51"/>
      <c r="V270" s="51"/>
      <c r="W270" s="51" t="s">
        <v>130</v>
      </c>
      <c r="X270" s="51"/>
      <c r="Y270" s="51" t="s">
        <v>2</v>
      </c>
      <c r="Z270" s="51" t="s">
        <v>119</v>
      </c>
      <c r="AA270" s="51" t="s">
        <v>310</v>
      </c>
      <c r="AB270" s="51" t="s">
        <v>304</v>
      </c>
      <c r="AC270" s="51" t="s">
        <v>311</v>
      </c>
      <c r="AD270" s="51" t="s">
        <v>564</v>
      </c>
      <c r="AE270" s="51"/>
      <c r="AF270" s="51"/>
    </row>
    <row r="271" spans="1:32" ht="12.75" customHeight="1" x14ac:dyDescent="0.25">
      <c r="A271" s="51" t="s">
        <v>299</v>
      </c>
      <c r="B271" s="51" t="s">
        <v>307</v>
      </c>
      <c r="C271" s="51" t="s">
        <v>112</v>
      </c>
      <c r="D271" s="51"/>
      <c r="E271" s="51" t="s">
        <v>113</v>
      </c>
      <c r="F271" s="51"/>
      <c r="G271" s="51">
        <v>10028174</v>
      </c>
      <c r="H271" s="51">
        <v>1433214</v>
      </c>
      <c r="I271" s="51" t="s">
        <v>114</v>
      </c>
      <c r="J271" s="51">
        <v>4</v>
      </c>
      <c r="K271" s="51">
        <v>22</v>
      </c>
      <c r="L271" s="87">
        <v>3795.16</v>
      </c>
      <c r="M271" s="54">
        <v>44664</v>
      </c>
      <c r="N271" s="54">
        <v>44672</v>
      </c>
      <c r="O271" s="54">
        <v>44672</v>
      </c>
      <c r="P271" s="51" t="s">
        <v>565</v>
      </c>
      <c r="Q271" s="51" t="s">
        <v>566</v>
      </c>
      <c r="R271" s="51" t="s">
        <v>567</v>
      </c>
      <c r="S271" s="51" t="s">
        <v>566</v>
      </c>
      <c r="T271" s="51" t="s">
        <v>563</v>
      </c>
      <c r="U271" s="51"/>
      <c r="V271" s="51"/>
      <c r="W271" s="51"/>
      <c r="X271" s="51"/>
      <c r="Y271" s="51" t="s">
        <v>2</v>
      </c>
      <c r="Z271" s="51" t="s">
        <v>119</v>
      </c>
      <c r="AA271" s="51" t="s">
        <v>120</v>
      </c>
      <c r="AB271" s="51" t="s">
        <v>121</v>
      </c>
      <c r="AC271" s="51" t="s">
        <v>311</v>
      </c>
      <c r="AD271" s="51" t="s">
        <v>564</v>
      </c>
      <c r="AE271" s="51"/>
      <c r="AF271" s="51"/>
    </row>
    <row r="272" spans="1:32" ht="12.75" customHeight="1" x14ac:dyDescent="0.25">
      <c r="A272" s="51" t="s">
        <v>110</v>
      </c>
      <c r="B272" s="51" t="s">
        <v>153</v>
      </c>
      <c r="C272" s="51" t="s">
        <v>112</v>
      </c>
      <c r="D272" s="51"/>
      <c r="E272" s="51" t="s">
        <v>125</v>
      </c>
      <c r="F272" s="51"/>
      <c r="G272" s="51">
        <v>10022027</v>
      </c>
      <c r="H272" s="51">
        <v>18965521</v>
      </c>
      <c r="I272" s="51" t="s">
        <v>126</v>
      </c>
      <c r="J272" s="51">
        <v>4</v>
      </c>
      <c r="K272" s="51">
        <v>22</v>
      </c>
      <c r="L272" s="87">
        <v>-23196</v>
      </c>
      <c r="M272" s="54">
        <v>44652</v>
      </c>
      <c r="N272" s="54">
        <v>44652</v>
      </c>
      <c r="O272" s="54">
        <v>44657</v>
      </c>
      <c r="P272" s="51" t="s">
        <v>568</v>
      </c>
      <c r="Q272" s="51" t="s">
        <v>568</v>
      </c>
      <c r="R272" s="51"/>
      <c r="S272" s="51">
        <v>0</v>
      </c>
      <c r="T272" s="51" t="s">
        <v>400</v>
      </c>
      <c r="U272" s="51"/>
      <c r="V272" s="51"/>
      <c r="W272" s="51" t="s">
        <v>156</v>
      </c>
      <c r="X272" s="51"/>
      <c r="Y272" s="51" t="s">
        <v>2</v>
      </c>
      <c r="Z272" s="51" t="s">
        <v>119</v>
      </c>
      <c r="AA272" s="51" t="s">
        <v>157</v>
      </c>
      <c r="AB272" s="51" t="s">
        <v>121</v>
      </c>
      <c r="AC272" s="51" t="s">
        <v>158</v>
      </c>
      <c r="AD272" s="51" t="s">
        <v>401</v>
      </c>
      <c r="AE272" s="51"/>
      <c r="AF272" s="51"/>
    </row>
    <row r="273" spans="1:32" ht="12.75" customHeight="1" x14ac:dyDescent="0.25">
      <c r="A273" s="51" t="s">
        <v>199</v>
      </c>
      <c r="B273" s="51" t="s">
        <v>569</v>
      </c>
      <c r="C273" s="51" t="s">
        <v>112</v>
      </c>
      <c r="D273" s="51"/>
      <c r="E273" s="51" t="s">
        <v>125</v>
      </c>
      <c r="F273" s="51"/>
      <c r="G273" s="51">
        <v>10012319</v>
      </c>
      <c r="H273" s="51">
        <v>18960702</v>
      </c>
      <c r="I273" s="51" t="s">
        <v>126</v>
      </c>
      <c r="J273" s="51">
        <v>4</v>
      </c>
      <c r="K273" s="51">
        <v>22</v>
      </c>
      <c r="L273" s="87">
        <v>50000</v>
      </c>
      <c r="M273" s="54">
        <v>44652</v>
      </c>
      <c r="N273" s="54">
        <v>44652</v>
      </c>
      <c r="O273" s="54">
        <v>44634</v>
      </c>
      <c r="P273" s="51" t="s">
        <v>570</v>
      </c>
      <c r="Q273" s="51" t="s">
        <v>570</v>
      </c>
      <c r="R273" s="51"/>
      <c r="S273" s="51">
        <v>0</v>
      </c>
      <c r="T273" s="51" t="s">
        <v>571</v>
      </c>
      <c r="U273" s="51"/>
      <c r="V273" s="51"/>
      <c r="W273" s="51"/>
      <c r="X273" s="51"/>
      <c r="Y273" s="51" t="s">
        <v>2</v>
      </c>
      <c r="Z273" s="51" t="s">
        <v>119</v>
      </c>
      <c r="AA273" s="51" t="s">
        <v>572</v>
      </c>
      <c r="AB273" s="51" t="s">
        <v>573</v>
      </c>
      <c r="AC273" s="51" t="s">
        <v>574</v>
      </c>
      <c r="AD273" s="51"/>
      <c r="AE273" s="51"/>
      <c r="AF273" s="51"/>
    </row>
    <row r="274" spans="1:32" ht="12.75" customHeight="1" x14ac:dyDescent="0.25">
      <c r="A274" s="51" t="s">
        <v>199</v>
      </c>
      <c r="B274" s="51" t="s">
        <v>569</v>
      </c>
      <c r="C274" s="51" t="s">
        <v>112</v>
      </c>
      <c r="D274" s="51"/>
      <c r="E274" s="51" t="s">
        <v>125</v>
      </c>
      <c r="F274" s="51"/>
      <c r="G274" s="51">
        <v>10012319</v>
      </c>
      <c r="H274" s="51">
        <v>18960702</v>
      </c>
      <c r="I274" s="51" t="s">
        <v>126</v>
      </c>
      <c r="J274" s="51">
        <v>4</v>
      </c>
      <c r="K274" s="51">
        <v>22</v>
      </c>
      <c r="L274" s="87">
        <v>45000</v>
      </c>
      <c r="M274" s="54">
        <v>44652</v>
      </c>
      <c r="N274" s="54">
        <v>44652</v>
      </c>
      <c r="O274" s="54">
        <v>44634</v>
      </c>
      <c r="P274" s="51" t="s">
        <v>570</v>
      </c>
      <c r="Q274" s="51" t="s">
        <v>570</v>
      </c>
      <c r="R274" s="51"/>
      <c r="S274" s="51">
        <v>0</v>
      </c>
      <c r="T274" s="51" t="s">
        <v>575</v>
      </c>
      <c r="U274" s="51"/>
      <c r="V274" s="51"/>
      <c r="W274" s="51"/>
      <c r="X274" s="51"/>
      <c r="Y274" s="51" t="s">
        <v>2</v>
      </c>
      <c r="Z274" s="51" t="s">
        <v>119</v>
      </c>
      <c r="AA274" s="51" t="s">
        <v>572</v>
      </c>
      <c r="AB274" s="51" t="s">
        <v>573</v>
      </c>
      <c r="AC274" s="51" t="s">
        <v>574</v>
      </c>
      <c r="AD274" s="51"/>
      <c r="AE274" s="51"/>
      <c r="AF274" s="51"/>
    </row>
    <row r="275" spans="1:32" ht="12.75" customHeight="1" x14ac:dyDescent="0.25">
      <c r="A275" s="51" t="s">
        <v>199</v>
      </c>
      <c r="B275" s="51" t="s">
        <v>569</v>
      </c>
      <c r="C275" s="51" t="s">
        <v>112</v>
      </c>
      <c r="D275" s="51"/>
      <c r="E275" s="51" t="s">
        <v>125</v>
      </c>
      <c r="F275" s="51"/>
      <c r="G275" s="51">
        <v>10012319</v>
      </c>
      <c r="H275" s="51">
        <v>18960702</v>
      </c>
      <c r="I275" s="51" t="s">
        <v>126</v>
      </c>
      <c r="J275" s="51">
        <v>4</v>
      </c>
      <c r="K275" s="51">
        <v>22</v>
      </c>
      <c r="L275" s="87">
        <v>-50000</v>
      </c>
      <c r="M275" s="54">
        <v>44652</v>
      </c>
      <c r="N275" s="54">
        <v>44652</v>
      </c>
      <c r="O275" s="54">
        <v>44634</v>
      </c>
      <c r="P275" s="51" t="s">
        <v>570</v>
      </c>
      <c r="Q275" s="51" t="s">
        <v>570</v>
      </c>
      <c r="R275" s="51"/>
      <c r="S275" s="51">
        <v>0</v>
      </c>
      <c r="T275" s="51" t="s">
        <v>576</v>
      </c>
      <c r="U275" s="51"/>
      <c r="V275" s="51"/>
      <c r="W275" s="51"/>
      <c r="X275" s="51"/>
      <c r="Y275" s="51" t="s">
        <v>2</v>
      </c>
      <c r="Z275" s="51" t="s">
        <v>119</v>
      </c>
      <c r="AA275" s="51" t="s">
        <v>572</v>
      </c>
      <c r="AB275" s="51" t="s">
        <v>573</v>
      </c>
      <c r="AC275" s="51" t="s">
        <v>574</v>
      </c>
      <c r="AD275" s="51"/>
      <c r="AE275" s="51"/>
      <c r="AF275" s="51"/>
    </row>
    <row r="276" spans="1:32" ht="12.75" customHeight="1" x14ac:dyDescent="0.25">
      <c r="A276" s="51" t="s">
        <v>110</v>
      </c>
      <c r="B276" s="51" t="s">
        <v>160</v>
      </c>
      <c r="C276" s="51" t="s">
        <v>112</v>
      </c>
      <c r="D276" s="51"/>
      <c r="E276" s="51" t="s">
        <v>125</v>
      </c>
      <c r="F276" s="51"/>
      <c r="G276" s="51">
        <v>10019073</v>
      </c>
      <c r="H276" s="51">
        <v>18962042</v>
      </c>
      <c r="I276" s="51" t="s">
        <v>126</v>
      </c>
      <c r="J276" s="51">
        <v>4</v>
      </c>
      <c r="K276" s="51">
        <v>22</v>
      </c>
      <c r="L276" s="87">
        <v>-5000</v>
      </c>
      <c r="M276" s="54">
        <v>44681</v>
      </c>
      <c r="N276" s="54">
        <v>44681</v>
      </c>
      <c r="O276" s="54">
        <v>44650</v>
      </c>
      <c r="P276" s="51" t="s">
        <v>577</v>
      </c>
      <c r="Q276" s="51" t="s">
        <v>128</v>
      </c>
      <c r="R276" s="51"/>
      <c r="S276" s="51">
        <v>0</v>
      </c>
      <c r="T276" s="51" t="s">
        <v>421</v>
      </c>
      <c r="U276" s="51"/>
      <c r="V276" s="51"/>
      <c r="W276" s="51" t="s">
        <v>130</v>
      </c>
      <c r="X276" s="51"/>
      <c r="Y276" s="51" t="s">
        <v>2</v>
      </c>
      <c r="Z276" s="51" t="s">
        <v>119</v>
      </c>
      <c r="AA276" s="51" t="s">
        <v>131</v>
      </c>
      <c r="AB276" s="51" t="s">
        <v>121</v>
      </c>
      <c r="AC276" s="51" t="s">
        <v>165</v>
      </c>
      <c r="AD276" s="51" t="s">
        <v>422</v>
      </c>
      <c r="AE276" s="51"/>
      <c r="AF276" s="51"/>
    </row>
    <row r="277" spans="1:32" ht="12.75" customHeight="1" x14ac:dyDescent="0.25">
      <c r="A277" s="51" t="s">
        <v>299</v>
      </c>
      <c r="B277" s="51" t="s">
        <v>320</v>
      </c>
      <c r="C277" s="51" t="s">
        <v>112</v>
      </c>
      <c r="D277" s="51"/>
      <c r="E277" s="51" t="s">
        <v>125</v>
      </c>
      <c r="F277" s="51" t="s">
        <v>113</v>
      </c>
      <c r="G277" s="51">
        <v>10022021</v>
      </c>
      <c r="H277" s="51">
        <v>18965520</v>
      </c>
      <c r="I277" s="51" t="s">
        <v>126</v>
      </c>
      <c r="J277" s="51">
        <v>4</v>
      </c>
      <c r="K277" s="51">
        <v>22</v>
      </c>
      <c r="L277" s="87">
        <v>-22500</v>
      </c>
      <c r="M277" s="54">
        <v>44652</v>
      </c>
      <c r="N277" s="54">
        <v>44652</v>
      </c>
      <c r="O277" s="54">
        <v>44657</v>
      </c>
      <c r="P277" s="51" t="s">
        <v>578</v>
      </c>
      <c r="Q277" s="51" t="s">
        <v>315</v>
      </c>
      <c r="R277" s="51"/>
      <c r="S277" s="51">
        <v>0</v>
      </c>
      <c r="T277" s="51" t="s">
        <v>324</v>
      </c>
      <c r="U277" s="51"/>
      <c r="V277" s="51"/>
      <c r="W277" s="51"/>
      <c r="X277" s="51"/>
      <c r="Y277" s="51" t="s">
        <v>2</v>
      </c>
      <c r="Z277" s="51" t="s">
        <v>119</v>
      </c>
      <c r="AA277" s="51" t="s">
        <v>317</v>
      </c>
      <c r="AB277" s="51" t="s">
        <v>304</v>
      </c>
      <c r="AC277" s="51" t="s">
        <v>325</v>
      </c>
      <c r="AD277" s="51" t="s">
        <v>326</v>
      </c>
      <c r="AE277" s="51"/>
      <c r="AF277" s="51"/>
    </row>
    <row r="278" spans="1:32" ht="12.75" customHeight="1" x14ac:dyDescent="0.25">
      <c r="A278" s="51" t="s">
        <v>299</v>
      </c>
      <c r="B278" s="51" t="s">
        <v>320</v>
      </c>
      <c r="C278" s="51" t="s">
        <v>112</v>
      </c>
      <c r="D278" s="51"/>
      <c r="E278" s="51" t="s">
        <v>125</v>
      </c>
      <c r="F278" s="51" t="s">
        <v>113</v>
      </c>
      <c r="G278" s="51">
        <v>10022021</v>
      </c>
      <c r="H278" s="51">
        <v>18965520</v>
      </c>
      <c r="I278" s="51" t="s">
        <v>126</v>
      </c>
      <c r="J278" s="51">
        <v>4</v>
      </c>
      <c r="K278" s="51">
        <v>22</v>
      </c>
      <c r="L278" s="87">
        <v>22500</v>
      </c>
      <c r="M278" s="54">
        <v>44652</v>
      </c>
      <c r="N278" s="54">
        <v>44652</v>
      </c>
      <c r="O278" s="54">
        <v>44657</v>
      </c>
      <c r="P278" s="51" t="s">
        <v>578</v>
      </c>
      <c r="Q278" s="51" t="s">
        <v>315</v>
      </c>
      <c r="R278" s="51"/>
      <c r="S278" s="51">
        <v>0</v>
      </c>
      <c r="T278" s="51" t="s">
        <v>324</v>
      </c>
      <c r="U278" s="51"/>
      <c r="V278" s="51"/>
      <c r="W278" s="51"/>
      <c r="X278" s="51"/>
      <c r="Y278" s="51" t="s">
        <v>2</v>
      </c>
      <c r="Z278" s="51" t="s">
        <v>119</v>
      </c>
      <c r="AA278" s="51" t="s">
        <v>317</v>
      </c>
      <c r="AB278" s="51" t="s">
        <v>304</v>
      </c>
      <c r="AC278" s="51" t="s">
        <v>325</v>
      </c>
      <c r="AD278" s="51" t="s">
        <v>326</v>
      </c>
      <c r="AE278" s="51"/>
      <c r="AF278" s="51"/>
    </row>
    <row r="279" spans="1:32" ht="12.75" customHeight="1" x14ac:dyDescent="0.25">
      <c r="A279" s="51" t="s">
        <v>228</v>
      </c>
      <c r="B279" s="51" t="s">
        <v>278</v>
      </c>
      <c r="C279" s="51" t="s">
        <v>112</v>
      </c>
      <c r="D279" s="51"/>
      <c r="E279" s="51" t="s">
        <v>113</v>
      </c>
      <c r="F279" s="51"/>
      <c r="G279" s="51">
        <v>10025058</v>
      </c>
      <c r="H279" s="51">
        <v>1432408</v>
      </c>
      <c r="I279" s="51" t="s">
        <v>114</v>
      </c>
      <c r="J279" s="51">
        <v>4</v>
      </c>
      <c r="K279" s="51">
        <v>22</v>
      </c>
      <c r="L279" s="87">
        <v>30550.86</v>
      </c>
      <c r="M279" s="54">
        <v>44545</v>
      </c>
      <c r="N279" s="54">
        <v>44664</v>
      </c>
      <c r="O279" s="54">
        <v>44664</v>
      </c>
      <c r="P279" s="51" t="s">
        <v>579</v>
      </c>
      <c r="Q279" s="51" t="s">
        <v>580</v>
      </c>
      <c r="R279" s="51" t="s">
        <v>581</v>
      </c>
      <c r="S279" s="51" t="s">
        <v>582</v>
      </c>
      <c r="T279" s="51" t="s">
        <v>583</v>
      </c>
      <c r="U279" s="51"/>
      <c r="V279" s="51"/>
      <c r="W279" s="51"/>
      <c r="X279" s="51"/>
      <c r="Y279" s="51" t="s">
        <v>2</v>
      </c>
      <c r="Z279" s="51" t="s">
        <v>119</v>
      </c>
      <c r="AA279" s="51" t="s">
        <v>120</v>
      </c>
      <c r="AB279" s="51" t="s">
        <v>121</v>
      </c>
      <c r="AC279" s="51" t="s">
        <v>282</v>
      </c>
      <c r="AD279" s="51" t="s">
        <v>584</v>
      </c>
      <c r="AE279" s="51"/>
      <c r="AF279" s="51"/>
    </row>
    <row r="280" spans="1:32" ht="12.75" customHeight="1" x14ac:dyDescent="0.25">
      <c r="A280" s="51" t="s">
        <v>199</v>
      </c>
      <c r="B280" s="51" t="s">
        <v>585</v>
      </c>
      <c r="C280" s="51" t="s">
        <v>112</v>
      </c>
      <c r="D280" s="51"/>
      <c r="E280" s="51" t="s">
        <v>113</v>
      </c>
      <c r="F280" s="51"/>
      <c r="G280" s="51">
        <v>10028426</v>
      </c>
      <c r="H280" s="51">
        <v>1433460</v>
      </c>
      <c r="I280" s="51" t="s">
        <v>114</v>
      </c>
      <c r="J280" s="51">
        <v>4</v>
      </c>
      <c r="K280" s="51">
        <v>22</v>
      </c>
      <c r="L280" s="87">
        <v>125000</v>
      </c>
      <c r="M280" s="54">
        <v>44656</v>
      </c>
      <c r="N280" s="54">
        <v>44672</v>
      </c>
      <c r="O280" s="54">
        <v>44672</v>
      </c>
      <c r="P280" s="51" t="s">
        <v>586</v>
      </c>
      <c r="Q280" s="51" t="s">
        <v>587</v>
      </c>
      <c r="R280" s="51" t="s">
        <v>588</v>
      </c>
      <c r="S280" s="51" t="s">
        <v>587</v>
      </c>
      <c r="T280" s="51" t="s">
        <v>589</v>
      </c>
      <c r="U280" s="51"/>
      <c r="V280" s="51"/>
      <c r="W280" s="51"/>
      <c r="X280" s="51"/>
      <c r="Y280" s="51" t="s">
        <v>2</v>
      </c>
      <c r="Z280" s="51" t="s">
        <v>119</v>
      </c>
      <c r="AA280" s="51" t="s">
        <v>120</v>
      </c>
      <c r="AB280" s="51" t="s">
        <v>121</v>
      </c>
      <c r="AC280" s="51" t="s">
        <v>590</v>
      </c>
      <c r="AD280" s="51" t="s">
        <v>591</v>
      </c>
      <c r="AE280" s="51"/>
      <c r="AF280" s="51"/>
    </row>
    <row r="281" spans="1:32" ht="12.75" customHeight="1" x14ac:dyDescent="0.25">
      <c r="A281" s="51" t="s">
        <v>199</v>
      </c>
      <c r="B281" s="51" t="s">
        <v>200</v>
      </c>
      <c r="C281" s="51" t="s">
        <v>112</v>
      </c>
      <c r="D281" s="51"/>
      <c r="E281" s="51" t="s">
        <v>125</v>
      </c>
      <c r="F281" s="51" t="s">
        <v>142</v>
      </c>
      <c r="G281" s="51">
        <v>10018612</v>
      </c>
      <c r="H281" s="51">
        <v>1429688</v>
      </c>
      <c r="I281" s="51" t="s">
        <v>143</v>
      </c>
      <c r="J281" s="51">
        <v>4</v>
      </c>
      <c r="K281" s="51">
        <v>22</v>
      </c>
      <c r="L281" s="87">
        <v>-12117.3</v>
      </c>
      <c r="M281" s="54">
        <v>44648</v>
      </c>
      <c r="N281" s="54">
        <v>44652</v>
      </c>
      <c r="O281" s="54">
        <v>44648</v>
      </c>
      <c r="P281" s="51" t="s">
        <v>213</v>
      </c>
      <c r="Q281" s="51" t="s">
        <v>393</v>
      </c>
      <c r="R281" s="51"/>
      <c r="S281" s="51">
        <v>0</v>
      </c>
      <c r="T281" s="51" t="s">
        <v>429</v>
      </c>
      <c r="U281" s="51"/>
      <c r="V281" s="51"/>
      <c r="W281" s="51"/>
      <c r="X281" s="51"/>
      <c r="Y281" s="51" t="s">
        <v>2</v>
      </c>
      <c r="Z281" s="51" t="s">
        <v>119</v>
      </c>
      <c r="AA281" s="51" t="s">
        <v>147</v>
      </c>
      <c r="AB281" s="51" t="s">
        <v>121</v>
      </c>
      <c r="AC281" s="51" t="s">
        <v>203</v>
      </c>
      <c r="AD281" s="51" t="s">
        <v>430</v>
      </c>
      <c r="AE281" s="51"/>
      <c r="AF281" s="51"/>
    </row>
    <row r="282" spans="1:32" ht="12.75" customHeight="1" x14ac:dyDescent="0.25">
      <c r="A282" s="51" t="s">
        <v>199</v>
      </c>
      <c r="B282" s="51" t="s">
        <v>221</v>
      </c>
      <c r="C282" s="51" t="s">
        <v>112</v>
      </c>
      <c r="D282" s="51"/>
      <c r="E282" s="51" t="s">
        <v>125</v>
      </c>
      <c r="F282" s="51" t="s">
        <v>142</v>
      </c>
      <c r="G282" s="51">
        <v>10018612</v>
      </c>
      <c r="H282" s="51">
        <v>1427056</v>
      </c>
      <c r="I282" s="51" t="s">
        <v>143</v>
      </c>
      <c r="J282" s="51">
        <v>4</v>
      </c>
      <c r="K282" s="51">
        <v>22</v>
      </c>
      <c r="L282" s="87">
        <v>-4919</v>
      </c>
      <c r="M282" s="54">
        <v>44648</v>
      </c>
      <c r="N282" s="54">
        <v>44652</v>
      </c>
      <c r="O282" s="54">
        <v>44648</v>
      </c>
      <c r="P282" s="51" t="s">
        <v>431</v>
      </c>
      <c r="Q282" s="51" t="s">
        <v>393</v>
      </c>
      <c r="R282" s="51"/>
      <c r="S282" s="51">
        <v>0</v>
      </c>
      <c r="T282" s="51" t="s">
        <v>432</v>
      </c>
      <c r="U282" s="51"/>
      <c r="V282" s="51"/>
      <c r="W282" s="51"/>
      <c r="X282" s="51"/>
      <c r="Y282" s="51" t="s">
        <v>2</v>
      </c>
      <c r="Z282" s="51" t="s">
        <v>119</v>
      </c>
      <c r="AA282" s="51" t="s">
        <v>147</v>
      </c>
      <c r="AB282" s="51" t="s">
        <v>121</v>
      </c>
      <c r="AC282" s="51" t="s">
        <v>224</v>
      </c>
      <c r="AD282" s="51" t="s">
        <v>433</v>
      </c>
      <c r="AE282" s="51"/>
      <c r="AF282" s="51"/>
    </row>
    <row r="283" spans="1:32" ht="12.75" customHeight="1" x14ac:dyDescent="0.25">
      <c r="A283" s="51" t="s">
        <v>228</v>
      </c>
      <c r="B283" s="51" t="s">
        <v>294</v>
      </c>
      <c r="C283" s="51" t="s">
        <v>112</v>
      </c>
      <c r="D283" s="51"/>
      <c r="E283" s="51" t="s">
        <v>125</v>
      </c>
      <c r="F283" s="51" t="s">
        <v>142</v>
      </c>
      <c r="G283" s="51">
        <v>10018612</v>
      </c>
      <c r="H283" s="51">
        <v>1426273</v>
      </c>
      <c r="I283" s="51" t="s">
        <v>143</v>
      </c>
      <c r="J283" s="51">
        <v>4</v>
      </c>
      <c r="K283" s="51">
        <v>22</v>
      </c>
      <c r="L283" s="87">
        <v>-5074.3999999999996</v>
      </c>
      <c r="M283" s="54">
        <v>44648</v>
      </c>
      <c r="N283" s="54">
        <v>44652</v>
      </c>
      <c r="O283" s="54">
        <v>44648</v>
      </c>
      <c r="P283" s="51" t="s">
        <v>480</v>
      </c>
      <c r="Q283" s="51" t="s">
        <v>393</v>
      </c>
      <c r="R283" s="51"/>
      <c r="S283" s="51">
        <v>0</v>
      </c>
      <c r="T283" s="51" t="s">
        <v>481</v>
      </c>
      <c r="U283" s="51"/>
      <c r="V283" s="51"/>
      <c r="W283" s="51"/>
      <c r="X283" s="51"/>
      <c r="Y283" s="51" t="s">
        <v>2</v>
      </c>
      <c r="Z283" s="51" t="s">
        <v>119</v>
      </c>
      <c r="AA283" s="51" t="s">
        <v>147</v>
      </c>
      <c r="AB283" s="51" t="s">
        <v>121</v>
      </c>
      <c r="AC283" s="51" t="s">
        <v>297</v>
      </c>
      <c r="AD283" s="51" t="s">
        <v>482</v>
      </c>
      <c r="AE283" s="51"/>
      <c r="AF283" s="51"/>
    </row>
    <row r="284" spans="1:32" ht="12.75" customHeight="1" x14ac:dyDescent="0.25">
      <c r="A284" s="51" t="s">
        <v>228</v>
      </c>
      <c r="B284" s="51" t="s">
        <v>294</v>
      </c>
      <c r="C284" s="51" t="s">
        <v>112</v>
      </c>
      <c r="D284" s="51"/>
      <c r="E284" s="51" t="s">
        <v>125</v>
      </c>
      <c r="F284" s="51" t="s">
        <v>142</v>
      </c>
      <c r="G284" s="51">
        <v>10018612</v>
      </c>
      <c r="H284" s="51">
        <v>1429691</v>
      </c>
      <c r="I284" s="51" t="s">
        <v>143</v>
      </c>
      <c r="J284" s="51">
        <v>4</v>
      </c>
      <c r="K284" s="51">
        <v>22</v>
      </c>
      <c r="L284" s="87">
        <v>-849</v>
      </c>
      <c r="M284" s="54">
        <v>44648</v>
      </c>
      <c r="N284" s="54">
        <v>44652</v>
      </c>
      <c r="O284" s="54">
        <v>44648</v>
      </c>
      <c r="P284" s="51" t="s">
        <v>483</v>
      </c>
      <c r="Q284" s="51" t="s">
        <v>393</v>
      </c>
      <c r="R284" s="51"/>
      <c r="S284" s="51">
        <v>0</v>
      </c>
      <c r="T284" s="51" t="s">
        <v>481</v>
      </c>
      <c r="U284" s="51"/>
      <c r="V284" s="51"/>
      <c r="W284" s="51"/>
      <c r="X284" s="51"/>
      <c r="Y284" s="51" t="s">
        <v>2</v>
      </c>
      <c r="Z284" s="51" t="s">
        <v>119</v>
      </c>
      <c r="AA284" s="51" t="s">
        <v>147</v>
      </c>
      <c r="AB284" s="51" t="s">
        <v>121</v>
      </c>
      <c r="AC284" s="51" t="s">
        <v>297</v>
      </c>
      <c r="AD284" s="51" t="s">
        <v>484</v>
      </c>
      <c r="AE284" s="51"/>
      <c r="AF284" s="51"/>
    </row>
    <row r="285" spans="1:32" ht="12.75" customHeight="1" x14ac:dyDescent="0.25">
      <c r="A285" s="51" t="s">
        <v>228</v>
      </c>
      <c r="B285" s="51" t="s">
        <v>294</v>
      </c>
      <c r="C285" s="51" t="s">
        <v>112</v>
      </c>
      <c r="D285" s="51"/>
      <c r="E285" s="51" t="s">
        <v>125</v>
      </c>
      <c r="F285" s="51" t="s">
        <v>142</v>
      </c>
      <c r="G285" s="51">
        <v>10018612</v>
      </c>
      <c r="H285" s="51">
        <v>1429693</v>
      </c>
      <c r="I285" s="51" t="s">
        <v>143</v>
      </c>
      <c r="J285" s="51">
        <v>4</v>
      </c>
      <c r="K285" s="51">
        <v>22</v>
      </c>
      <c r="L285" s="87">
        <v>-389</v>
      </c>
      <c r="M285" s="54">
        <v>44648</v>
      </c>
      <c r="N285" s="54">
        <v>44652</v>
      </c>
      <c r="O285" s="54">
        <v>44648</v>
      </c>
      <c r="P285" s="51" t="s">
        <v>485</v>
      </c>
      <c r="Q285" s="51" t="s">
        <v>393</v>
      </c>
      <c r="R285" s="51"/>
      <c r="S285" s="51">
        <v>0</v>
      </c>
      <c r="T285" s="51" t="s">
        <v>486</v>
      </c>
      <c r="U285" s="51"/>
      <c r="V285" s="51"/>
      <c r="W285" s="51"/>
      <c r="X285" s="51"/>
      <c r="Y285" s="51" t="s">
        <v>2</v>
      </c>
      <c r="Z285" s="51" t="s">
        <v>119</v>
      </c>
      <c r="AA285" s="51" t="s">
        <v>147</v>
      </c>
      <c r="AB285" s="51" t="s">
        <v>121</v>
      </c>
      <c r="AC285" s="51" t="s">
        <v>297</v>
      </c>
      <c r="AD285" s="51" t="s">
        <v>487</v>
      </c>
      <c r="AE285" s="51"/>
      <c r="AF285" s="51"/>
    </row>
    <row r="286" spans="1:32" ht="12.75" customHeight="1" x14ac:dyDescent="0.25">
      <c r="A286" s="52" t="s">
        <v>110</v>
      </c>
      <c r="B286" s="52" t="s">
        <v>182</v>
      </c>
      <c r="C286" s="52" t="s">
        <v>112</v>
      </c>
      <c r="D286" s="52"/>
      <c r="E286" s="52" t="s">
        <v>113</v>
      </c>
      <c r="F286" s="52"/>
      <c r="G286" s="52">
        <v>10020277</v>
      </c>
      <c r="H286" s="52">
        <v>1430875</v>
      </c>
      <c r="I286" s="52" t="s">
        <v>114</v>
      </c>
      <c r="J286" s="52">
        <v>4</v>
      </c>
      <c r="K286" s="52">
        <v>22</v>
      </c>
      <c r="L286" s="88">
        <v>30019.87</v>
      </c>
      <c r="M286" s="55">
        <v>44643</v>
      </c>
      <c r="N286" s="55">
        <v>44655</v>
      </c>
      <c r="O286" s="55">
        <v>44655</v>
      </c>
      <c r="P286" s="52" t="s">
        <v>592</v>
      </c>
      <c r="Q286" s="52" t="s">
        <v>194</v>
      </c>
      <c r="R286" s="52" t="s">
        <v>593</v>
      </c>
      <c r="S286" s="52" t="s">
        <v>196</v>
      </c>
      <c r="T286" s="52" t="s">
        <v>594</v>
      </c>
      <c r="U286" s="52"/>
      <c r="V286" s="52"/>
      <c r="W286" s="52"/>
      <c r="X286" s="52"/>
      <c r="Y286" s="52" t="s">
        <v>2</v>
      </c>
      <c r="Z286" s="52" t="s">
        <v>119</v>
      </c>
      <c r="AA286" s="52" t="s">
        <v>120</v>
      </c>
      <c r="AB286" s="52" t="s">
        <v>121</v>
      </c>
      <c r="AC286" s="52" t="s">
        <v>185</v>
      </c>
      <c r="AD286" s="52"/>
      <c r="AE286" s="52"/>
      <c r="AF286" s="52"/>
    </row>
    <row r="287" spans="1:32" ht="12.75" customHeight="1" x14ac:dyDescent="0.25">
      <c r="A287" s="53" t="s">
        <v>327</v>
      </c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89">
        <v>-628833.11</v>
      </c>
      <c r="M287" s="92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25">
      <c r="B288"/>
    </row>
  </sheetData>
  <autoFilter ref="A1:AF21" xr:uid="{285C1D4C-4246-4E0C-A06E-DA80DE6C4D69}"/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3"/>
  <sheetViews>
    <sheetView topLeftCell="A59" workbookViewId="0">
      <selection activeCell="B73" sqref="B73"/>
    </sheetView>
  </sheetViews>
  <sheetFormatPr defaultColWidth="9.140625" defaultRowHeight="15" x14ac:dyDescent="0.25"/>
  <cols>
    <col min="1" max="1" width="9.140625" style="75"/>
    <col min="2" max="2" width="34.140625" style="75" bestFit="1" customWidth="1"/>
    <col min="3" max="16384" width="9.140625" style="73"/>
  </cols>
  <sheetData>
    <row r="1" spans="1:2" ht="12.75" x14ac:dyDescent="0.2">
      <c r="A1" s="74" t="s">
        <v>650</v>
      </c>
      <c r="B1" s="74" t="s">
        <v>651</v>
      </c>
    </row>
    <row r="2" spans="1:2" x14ac:dyDescent="0.25">
      <c r="A2">
        <v>0</v>
      </c>
      <c r="B2" s="75" t="s">
        <v>1124</v>
      </c>
    </row>
    <row r="3" spans="1:2" x14ac:dyDescent="0.25">
      <c r="A3">
        <v>1</v>
      </c>
      <c r="B3" s="75" t="s">
        <v>1125</v>
      </c>
    </row>
    <row r="4" spans="1:2" x14ac:dyDescent="0.25">
      <c r="A4">
        <v>10000</v>
      </c>
      <c r="B4" s="75" t="s">
        <v>1126</v>
      </c>
    </row>
    <row r="5" spans="1:2" x14ac:dyDescent="0.25">
      <c r="A5">
        <v>10200</v>
      </c>
      <c r="B5" s="75" t="s">
        <v>1127</v>
      </c>
    </row>
    <row r="6" spans="1:2" x14ac:dyDescent="0.25">
      <c r="A6">
        <v>10500</v>
      </c>
      <c r="B6" s="75" t="s">
        <v>1128</v>
      </c>
    </row>
    <row r="7" spans="1:2" x14ac:dyDescent="0.25">
      <c r="A7">
        <v>10501</v>
      </c>
      <c r="B7" s="75" t="s">
        <v>1129</v>
      </c>
    </row>
    <row r="8" spans="1:2" x14ac:dyDescent="0.25">
      <c r="A8">
        <v>10503</v>
      </c>
      <c r="B8" s="75" t="s">
        <v>1130</v>
      </c>
    </row>
    <row r="9" spans="1:2" x14ac:dyDescent="0.25">
      <c r="A9">
        <v>10505</v>
      </c>
      <c r="B9" s="75" t="s">
        <v>1131</v>
      </c>
    </row>
    <row r="10" spans="1:2" x14ac:dyDescent="0.25">
      <c r="A10">
        <v>10506</v>
      </c>
      <c r="B10" s="75" t="s">
        <v>1132</v>
      </c>
    </row>
    <row r="11" spans="1:2" x14ac:dyDescent="0.25">
      <c r="A11">
        <v>10507</v>
      </c>
      <c r="B11" s="75" t="s">
        <v>1133</v>
      </c>
    </row>
    <row r="12" spans="1:2" x14ac:dyDescent="0.25">
      <c r="A12">
        <v>10508</v>
      </c>
      <c r="B12" s="75" t="s">
        <v>1134</v>
      </c>
    </row>
    <row r="13" spans="1:2" x14ac:dyDescent="0.25">
      <c r="A13">
        <v>10509</v>
      </c>
      <c r="B13" s="75" t="s">
        <v>1135</v>
      </c>
    </row>
    <row r="14" spans="1:2" x14ac:dyDescent="0.25">
      <c r="A14">
        <v>10510</v>
      </c>
      <c r="B14" s="75" t="s">
        <v>1136</v>
      </c>
    </row>
    <row r="15" spans="1:2" x14ac:dyDescent="0.25">
      <c r="A15">
        <v>10511</v>
      </c>
      <c r="B15" s="75" t="s">
        <v>1137</v>
      </c>
    </row>
    <row r="16" spans="1:2" x14ac:dyDescent="0.25">
      <c r="A16">
        <v>10513</v>
      </c>
      <c r="B16" s="75" t="s">
        <v>1138</v>
      </c>
    </row>
    <row r="17" spans="1:2" x14ac:dyDescent="0.25">
      <c r="A17">
        <v>10516</v>
      </c>
      <c r="B17" s="75" t="s">
        <v>1139</v>
      </c>
    </row>
    <row r="18" spans="1:2" x14ac:dyDescent="0.25">
      <c r="A18">
        <v>10519</v>
      </c>
      <c r="B18" s="75" t="s">
        <v>1140</v>
      </c>
    </row>
    <row r="19" spans="1:2" x14ac:dyDescent="0.25">
      <c r="A19">
        <v>10900</v>
      </c>
      <c r="B19" s="75" t="s">
        <v>1141</v>
      </c>
    </row>
    <row r="20" spans="1:2" x14ac:dyDescent="0.25">
      <c r="A20">
        <v>11998</v>
      </c>
      <c r="B20" s="75" t="s">
        <v>1142</v>
      </c>
    </row>
    <row r="21" spans="1:2" x14ac:dyDescent="0.25">
      <c r="A21">
        <v>11999</v>
      </c>
      <c r="B21" s="75" t="s">
        <v>1143</v>
      </c>
    </row>
    <row r="22" spans="1:2" x14ac:dyDescent="0.25">
      <c r="A22">
        <v>12001</v>
      </c>
      <c r="B22" s="75" t="s">
        <v>1144</v>
      </c>
    </row>
    <row r="23" spans="1:2" x14ac:dyDescent="0.25">
      <c r="A23">
        <v>12002</v>
      </c>
      <c r="B23" s="75" t="s">
        <v>1145</v>
      </c>
    </row>
    <row r="24" spans="1:2" x14ac:dyDescent="0.25">
      <c r="A24">
        <v>12003</v>
      </c>
      <c r="B24" s="75" t="s">
        <v>1146</v>
      </c>
    </row>
    <row r="25" spans="1:2" x14ac:dyDescent="0.25">
      <c r="A25">
        <v>12004</v>
      </c>
      <c r="B25" s="75" t="s">
        <v>1130</v>
      </c>
    </row>
    <row r="26" spans="1:2" x14ac:dyDescent="0.25">
      <c r="A26">
        <v>12005</v>
      </c>
      <c r="B26" s="75" t="s">
        <v>1131</v>
      </c>
    </row>
    <row r="27" spans="1:2" x14ac:dyDescent="0.25">
      <c r="A27">
        <v>12006</v>
      </c>
      <c r="B27" s="75" t="s">
        <v>1132</v>
      </c>
    </row>
    <row r="28" spans="1:2" x14ac:dyDescent="0.25">
      <c r="A28">
        <v>12007</v>
      </c>
      <c r="B28" s="75" t="s">
        <v>1133</v>
      </c>
    </row>
    <row r="29" spans="1:2" x14ac:dyDescent="0.25">
      <c r="A29">
        <v>12008</v>
      </c>
      <c r="B29" s="75" t="s">
        <v>1134</v>
      </c>
    </row>
    <row r="30" spans="1:2" x14ac:dyDescent="0.25">
      <c r="A30">
        <v>12009</v>
      </c>
      <c r="B30" s="75" t="s">
        <v>1135</v>
      </c>
    </row>
    <row r="31" spans="1:2" x14ac:dyDescent="0.25">
      <c r="A31">
        <v>12010</v>
      </c>
      <c r="B31" s="75" t="s">
        <v>1147</v>
      </c>
    </row>
    <row r="32" spans="1:2" x14ac:dyDescent="0.25">
      <c r="A32">
        <v>12011</v>
      </c>
      <c r="B32" s="75" t="s">
        <v>1137</v>
      </c>
    </row>
    <row r="33" spans="1:2" x14ac:dyDescent="0.25">
      <c r="A33">
        <v>12012</v>
      </c>
      <c r="B33" s="75" t="s">
        <v>1148</v>
      </c>
    </row>
    <row r="34" spans="1:2" x14ac:dyDescent="0.25">
      <c r="A34">
        <v>12013</v>
      </c>
      <c r="B34" s="75" t="s">
        <v>1138</v>
      </c>
    </row>
    <row r="35" spans="1:2" x14ac:dyDescent="0.25">
      <c r="A35">
        <v>12014</v>
      </c>
      <c r="B35" s="75" t="s">
        <v>1149</v>
      </c>
    </row>
    <row r="36" spans="1:2" x14ac:dyDescent="0.25">
      <c r="A36">
        <v>12015</v>
      </c>
      <c r="B36" s="75" t="s">
        <v>1150</v>
      </c>
    </row>
    <row r="37" spans="1:2" x14ac:dyDescent="0.25">
      <c r="A37">
        <v>12016</v>
      </c>
      <c r="B37" s="75" t="s">
        <v>1151</v>
      </c>
    </row>
    <row r="38" spans="1:2" x14ac:dyDescent="0.25">
      <c r="A38">
        <v>12017</v>
      </c>
      <c r="B38" s="75" t="s">
        <v>1152</v>
      </c>
    </row>
    <row r="39" spans="1:2" x14ac:dyDescent="0.25">
      <c r="A39">
        <v>12019</v>
      </c>
      <c r="B39" s="75" t="s">
        <v>1153</v>
      </c>
    </row>
    <row r="40" spans="1:2" x14ac:dyDescent="0.25">
      <c r="A40">
        <v>12020</v>
      </c>
      <c r="B40" s="75" t="s">
        <v>1154</v>
      </c>
    </row>
    <row r="41" spans="1:2" x14ac:dyDescent="0.25">
      <c r="A41">
        <v>12021</v>
      </c>
      <c r="B41" s="75" t="s">
        <v>1155</v>
      </c>
    </row>
    <row r="42" spans="1:2" x14ac:dyDescent="0.25">
      <c r="A42">
        <v>12022</v>
      </c>
      <c r="B42" s="75" t="s">
        <v>1156</v>
      </c>
    </row>
    <row r="43" spans="1:2" x14ac:dyDescent="0.25">
      <c r="A43">
        <v>12200</v>
      </c>
      <c r="B43" s="75" t="s">
        <v>1157</v>
      </c>
    </row>
    <row r="44" spans="1:2" x14ac:dyDescent="0.25">
      <c r="A44">
        <v>12201</v>
      </c>
      <c r="B44" s="75" t="s">
        <v>1158</v>
      </c>
    </row>
    <row r="45" spans="1:2" x14ac:dyDescent="0.25">
      <c r="A45">
        <v>12202</v>
      </c>
      <c r="B45" s="75" t="s">
        <v>1159</v>
      </c>
    </row>
    <row r="46" spans="1:2" x14ac:dyDescent="0.25">
      <c r="A46">
        <v>12203</v>
      </c>
      <c r="B46" s="75" t="s">
        <v>1160</v>
      </c>
    </row>
    <row r="47" spans="1:2" x14ac:dyDescent="0.25">
      <c r="A47">
        <v>12204</v>
      </c>
      <c r="B47" s="75" t="s">
        <v>18</v>
      </c>
    </row>
    <row r="48" spans="1:2" x14ac:dyDescent="0.25">
      <c r="A48">
        <v>12205</v>
      </c>
      <c r="B48" s="75" t="s">
        <v>652</v>
      </c>
    </row>
    <row r="49" spans="1:2" x14ac:dyDescent="0.25">
      <c r="A49">
        <v>12206</v>
      </c>
      <c r="B49" s="75" t="s">
        <v>653</v>
      </c>
    </row>
    <row r="50" spans="1:2" x14ac:dyDescent="0.25">
      <c r="A50">
        <v>12207</v>
      </c>
      <c r="B50" s="75" t="s">
        <v>654</v>
      </c>
    </row>
    <row r="51" spans="1:2" x14ac:dyDescent="0.25">
      <c r="A51">
        <v>12208</v>
      </c>
      <c r="B51" s="75" t="s">
        <v>655</v>
      </c>
    </row>
    <row r="52" spans="1:2" x14ac:dyDescent="0.25">
      <c r="A52">
        <v>12209</v>
      </c>
      <c r="B52" s="75" t="s">
        <v>656</v>
      </c>
    </row>
    <row r="53" spans="1:2" x14ac:dyDescent="0.25">
      <c r="A53">
        <v>12210</v>
      </c>
      <c r="B53" s="75" t="s">
        <v>657</v>
      </c>
    </row>
    <row r="54" spans="1:2" x14ac:dyDescent="0.25">
      <c r="A54">
        <v>12211</v>
      </c>
      <c r="B54" s="75" t="s">
        <v>20</v>
      </c>
    </row>
    <row r="55" spans="1:2" x14ac:dyDescent="0.25">
      <c r="A55">
        <v>12212</v>
      </c>
      <c r="B55" s="75" t="s">
        <v>658</v>
      </c>
    </row>
    <row r="56" spans="1:2" x14ac:dyDescent="0.25">
      <c r="A56">
        <v>12213</v>
      </c>
      <c r="B56" s="75" t="s">
        <v>659</v>
      </c>
    </row>
    <row r="57" spans="1:2" x14ac:dyDescent="0.25">
      <c r="A57">
        <v>12214</v>
      </c>
      <c r="B57" s="75" t="s">
        <v>660</v>
      </c>
    </row>
    <row r="58" spans="1:2" x14ac:dyDescent="0.25">
      <c r="A58">
        <v>12215</v>
      </c>
      <c r="B58" s="75" t="s">
        <v>661</v>
      </c>
    </row>
    <row r="59" spans="1:2" x14ac:dyDescent="0.25">
      <c r="A59">
        <v>12216</v>
      </c>
      <c r="B59" s="75" t="s">
        <v>662</v>
      </c>
    </row>
    <row r="60" spans="1:2" x14ac:dyDescent="0.25">
      <c r="A60">
        <v>12217</v>
      </c>
      <c r="B60" s="75" t="s">
        <v>663</v>
      </c>
    </row>
    <row r="61" spans="1:2" x14ac:dyDescent="0.25">
      <c r="A61">
        <v>12218</v>
      </c>
      <c r="B61" s="75" t="s">
        <v>664</v>
      </c>
    </row>
    <row r="62" spans="1:2" x14ac:dyDescent="0.25">
      <c r="A62">
        <v>12219</v>
      </c>
      <c r="B62" s="75" t="s">
        <v>665</v>
      </c>
    </row>
    <row r="63" spans="1:2" x14ac:dyDescent="0.25">
      <c r="A63">
        <v>12220</v>
      </c>
      <c r="B63" s="75" t="s">
        <v>666</v>
      </c>
    </row>
    <row r="64" spans="1:2" x14ac:dyDescent="0.25">
      <c r="A64">
        <v>12221</v>
      </c>
      <c r="B64" s="75" t="s">
        <v>667</v>
      </c>
    </row>
    <row r="65" spans="1:2" x14ac:dyDescent="0.25">
      <c r="A65">
        <v>12222</v>
      </c>
      <c r="B65" s="75" t="s">
        <v>668</v>
      </c>
    </row>
    <row r="66" spans="1:2" x14ac:dyDescent="0.25">
      <c r="A66">
        <v>12223</v>
      </c>
      <c r="B66" s="75" t="s">
        <v>669</v>
      </c>
    </row>
    <row r="67" spans="1:2" x14ac:dyDescent="0.25">
      <c r="A67">
        <v>12224</v>
      </c>
      <c r="B67" s="75" t="s">
        <v>670</v>
      </c>
    </row>
    <row r="68" spans="1:2" x14ac:dyDescent="0.25">
      <c r="A68">
        <v>12225</v>
      </c>
      <c r="B68" s="75" t="s">
        <v>671</v>
      </c>
    </row>
    <row r="69" spans="1:2" x14ac:dyDescent="0.25">
      <c r="A69">
        <v>12226</v>
      </c>
      <c r="B69" s="75" t="s">
        <v>672</v>
      </c>
    </row>
    <row r="70" spans="1:2" x14ac:dyDescent="0.25">
      <c r="A70">
        <v>12227</v>
      </c>
      <c r="B70" s="75" t="s">
        <v>673</v>
      </c>
    </row>
    <row r="71" spans="1:2" x14ac:dyDescent="0.25">
      <c r="A71">
        <v>12228</v>
      </c>
      <c r="B71" s="75" t="s">
        <v>674</v>
      </c>
    </row>
    <row r="72" spans="1:2" x14ac:dyDescent="0.25">
      <c r="A72">
        <v>12229</v>
      </c>
      <c r="B72" s="75" t="s">
        <v>675</v>
      </c>
    </row>
    <row r="73" spans="1:2" x14ac:dyDescent="0.25">
      <c r="A73">
        <v>12230</v>
      </c>
      <c r="B73" s="75" t="s">
        <v>676</v>
      </c>
    </row>
    <row r="74" spans="1:2" x14ac:dyDescent="0.25">
      <c r="A74">
        <v>12231</v>
      </c>
      <c r="B74" s="75" t="s">
        <v>677</v>
      </c>
    </row>
    <row r="75" spans="1:2" x14ac:dyDescent="0.25">
      <c r="A75">
        <v>12232</v>
      </c>
      <c r="B75" s="75" t="s">
        <v>678</v>
      </c>
    </row>
    <row r="76" spans="1:2" x14ac:dyDescent="0.25">
      <c r="A76">
        <v>12233</v>
      </c>
      <c r="B76" s="75" t="s">
        <v>679</v>
      </c>
    </row>
    <row r="77" spans="1:2" x14ac:dyDescent="0.25">
      <c r="A77">
        <v>12234</v>
      </c>
      <c r="B77" s="75" t="s">
        <v>25</v>
      </c>
    </row>
    <row r="78" spans="1:2" x14ac:dyDescent="0.25">
      <c r="A78">
        <v>12235</v>
      </c>
      <c r="B78" s="75" t="s">
        <v>27</v>
      </c>
    </row>
    <row r="79" spans="1:2" x14ac:dyDescent="0.25">
      <c r="A79">
        <v>12236</v>
      </c>
      <c r="B79" s="75" t="s">
        <v>680</v>
      </c>
    </row>
    <row r="80" spans="1:2" x14ac:dyDescent="0.25">
      <c r="A80">
        <v>12237</v>
      </c>
      <c r="B80" s="75" t="s">
        <v>681</v>
      </c>
    </row>
    <row r="81" spans="1:2" x14ac:dyDescent="0.25">
      <c r="A81">
        <v>12238</v>
      </c>
      <c r="B81" s="75" t="s">
        <v>682</v>
      </c>
    </row>
    <row r="82" spans="1:2" x14ac:dyDescent="0.25">
      <c r="A82">
        <v>12239</v>
      </c>
      <c r="B82" s="75" t="s">
        <v>683</v>
      </c>
    </row>
    <row r="83" spans="1:2" x14ac:dyDescent="0.25">
      <c r="A83">
        <v>12240</v>
      </c>
      <c r="B83" s="75" t="s">
        <v>684</v>
      </c>
    </row>
    <row r="84" spans="1:2" x14ac:dyDescent="0.25">
      <c r="A84">
        <v>12241</v>
      </c>
      <c r="B84" s="75" t="s">
        <v>685</v>
      </c>
    </row>
    <row r="85" spans="1:2" x14ac:dyDescent="0.25">
      <c r="A85">
        <v>12242</v>
      </c>
      <c r="B85" s="75" t="s">
        <v>686</v>
      </c>
    </row>
    <row r="86" spans="1:2" x14ac:dyDescent="0.25">
      <c r="A86">
        <v>12243</v>
      </c>
      <c r="B86" s="75" t="s">
        <v>687</v>
      </c>
    </row>
    <row r="87" spans="1:2" x14ac:dyDescent="0.25">
      <c r="A87">
        <v>12244</v>
      </c>
      <c r="B87" s="75" t="s">
        <v>688</v>
      </c>
    </row>
    <row r="88" spans="1:2" x14ac:dyDescent="0.25">
      <c r="A88">
        <v>12245</v>
      </c>
      <c r="B88" s="75" t="s">
        <v>689</v>
      </c>
    </row>
    <row r="89" spans="1:2" x14ac:dyDescent="0.25">
      <c r="A89">
        <v>12246</v>
      </c>
      <c r="B89" s="75" t="s">
        <v>690</v>
      </c>
    </row>
    <row r="90" spans="1:2" x14ac:dyDescent="0.25">
      <c r="A90">
        <v>12247</v>
      </c>
      <c r="B90" s="75" t="s">
        <v>691</v>
      </c>
    </row>
    <row r="91" spans="1:2" x14ac:dyDescent="0.25">
      <c r="A91">
        <v>12248</v>
      </c>
      <c r="B91" s="75" t="s">
        <v>693</v>
      </c>
    </row>
    <row r="92" spans="1:2" x14ac:dyDescent="0.25">
      <c r="A92">
        <v>12249</v>
      </c>
      <c r="B92" s="75" t="s">
        <v>694</v>
      </c>
    </row>
    <row r="93" spans="1:2" x14ac:dyDescent="0.25">
      <c r="A93">
        <v>12250</v>
      </c>
      <c r="B93" s="75" t="s">
        <v>692</v>
      </c>
    </row>
    <row r="94" spans="1:2" x14ac:dyDescent="0.25">
      <c r="A94">
        <v>12251</v>
      </c>
      <c r="B94" s="75" t="s">
        <v>695</v>
      </c>
    </row>
    <row r="95" spans="1:2" x14ac:dyDescent="0.25">
      <c r="A95">
        <v>12252</v>
      </c>
      <c r="B95" s="75" t="s">
        <v>696</v>
      </c>
    </row>
    <row r="96" spans="1:2" x14ac:dyDescent="0.25">
      <c r="A96">
        <v>12253</v>
      </c>
      <c r="B96" s="75" t="s">
        <v>29</v>
      </c>
    </row>
    <row r="97" spans="1:2" x14ac:dyDescent="0.25">
      <c r="A97">
        <v>12254</v>
      </c>
      <c r="B97" s="75" t="s">
        <v>697</v>
      </c>
    </row>
    <row r="98" spans="1:2" x14ac:dyDescent="0.25">
      <c r="A98">
        <v>12255</v>
      </c>
      <c r="B98" s="75" t="s">
        <v>31</v>
      </c>
    </row>
    <row r="99" spans="1:2" x14ac:dyDescent="0.25">
      <c r="A99">
        <v>12256</v>
      </c>
      <c r="B99" s="75" t="s">
        <v>698</v>
      </c>
    </row>
    <row r="100" spans="1:2" x14ac:dyDescent="0.25">
      <c r="A100">
        <v>12257</v>
      </c>
      <c r="B100" s="75" t="s">
        <v>699</v>
      </c>
    </row>
    <row r="101" spans="1:2" x14ac:dyDescent="0.25">
      <c r="A101">
        <v>12258</v>
      </c>
      <c r="B101" s="75" t="s">
        <v>700</v>
      </c>
    </row>
    <row r="102" spans="1:2" x14ac:dyDescent="0.25">
      <c r="A102">
        <v>12259</v>
      </c>
      <c r="B102" s="75" t="s">
        <v>701</v>
      </c>
    </row>
    <row r="103" spans="1:2" x14ac:dyDescent="0.25">
      <c r="A103">
        <v>12260</v>
      </c>
      <c r="B103" s="75" t="s">
        <v>702</v>
      </c>
    </row>
    <row r="104" spans="1:2" x14ac:dyDescent="0.25">
      <c r="A104">
        <v>12261</v>
      </c>
      <c r="B104" s="75" t="s">
        <v>703</v>
      </c>
    </row>
    <row r="105" spans="1:2" x14ac:dyDescent="0.25">
      <c r="A105">
        <v>12262</v>
      </c>
      <c r="B105" s="75" t="s">
        <v>704</v>
      </c>
    </row>
    <row r="106" spans="1:2" x14ac:dyDescent="0.25">
      <c r="A106">
        <v>12263</v>
      </c>
      <c r="B106" s="75" t="s">
        <v>32</v>
      </c>
    </row>
    <row r="107" spans="1:2" x14ac:dyDescent="0.25">
      <c r="A107">
        <v>12264</v>
      </c>
      <c r="B107" s="75" t="s">
        <v>706</v>
      </c>
    </row>
    <row r="108" spans="1:2" x14ac:dyDescent="0.25">
      <c r="A108">
        <v>12265</v>
      </c>
      <c r="B108" s="75" t="s">
        <v>708</v>
      </c>
    </row>
    <row r="109" spans="1:2" x14ac:dyDescent="0.25">
      <c r="A109">
        <v>12266</v>
      </c>
      <c r="B109" s="75" t="s">
        <v>33</v>
      </c>
    </row>
    <row r="110" spans="1:2" x14ac:dyDescent="0.25">
      <c r="A110">
        <v>12267</v>
      </c>
      <c r="B110" s="75" t="s">
        <v>710</v>
      </c>
    </row>
    <row r="111" spans="1:2" x14ac:dyDescent="0.25">
      <c r="A111">
        <v>12268</v>
      </c>
      <c r="B111" s="75" t="s">
        <v>712</v>
      </c>
    </row>
    <row r="112" spans="1:2" x14ac:dyDescent="0.25">
      <c r="A112">
        <v>12269</v>
      </c>
      <c r="B112" s="75" t="s">
        <v>705</v>
      </c>
    </row>
    <row r="113" spans="1:2" x14ac:dyDescent="0.25">
      <c r="A113">
        <v>12270</v>
      </c>
      <c r="B113" s="75" t="s">
        <v>707</v>
      </c>
    </row>
    <row r="114" spans="1:2" x14ac:dyDescent="0.25">
      <c r="A114">
        <v>12271</v>
      </c>
      <c r="B114" s="75" t="s">
        <v>709</v>
      </c>
    </row>
    <row r="115" spans="1:2" x14ac:dyDescent="0.25">
      <c r="A115">
        <v>12272</v>
      </c>
      <c r="B115" s="75" t="s">
        <v>711</v>
      </c>
    </row>
    <row r="116" spans="1:2" x14ac:dyDescent="0.25">
      <c r="A116">
        <v>12273</v>
      </c>
      <c r="B116" s="75" t="s">
        <v>717</v>
      </c>
    </row>
    <row r="117" spans="1:2" x14ac:dyDescent="0.25">
      <c r="A117">
        <v>12274</v>
      </c>
      <c r="B117" s="75" t="s">
        <v>1161</v>
      </c>
    </row>
    <row r="118" spans="1:2" x14ac:dyDescent="0.25">
      <c r="A118">
        <v>12275</v>
      </c>
      <c r="B118" s="75" t="s">
        <v>713</v>
      </c>
    </row>
    <row r="119" spans="1:2" x14ac:dyDescent="0.25">
      <c r="A119">
        <v>12276</v>
      </c>
      <c r="B119" s="75" t="s">
        <v>720</v>
      </c>
    </row>
    <row r="120" spans="1:2" x14ac:dyDescent="0.25">
      <c r="A120">
        <v>12277</v>
      </c>
      <c r="B120" s="75" t="s">
        <v>714</v>
      </c>
    </row>
    <row r="121" spans="1:2" x14ac:dyDescent="0.25">
      <c r="A121">
        <v>12278</v>
      </c>
      <c r="B121" s="75" t="s">
        <v>715</v>
      </c>
    </row>
    <row r="122" spans="1:2" x14ac:dyDescent="0.25">
      <c r="A122">
        <v>12279</v>
      </c>
      <c r="B122" s="75" t="s">
        <v>716</v>
      </c>
    </row>
    <row r="123" spans="1:2" x14ac:dyDescent="0.25">
      <c r="A123">
        <v>12280</v>
      </c>
      <c r="B123" s="75" t="s">
        <v>36</v>
      </c>
    </row>
    <row r="124" spans="1:2" x14ac:dyDescent="0.25">
      <c r="A124">
        <v>12281</v>
      </c>
      <c r="B124" s="75" t="s">
        <v>718</v>
      </c>
    </row>
    <row r="125" spans="1:2" x14ac:dyDescent="0.25">
      <c r="A125">
        <v>12282</v>
      </c>
      <c r="B125" s="75" t="s">
        <v>719</v>
      </c>
    </row>
    <row r="126" spans="1:2" x14ac:dyDescent="0.25">
      <c r="A126">
        <v>12283</v>
      </c>
      <c r="B126" s="75" t="s">
        <v>721</v>
      </c>
    </row>
    <row r="127" spans="1:2" x14ac:dyDescent="0.25">
      <c r="A127">
        <v>12284</v>
      </c>
      <c r="B127" s="75" t="s">
        <v>724</v>
      </c>
    </row>
    <row r="128" spans="1:2" x14ac:dyDescent="0.25">
      <c r="A128">
        <v>12285</v>
      </c>
      <c r="B128" s="75" t="s">
        <v>726</v>
      </c>
    </row>
    <row r="129" spans="1:2" x14ac:dyDescent="0.25">
      <c r="A129">
        <v>12286</v>
      </c>
      <c r="B129" s="75" t="s">
        <v>722</v>
      </c>
    </row>
    <row r="130" spans="1:2" x14ac:dyDescent="0.25">
      <c r="A130">
        <v>12287</v>
      </c>
      <c r="B130" s="75" t="s">
        <v>1162</v>
      </c>
    </row>
    <row r="131" spans="1:2" x14ac:dyDescent="0.25">
      <c r="A131">
        <v>12288</v>
      </c>
      <c r="B131" s="75" t="s">
        <v>723</v>
      </c>
    </row>
    <row r="132" spans="1:2" x14ac:dyDescent="0.25">
      <c r="A132">
        <v>12289</v>
      </c>
      <c r="B132" s="75" t="s">
        <v>725</v>
      </c>
    </row>
    <row r="133" spans="1:2" x14ac:dyDescent="0.25">
      <c r="A133">
        <v>12290</v>
      </c>
      <c r="B133" s="75" t="s">
        <v>729</v>
      </c>
    </row>
    <row r="134" spans="1:2" x14ac:dyDescent="0.25">
      <c r="A134">
        <v>12291</v>
      </c>
      <c r="B134" s="75" t="s">
        <v>727</v>
      </c>
    </row>
    <row r="135" spans="1:2" x14ac:dyDescent="0.25">
      <c r="A135">
        <v>12292</v>
      </c>
      <c r="B135" s="75" t="s">
        <v>728</v>
      </c>
    </row>
    <row r="136" spans="1:2" x14ac:dyDescent="0.25">
      <c r="A136">
        <v>12293</v>
      </c>
      <c r="B136" s="75" t="s">
        <v>40</v>
      </c>
    </row>
    <row r="137" spans="1:2" x14ac:dyDescent="0.25">
      <c r="A137">
        <v>12294</v>
      </c>
      <c r="B137" s="75" t="s">
        <v>43</v>
      </c>
    </row>
    <row r="138" spans="1:2" x14ac:dyDescent="0.25">
      <c r="A138">
        <v>12295</v>
      </c>
      <c r="B138" s="75" t="s">
        <v>44</v>
      </c>
    </row>
    <row r="139" spans="1:2" x14ac:dyDescent="0.25">
      <c r="A139">
        <v>12296</v>
      </c>
      <c r="B139" s="75" t="s">
        <v>730</v>
      </c>
    </row>
    <row r="140" spans="1:2" x14ac:dyDescent="0.25">
      <c r="A140">
        <v>12297</v>
      </c>
      <c r="B140" s="75" t="s">
        <v>45</v>
      </c>
    </row>
    <row r="141" spans="1:2" x14ac:dyDescent="0.25">
      <c r="A141">
        <v>12298</v>
      </c>
      <c r="B141" s="75" t="s">
        <v>732</v>
      </c>
    </row>
    <row r="142" spans="1:2" x14ac:dyDescent="0.25">
      <c r="A142">
        <v>12299</v>
      </c>
      <c r="B142" s="75" t="s">
        <v>733</v>
      </c>
    </row>
    <row r="143" spans="1:2" x14ac:dyDescent="0.25">
      <c r="A143">
        <v>12300</v>
      </c>
      <c r="B143" s="75" t="s">
        <v>735</v>
      </c>
    </row>
    <row r="144" spans="1:2" x14ac:dyDescent="0.25">
      <c r="A144">
        <v>12301</v>
      </c>
      <c r="B144" s="75" t="s">
        <v>731</v>
      </c>
    </row>
    <row r="145" spans="1:2" x14ac:dyDescent="0.25">
      <c r="A145">
        <v>12302</v>
      </c>
      <c r="B145" s="75" t="s">
        <v>737</v>
      </c>
    </row>
    <row r="146" spans="1:2" x14ac:dyDescent="0.25">
      <c r="A146">
        <v>12303</v>
      </c>
      <c r="B146" s="75" t="s">
        <v>738</v>
      </c>
    </row>
    <row r="147" spans="1:2" x14ac:dyDescent="0.25">
      <c r="A147">
        <v>12304</v>
      </c>
      <c r="B147" s="75" t="s">
        <v>739</v>
      </c>
    </row>
    <row r="148" spans="1:2" x14ac:dyDescent="0.25">
      <c r="A148">
        <v>12305</v>
      </c>
      <c r="B148" s="75" t="s">
        <v>52</v>
      </c>
    </row>
    <row r="149" spans="1:2" x14ac:dyDescent="0.25">
      <c r="A149">
        <v>12306</v>
      </c>
      <c r="B149" s="75" t="s">
        <v>741</v>
      </c>
    </row>
    <row r="150" spans="1:2" x14ac:dyDescent="0.25">
      <c r="A150">
        <v>12307</v>
      </c>
      <c r="B150" s="75" t="s">
        <v>734</v>
      </c>
    </row>
    <row r="151" spans="1:2" x14ac:dyDescent="0.25">
      <c r="A151">
        <v>12308</v>
      </c>
      <c r="B151" s="75" t="s">
        <v>736</v>
      </c>
    </row>
    <row r="152" spans="1:2" x14ac:dyDescent="0.25">
      <c r="A152">
        <v>12309</v>
      </c>
      <c r="B152" s="75" t="s">
        <v>745</v>
      </c>
    </row>
    <row r="153" spans="1:2" x14ac:dyDescent="0.25">
      <c r="A153">
        <v>12310</v>
      </c>
      <c r="B153" s="75" t="s">
        <v>747</v>
      </c>
    </row>
    <row r="154" spans="1:2" x14ac:dyDescent="0.25">
      <c r="A154">
        <v>12311</v>
      </c>
      <c r="B154" s="75" t="s">
        <v>55</v>
      </c>
    </row>
    <row r="155" spans="1:2" x14ac:dyDescent="0.25">
      <c r="A155">
        <v>12312</v>
      </c>
      <c r="B155" s="75" t="s">
        <v>56</v>
      </c>
    </row>
    <row r="156" spans="1:2" x14ac:dyDescent="0.25">
      <c r="A156">
        <v>12313</v>
      </c>
      <c r="B156" s="75" t="s">
        <v>750</v>
      </c>
    </row>
    <row r="157" spans="1:2" x14ac:dyDescent="0.25">
      <c r="A157">
        <v>12314</v>
      </c>
      <c r="B157" s="75" t="s">
        <v>751</v>
      </c>
    </row>
    <row r="158" spans="1:2" x14ac:dyDescent="0.25">
      <c r="A158">
        <v>12315</v>
      </c>
      <c r="B158" s="75" t="s">
        <v>58</v>
      </c>
    </row>
    <row r="159" spans="1:2" x14ac:dyDescent="0.25">
      <c r="A159">
        <v>12316</v>
      </c>
      <c r="B159" s="75" t="s">
        <v>753</v>
      </c>
    </row>
    <row r="160" spans="1:2" x14ac:dyDescent="0.25">
      <c r="A160">
        <v>12317</v>
      </c>
      <c r="B160" s="75" t="s">
        <v>755</v>
      </c>
    </row>
    <row r="161" spans="1:2" x14ac:dyDescent="0.25">
      <c r="A161">
        <v>12318</v>
      </c>
      <c r="B161" s="75" t="s">
        <v>756</v>
      </c>
    </row>
    <row r="162" spans="1:2" x14ac:dyDescent="0.25">
      <c r="A162">
        <v>12319</v>
      </c>
      <c r="B162" s="75" t="s">
        <v>740</v>
      </c>
    </row>
    <row r="163" spans="1:2" x14ac:dyDescent="0.25">
      <c r="A163">
        <v>12320</v>
      </c>
      <c r="B163" s="75" t="s">
        <v>742</v>
      </c>
    </row>
    <row r="164" spans="1:2" x14ac:dyDescent="0.25">
      <c r="A164">
        <v>12321</v>
      </c>
      <c r="B164" s="75" t="s">
        <v>743</v>
      </c>
    </row>
    <row r="165" spans="1:2" x14ac:dyDescent="0.25">
      <c r="A165">
        <v>12322</v>
      </c>
      <c r="B165" s="75" t="s">
        <v>759</v>
      </c>
    </row>
    <row r="166" spans="1:2" x14ac:dyDescent="0.25">
      <c r="A166">
        <v>12323</v>
      </c>
      <c r="B166" s="75" t="s">
        <v>1163</v>
      </c>
    </row>
    <row r="167" spans="1:2" x14ac:dyDescent="0.25">
      <c r="A167">
        <v>12324</v>
      </c>
      <c r="B167" s="75" t="s">
        <v>760</v>
      </c>
    </row>
    <row r="168" spans="1:2" x14ac:dyDescent="0.25">
      <c r="A168">
        <v>12325</v>
      </c>
      <c r="B168" s="75" t="s">
        <v>761</v>
      </c>
    </row>
    <row r="169" spans="1:2" x14ac:dyDescent="0.25">
      <c r="A169">
        <v>12326</v>
      </c>
      <c r="B169" s="75" t="s">
        <v>762</v>
      </c>
    </row>
    <row r="170" spans="1:2" x14ac:dyDescent="0.25">
      <c r="A170">
        <v>12327</v>
      </c>
      <c r="B170" s="75" t="s">
        <v>744</v>
      </c>
    </row>
    <row r="171" spans="1:2" x14ac:dyDescent="0.25">
      <c r="A171">
        <v>12328</v>
      </c>
      <c r="B171" s="75" t="s">
        <v>746</v>
      </c>
    </row>
    <row r="172" spans="1:2" x14ac:dyDescent="0.25">
      <c r="A172">
        <v>12329</v>
      </c>
      <c r="B172" s="75" t="s">
        <v>763</v>
      </c>
    </row>
    <row r="173" spans="1:2" x14ac:dyDescent="0.25">
      <c r="A173">
        <v>12330</v>
      </c>
      <c r="B173" s="75" t="s">
        <v>764</v>
      </c>
    </row>
    <row r="174" spans="1:2" x14ac:dyDescent="0.25">
      <c r="A174">
        <v>12331</v>
      </c>
      <c r="B174" s="75" t="s">
        <v>748</v>
      </c>
    </row>
    <row r="175" spans="1:2" x14ac:dyDescent="0.25">
      <c r="A175">
        <v>12332</v>
      </c>
      <c r="B175" s="75" t="s">
        <v>749</v>
      </c>
    </row>
    <row r="176" spans="1:2" x14ac:dyDescent="0.25">
      <c r="A176">
        <v>12333</v>
      </c>
      <c r="B176" s="75" t="s">
        <v>765</v>
      </c>
    </row>
    <row r="177" spans="1:2" x14ac:dyDescent="0.25">
      <c r="A177">
        <v>12334</v>
      </c>
      <c r="B177" s="75" t="s">
        <v>752</v>
      </c>
    </row>
    <row r="178" spans="1:2" x14ac:dyDescent="0.25">
      <c r="A178">
        <v>12335</v>
      </c>
      <c r="B178" s="75" t="s">
        <v>766</v>
      </c>
    </row>
    <row r="179" spans="1:2" x14ac:dyDescent="0.25">
      <c r="A179">
        <v>12336</v>
      </c>
      <c r="B179" s="75" t="s">
        <v>754</v>
      </c>
    </row>
    <row r="180" spans="1:2" x14ac:dyDescent="0.25">
      <c r="A180">
        <v>12337</v>
      </c>
      <c r="B180" s="75" t="s">
        <v>1164</v>
      </c>
    </row>
    <row r="181" spans="1:2" x14ac:dyDescent="0.25">
      <c r="A181">
        <v>12338</v>
      </c>
      <c r="B181" s="75" t="s">
        <v>1165</v>
      </c>
    </row>
    <row r="182" spans="1:2" x14ac:dyDescent="0.25">
      <c r="A182">
        <v>12339</v>
      </c>
      <c r="B182" s="75" t="s">
        <v>1166</v>
      </c>
    </row>
    <row r="183" spans="1:2" x14ac:dyDescent="0.25">
      <c r="A183">
        <v>12340</v>
      </c>
      <c r="B183" s="75" t="s">
        <v>1167</v>
      </c>
    </row>
    <row r="184" spans="1:2" x14ac:dyDescent="0.25">
      <c r="A184">
        <v>12341</v>
      </c>
      <c r="B184" s="75" t="s">
        <v>1168</v>
      </c>
    </row>
    <row r="185" spans="1:2" x14ac:dyDescent="0.25">
      <c r="A185">
        <v>12342</v>
      </c>
      <c r="B185" s="75" t="s">
        <v>1169</v>
      </c>
    </row>
    <row r="186" spans="1:2" x14ac:dyDescent="0.25">
      <c r="A186">
        <v>12343</v>
      </c>
      <c r="B186" s="75" t="s">
        <v>1170</v>
      </c>
    </row>
    <row r="187" spans="1:2" x14ac:dyDescent="0.25">
      <c r="A187">
        <v>12344</v>
      </c>
      <c r="B187" s="75" t="s">
        <v>1171</v>
      </c>
    </row>
    <row r="188" spans="1:2" x14ac:dyDescent="0.25">
      <c r="A188">
        <v>12345</v>
      </c>
      <c r="B188" s="75" t="s">
        <v>1172</v>
      </c>
    </row>
    <row r="189" spans="1:2" x14ac:dyDescent="0.25">
      <c r="A189">
        <v>12346</v>
      </c>
      <c r="B189" s="75" t="s">
        <v>1173</v>
      </c>
    </row>
    <row r="190" spans="1:2" x14ac:dyDescent="0.25">
      <c r="A190">
        <v>12347</v>
      </c>
      <c r="B190" s="75" t="s">
        <v>1174</v>
      </c>
    </row>
    <row r="191" spans="1:2" x14ac:dyDescent="0.25">
      <c r="A191">
        <v>12348</v>
      </c>
      <c r="B191" s="75" t="s">
        <v>1175</v>
      </c>
    </row>
    <row r="192" spans="1:2" x14ac:dyDescent="0.25">
      <c r="A192">
        <v>12349</v>
      </c>
      <c r="B192" s="75" t="s">
        <v>1176</v>
      </c>
    </row>
    <row r="193" spans="1:2" x14ac:dyDescent="0.25">
      <c r="A193">
        <v>12350</v>
      </c>
      <c r="B193" s="75" t="s">
        <v>1177</v>
      </c>
    </row>
    <row r="194" spans="1:2" x14ac:dyDescent="0.25">
      <c r="A194">
        <v>12351</v>
      </c>
      <c r="B194" s="75" t="s">
        <v>1178</v>
      </c>
    </row>
    <row r="195" spans="1:2" x14ac:dyDescent="0.25">
      <c r="A195">
        <v>12352</v>
      </c>
      <c r="B195" s="75" t="s">
        <v>1179</v>
      </c>
    </row>
    <row r="196" spans="1:2" x14ac:dyDescent="0.25">
      <c r="A196">
        <v>12353</v>
      </c>
      <c r="B196" s="75" t="s">
        <v>1180</v>
      </c>
    </row>
    <row r="197" spans="1:2" x14ac:dyDescent="0.25">
      <c r="A197">
        <v>12354</v>
      </c>
      <c r="B197" s="75" t="s">
        <v>1181</v>
      </c>
    </row>
    <row r="198" spans="1:2" x14ac:dyDescent="0.25">
      <c r="A198">
        <v>12355</v>
      </c>
      <c r="B198" s="75" t="s">
        <v>1182</v>
      </c>
    </row>
    <row r="199" spans="1:2" x14ac:dyDescent="0.25">
      <c r="A199">
        <v>12356</v>
      </c>
      <c r="B199" s="75" t="s">
        <v>1183</v>
      </c>
    </row>
    <row r="200" spans="1:2" x14ac:dyDescent="0.25">
      <c r="A200">
        <v>12357</v>
      </c>
      <c r="B200" s="75" t="s">
        <v>1184</v>
      </c>
    </row>
    <row r="201" spans="1:2" x14ac:dyDescent="0.25">
      <c r="A201">
        <v>12358</v>
      </c>
      <c r="B201" s="75" t="s">
        <v>1185</v>
      </c>
    </row>
    <row r="202" spans="1:2" x14ac:dyDescent="0.25">
      <c r="A202">
        <v>12359</v>
      </c>
      <c r="B202" s="75" t="s">
        <v>1186</v>
      </c>
    </row>
    <row r="203" spans="1:2" x14ac:dyDescent="0.25">
      <c r="A203">
        <v>12360</v>
      </c>
      <c r="B203" s="75" t="s">
        <v>1187</v>
      </c>
    </row>
    <row r="204" spans="1:2" x14ac:dyDescent="0.25">
      <c r="A204">
        <v>12361</v>
      </c>
      <c r="B204" s="75" t="s">
        <v>1188</v>
      </c>
    </row>
    <row r="205" spans="1:2" x14ac:dyDescent="0.25">
      <c r="A205">
        <v>12362</v>
      </c>
      <c r="B205" s="75" t="s">
        <v>1189</v>
      </c>
    </row>
    <row r="206" spans="1:2" x14ac:dyDescent="0.25">
      <c r="A206">
        <v>12363</v>
      </c>
      <c r="B206" s="75" t="s">
        <v>1190</v>
      </c>
    </row>
    <row r="207" spans="1:2" x14ac:dyDescent="0.25">
      <c r="A207">
        <v>12364</v>
      </c>
      <c r="B207" s="75" t="s">
        <v>1191</v>
      </c>
    </row>
    <row r="208" spans="1:2" x14ac:dyDescent="0.25">
      <c r="A208">
        <v>12365</v>
      </c>
      <c r="B208" s="75" t="s">
        <v>1192</v>
      </c>
    </row>
    <row r="209" spans="1:2" x14ac:dyDescent="0.25">
      <c r="A209">
        <v>12367</v>
      </c>
      <c r="B209" s="75" t="s">
        <v>1193</v>
      </c>
    </row>
    <row r="210" spans="1:2" x14ac:dyDescent="0.25">
      <c r="A210">
        <v>12368</v>
      </c>
      <c r="B210" s="75" t="s">
        <v>1194</v>
      </c>
    </row>
    <row r="211" spans="1:2" x14ac:dyDescent="0.25">
      <c r="A211">
        <v>12369</v>
      </c>
      <c r="B211" s="75" t="s">
        <v>1195</v>
      </c>
    </row>
    <row r="212" spans="1:2" x14ac:dyDescent="0.25">
      <c r="A212">
        <v>12370</v>
      </c>
      <c r="B212" s="75" t="s">
        <v>1196</v>
      </c>
    </row>
    <row r="213" spans="1:2" x14ac:dyDescent="0.25">
      <c r="A213">
        <v>12701</v>
      </c>
      <c r="B213" s="75" t="s">
        <v>1197</v>
      </c>
    </row>
    <row r="214" spans="1:2" x14ac:dyDescent="0.25">
      <c r="A214">
        <v>12702</v>
      </c>
      <c r="B214" s="75" t="s">
        <v>1198</v>
      </c>
    </row>
    <row r="215" spans="1:2" x14ac:dyDescent="0.25">
      <c r="A215">
        <v>12703</v>
      </c>
      <c r="B215" s="75" t="s">
        <v>1199</v>
      </c>
    </row>
    <row r="216" spans="1:2" x14ac:dyDescent="0.25">
      <c r="A216">
        <v>12704</v>
      </c>
      <c r="B216" s="75" t="s">
        <v>1200</v>
      </c>
    </row>
    <row r="217" spans="1:2" x14ac:dyDescent="0.25">
      <c r="A217">
        <v>12705</v>
      </c>
      <c r="B217" s="75" t="s">
        <v>1201</v>
      </c>
    </row>
    <row r="218" spans="1:2" x14ac:dyDescent="0.25">
      <c r="A218">
        <v>12706</v>
      </c>
      <c r="B218" s="75" t="s">
        <v>1202</v>
      </c>
    </row>
    <row r="219" spans="1:2" x14ac:dyDescent="0.25">
      <c r="A219">
        <v>12707</v>
      </c>
      <c r="B219" s="75" t="s">
        <v>1203</v>
      </c>
    </row>
    <row r="220" spans="1:2" x14ac:dyDescent="0.25">
      <c r="A220">
        <v>12708</v>
      </c>
      <c r="B220" s="75" t="s">
        <v>1204</v>
      </c>
    </row>
    <row r="221" spans="1:2" x14ac:dyDescent="0.25">
      <c r="A221">
        <v>12709</v>
      </c>
      <c r="B221" s="75" t="s">
        <v>1205</v>
      </c>
    </row>
    <row r="222" spans="1:2" x14ac:dyDescent="0.25">
      <c r="A222">
        <v>12710</v>
      </c>
      <c r="B222" s="75" t="s">
        <v>1206</v>
      </c>
    </row>
    <row r="223" spans="1:2" x14ac:dyDescent="0.25">
      <c r="A223">
        <v>12711</v>
      </c>
      <c r="B223" s="75" t="s">
        <v>1207</v>
      </c>
    </row>
    <row r="224" spans="1:2" x14ac:dyDescent="0.25">
      <c r="A224">
        <v>12712</v>
      </c>
      <c r="B224" s="75" t="s">
        <v>1208</v>
      </c>
    </row>
    <row r="225" spans="1:2" x14ac:dyDescent="0.25">
      <c r="A225">
        <v>12713</v>
      </c>
      <c r="B225" s="75" t="s">
        <v>1209</v>
      </c>
    </row>
    <row r="226" spans="1:2" x14ac:dyDescent="0.25">
      <c r="A226">
        <v>12714</v>
      </c>
      <c r="B226" s="75" t="s">
        <v>1210</v>
      </c>
    </row>
    <row r="227" spans="1:2" x14ac:dyDescent="0.25">
      <c r="A227">
        <v>12715</v>
      </c>
      <c r="B227" s="75" t="s">
        <v>1211</v>
      </c>
    </row>
    <row r="228" spans="1:2" x14ac:dyDescent="0.25">
      <c r="A228">
        <v>12716</v>
      </c>
      <c r="B228" s="75" t="s">
        <v>1212</v>
      </c>
    </row>
    <row r="229" spans="1:2" x14ac:dyDescent="0.25">
      <c r="A229">
        <v>12717</v>
      </c>
      <c r="B229" s="75" t="s">
        <v>1213</v>
      </c>
    </row>
    <row r="230" spans="1:2" x14ac:dyDescent="0.25">
      <c r="A230">
        <v>12718</v>
      </c>
      <c r="B230" s="75" t="s">
        <v>1214</v>
      </c>
    </row>
    <row r="231" spans="1:2" x14ac:dyDescent="0.25">
      <c r="A231">
        <v>12719</v>
      </c>
      <c r="B231" s="75" t="s">
        <v>1215</v>
      </c>
    </row>
    <row r="232" spans="1:2" x14ac:dyDescent="0.25">
      <c r="A232">
        <v>12720</v>
      </c>
      <c r="B232" s="75" t="s">
        <v>1216</v>
      </c>
    </row>
    <row r="233" spans="1:2" x14ac:dyDescent="0.25">
      <c r="A233">
        <v>12721</v>
      </c>
      <c r="B233" s="75" t="s">
        <v>1217</v>
      </c>
    </row>
    <row r="234" spans="1:2" x14ac:dyDescent="0.25">
      <c r="A234">
        <v>12900</v>
      </c>
      <c r="B234" s="75" t="s">
        <v>757</v>
      </c>
    </row>
    <row r="235" spans="1:2" x14ac:dyDescent="0.25">
      <c r="A235">
        <v>12901</v>
      </c>
      <c r="B235" s="75" t="s">
        <v>767</v>
      </c>
    </row>
    <row r="236" spans="1:2" x14ac:dyDescent="0.25">
      <c r="A236">
        <v>12902</v>
      </c>
      <c r="B236" s="75" t="s">
        <v>768</v>
      </c>
    </row>
    <row r="237" spans="1:2" x14ac:dyDescent="0.25">
      <c r="A237">
        <v>12999</v>
      </c>
      <c r="B237" s="75" t="s">
        <v>1218</v>
      </c>
    </row>
    <row r="238" spans="1:2" x14ac:dyDescent="0.25">
      <c r="A238">
        <v>13000</v>
      </c>
      <c r="B238" s="75" t="s">
        <v>1219</v>
      </c>
    </row>
    <row r="239" spans="1:2" x14ac:dyDescent="0.25">
      <c r="A239">
        <v>13001</v>
      </c>
      <c r="B239" s="75" t="s">
        <v>1220</v>
      </c>
    </row>
    <row r="240" spans="1:2" x14ac:dyDescent="0.25">
      <c r="A240">
        <v>13002</v>
      </c>
      <c r="B240" s="75" t="s">
        <v>1221</v>
      </c>
    </row>
    <row r="241" spans="1:2" x14ac:dyDescent="0.25">
      <c r="A241">
        <v>13003</v>
      </c>
      <c r="B241" s="75" t="s">
        <v>1222</v>
      </c>
    </row>
    <row r="242" spans="1:2" x14ac:dyDescent="0.25">
      <c r="A242">
        <v>13004</v>
      </c>
      <c r="B242" s="75" t="s">
        <v>1223</v>
      </c>
    </row>
    <row r="243" spans="1:2" x14ac:dyDescent="0.25">
      <c r="A243">
        <v>13005</v>
      </c>
      <c r="B243" s="75" t="s">
        <v>1224</v>
      </c>
    </row>
    <row r="244" spans="1:2" x14ac:dyDescent="0.25">
      <c r="A244">
        <v>13006</v>
      </c>
      <c r="B244" s="75" t="s">
        <v>1225</v>
      </c>
    </row>
    <row r="245" spans="1:2" x14ac:dyDescent="0.25">
      <c r="A245">
        <v>13007</v>
      </c>
      <c r="B245" s="75" t="s">
        <v>1226</v>
      </c>
    </row>
    <row r="246" spans="1:2" x14ac:dyDescent="0.25">
      <c r="A246">
        <v>13008</v>
      </c>
      <c r="B246" s="75" t="s">
        <v>1227</v>
      </c>
    </row>
    <row r="247" spans="1:2" x14ac:dyDescent="0.25">
      <c r="A247">
        <v>13009</v>
      </c>
      <c r="B247" s="75" t="s">
        <v>1228</v>
      </c>
    </row>
    <row r="248" spans="1:2" x14ac:dyDescent="0.25">
      <c r="A248">
        <v>13010</v>
      </c>
      <c r="B248" s="75" t="s">
        <v>1121</v>
      </c>
    </row>
    <row r="249" spans="1:2" x14ac:dyDescent="0.25">
      <c r="A249">
        <v>13011</v>
      </c>
      <c r="B249" s="75" t="s">
        <v>1122</v>
      </c>
    </row>
    <row r="250" spans="1:2" x14ac:dyDescent="0.25">
      <c r="A250">
        <v>13012</v>
      </c>
      <c r="B250" s="75" t="s">
        <v>1229</v>
      </c>
    </row>
    <row r="251" spans="1:2" x14ac:dyDescent="0.25">
      <c r="A251">
        <v>13013</v>
      </c>
      <c r="B251" s="75" t="s">
        <v>1230</v>
      </c>
    </row>
    <row r="252" spans="1:2" x14ac:dyDescent="0.25">
      <c r="A252">
        <v>13014</v>
      </c>
      <c r="B252" s="75" t="s">
        <v>1231</v>
      </c>
    </row>
    <row r="253" spans="1:2" x14ac:dyDescent="0.25">
      <c r="A253">
        <v>13015</v>
      </c>
      <c r="B253" s="75" t="s">
        <v>1232</v>
      </c>
    </row>
    <row r="254" spans="1:2" x14ac:dyDescent="0.25">
      <c r="A254">
        <v>13016</v>
      </c>
      <c r="B254" s="75" t="s">
        <v>1233</v>
      </c>
    </row>
    <row r="255" spans="1:2" x14ac:dyDescent="0.25">
      <c r="A255">
        <v>13017</v>
      </c>
      <c r="B255" s="75" t="s">
        <v>1234</v>
      </c>
    </row>
    <row r="256" spans="1:2" x14ac:dyDescent="0.25">
      <c r="A256">
        <v>13018</v>
      </c>
      <c r="B256" s="75" t="s">
        <v>1235</v>
      </c>
    </row>
    <row r="257" spans="1:2" x14ac:dyDescent="0.25">
      <c r="A257">
        <v>13019</v>
      </c>
      <c r="B257" s="75" t="s">
        <v>1236</v>
      </c>
    </row>
    <row r="258" spans="1:2" x14ac:dyDescent="0.25">
      <c r="A258">
        <v>13020</v>
      </c>
      <c r="B258" s="75" t="s">
        <v>1237</v>
      </c>
    </row>
    <row r="259" spans="1:2" x14ac:dyDescent="0.25">
      <c r="A259">
        <v>13021</v>
      </c>
      <c r="B259" s="75" t="s">
        <v>1238</v>
      </c>
    </row>
    <row r="260" spans="1:2" x14ac:dyDescent="0.25">
      <c r="A260">
        <v>13022</v>
      </c>
      <c r="B260" s="75" t="s">
        <v>1239</v>
      </c>
    </row>
    <row r="261" spans="1:2" x14ac:dyDescent="0.25">
      <c r="A261">
        <v>13023</v>
      </c>
      <c r="B261" s="75" t="s">
        <v>1240</v>
      </c>
    </row>
    <row r="262" spans="1:2" x14ac:dyDescent="0.25">
      <c r="A262">
        <v>13024</v>
      </c>
      <c r="B262" s="75" t="s">
        <v>1241</v>
      </c>
    </row>
    <row r="263" spans="1:2" x14ac:dyDescent="0.25">
      <c r="A263">
        <v>13025</v>
      </c>
      <c r="B263" s="75" t="s">
        <v>1242</v>
      </c>
    </row>
    <row r="264" spans="1:2" x14ac:dyDescent="0.25">
      <c r="A264">
        <v>13026</v>
      </c>
      <c r="B264" s="75" t="s">
        <v>1243</v>
      </c>
    </row>
    <row r="265" spans="1:2" x14ac:dyDescent="0.25">
      <c r="A265">
        <v>13027</v>
      </c>
      <c r="B265" s="75" t="s">
        <v>1244</v>
      </c>
    </row>
    <row r="266" spans="1:2" x14ac:dyDescent="0.25">
      <c r="A266">
        <v>13028</v>
      </c>
      <c r="B266" s="75" t="s">
        <v>1245</v>
      </c>
    </row>
    <row r="267" spans="1:2" x14ac:dyDescent="0.25">
      <c r="A267">
        <v>13029</v>
      </c>
      <c r="B267" s="75" t="s">
        <v>1246</v>
      </c>
    </row>
    <row r="268" spans="1:2" x14ac:dyDescent="0.25">
      <c r="A268">
        <v>13030</v>
      </c>
      <c r="B268" s="75" t="s">
        <v>1247</v>
      </c>
    </row>
    <row r="269" spans="1:2" x14ac:dyDescent="0.25">
      <c r="A269">
        <v>13031</v>
      </c>
      <c r="B269" s="75" t="s">
        <v>1248</v>
      </c>
    </row>
    <row r="270" spans="1:2" x14ac:dyDescent="0.25">
      <c r="A270">
        <v>13032</v>
      </c>
      <c r="B270" s="75" t="s">
        <v>1249</v>
      </c>
    </row>
    <row r="271" spans="1:2" x14ac:dyDescent="0.25">
      <c r="A271">
        <v>13033</v>
      </c>
      <c r="B271" s="75" t="s">
        <v>1250</v>
      </c>
    </row>
    <row r="272" spans="1:2" x14ac:dyDescent="0.25">
      <c r="A272">
        <v>13034</v>
      </c>
      <c r="B272" s="75" t="s">
        <v>1251</v>
      </c>
    </row>
    <row r="273" spans="1:2" x14ac:dyDescent="0.25">
      <c r="A273">
        <v>13035</v>
      </c>
      <c r="B273" s="75" t="s">
        <v>1252</v>
      </c>
    </row>
    <row r="274" spans="1:2" x14ac:dyDescent="0.25">
      <c r="A274">
        <v>13036</v>
      </c>
      <c r="B274" s="75" t="s">
        <v>1253</v>
      </c>
    </row>
    <row r="275" spans="1:2" x14ac:dyDescent="0.25">
      <c r="A275">
        <v>13037</v>
      </c>
      <c r="B275" s="75" t="s">
        <v>1254</v>
      </c>
    </row>
    <row r="276" spans="1:2" x14ac:dyDescent="0.25">
      <c r="A276">
        <v>13038</v>
      </c>
      <c r="B276" s="75" t="s">
        <v>1255</v>
      </c>
    </row>
    <row r="277" spans="1:2" x14ac:dyDescent="0.25">
      <c r="A277">
        <v>13039</v>
      </c>
      <c r="B277" s="75" t="s">
        <v>1256</v>
      </c>
    </row>
    <row r="278" spans="1:2" x14ac:dyDescent="0.25">
      <c r="A278">
        <v>13040</v>
      </c>
      <c r="B278" s="75" t="s">
        <v>1257</v>
      </c>
    </row>
    <row r="279" spans="1:2" x14ac:dyDescent="0.25">
      <c r="A279">
        <v>13041</v>
      </c>
      <c r="B279" s="75" t="s">
        <v>1258</v>
      </c>
    </row>
    <row r="280" spans="1:2" x14ac:dyDescent="0.25">
      <c r="A280">
        <v>13042</v>
      </c>
      <c r="B280" s="75" t="s">
        <v>1259</v>
      </c>
    </row>
    <row r="281" spans="1:2" x14ac:dyDescent="0.25">
      <c r="A281">
        <v>13043</v>
      </c>
      <c r="B281" s="75" t="s">
        <v>1260</v>
      </c>
    </row>
    <row r="282" spans="1:2" x14ac:dyDescent="0.25">
      <c r="A282">
        <v>13044</v>
      </c>
      <c r="B282" s="75" t="s">
        <v>1261</v>
      </c>
    </row>
    <row r="283" spans="1:2" x14ac:dyDescent="0.25">
      <c r="A283">
        <v>13045</v>
      </c>
      <c r="B283" s="75" t="s">
        <v>1262</v>
      </c>
    </row>
    <row r="284" spans="1:2" x14ac:dyDescent="0.25">
      <c r="A284">
        <v>13046</v>
      </c>
      <c r="B284" s="75" t="s">
        <v>1263</v>
      </c>
    </row>
    <row r="285" spans="1:2" x14ac:dyDescent="0.25">
      <c r="A285">
        <v>13047</v>
      </c>
      <c r="B285" s="75" t="s">
        <v>1264</v>
      </c>
    </row>
    <row r="286" spans="1:2" x14ac:dyDescent="0.25">
      <c r="A286">
        <v>13048</v>
      </c>
      <c r="B286" s="75" t="s">
        <v>1265</v>
      </c>
    </row>
    <row r="287" spans="1:2" x14ac:dyDescent="0.25">
      <c r="A287">
        <v>13049</v>
      </c>
      <c r="B287" s="75" t="s">
        <v>1266</v>
      </c>
    </row>
    <row r="288" spans="1:2" x14ac:dyDescent="0.25">
      <c r="A288">
        <v>13050</v>
      </c>
      <c r="B288" s="75" t="s">
        <v>1267</v>
      </c>
    </row>
    <row r="289" spans="1:2" x14ac:dyDescent="0.25">
      <c r="A289">
        <v>13051</v>
      </c>
      <c r="B289" s="75" t="s">
        <v>1268</v>
      </c>
    </row>
    <row r="290" spans="1:2" x14ac:dyDescent="0.25">
      <c r="A290">
        <v>13052</v>
      </c>
      <c r="B290" s="75" t="s">
        <v>1269</v>
      </c>
    </row>
    <row r="291" spans="1:2" x14ac:dyDescent="0.25">
      <c r="A291">
        <v>13053</v>
      </c>
      <c r="B291" s="75" t="s">
        <v>1270</v>
      </c>
    </row>
    <row r="292" spans="1:2" x14ac:dyDescent="0.25">
      <c r="A292">
        <v>13054</v>
      </c>
      <c r="B292" s="75" t="s">
        <v>1271</v>
      </c>
    </row>
    <row r="293" spans="1:2" x14ac:dyDescent="0.25">
      <c r="A293">
        <v>13055</v>
      </c>
      <c r="B293" s="75" t="s">
        <v>1272</v>
      </c>
    </row>
    <row r="294" spans="1:2" x14ac:dyDescent="0.25">
      <c r="A294">
        <v>13056</v>
      </c>
      <c r="B294" s="75" t="s">
        <v>1273</v>
      </c>
    </row>
    <row r="295" spans="1:2" x14ac:dyDescent="0.25">
      <c r="A295">
        <v>13057</v>
      </c>
      <c r="B295" s="75" t="s">
        <v>1274</v>
      </c>
    </row>
    <row r="296" spans="1:2" x14ac:dyDescent="0.25">
      <c r="A296">
        <v>13058</v>
      </c>
      <c r="B296" s="75" t="s">
        <v>1275</v>
      </c>
    </row>
    <row r="297" spans="1:2" x14ac:dyDescent="0.25">
      <c r="A297">
        <v>13059</v>
      </c>
      <c r="B297" s="75" t="s">
        <v>1276</v>
      </c>
    </row>
    <row r="298" spans="1:2" x14ac:dyDescent="0.25">
      <c r="A298">
        <v>13060</v>
      </c>
      <c r="B298" s="75" t="s">
        <v>1277</v>
      </c>
    </row>
    <row r="299" spans="1:2" x14ac:dyDescent="0.25">
      <c r="A299">
        <v>13061</v>
      </c>
      <c r="B299" s="75" t="s">
        <v>1278</v>
      </c>
    </row>
    <row r="300" spans="1:2" x14ac:dyDescent="0.25">
      <c r="A300">
        <v>13062</v>
      </c>
      <c r="B300" s="75" t="s">
        <v>1279</v>
      </c>
    </row>
    <row r="301" spans="1:2" x14ac:dyDescent="0.25">
      <c r="A301">
        <v>13063</v>
      </c>
      <c r="B301" s="75" t="s">
        <v>1280</v>
      </c>
    </row>
    <row r="302" spans="1:2" x14ac:dyDescent="0.25">
      <c r="A302">
        <v>13064</v>
      </c>
      <c r="B302" s="75" t="s">
        <v>1281</v>
      </c>
    </row>
    <row r="303" spans="1:2" x14ac:dyDescent="0.25">
      <c r="A303">
        <v>13065</v>
      </c>
      <c r="B303" s="75" t="s">
        <v>1282</v>
      </c>
    </row>
    <row r="304" spans="1:2" x14ac:dyDescent="0.25">
      <c r="A304">
        <v>13066</v>
      </c>
      <c r="B304" s="75" t="s">
        <v>1283</v>
      </c>
    </row>
    <row r="305" spans="1:2" x14ac:dyDescent="0.25">
      <c r="A305">
        <v>13067</v>
      </c>
      <c r="B305" s="75" t="s">
        <v>1284</v>
      </c>
    </row>
    <row r="306" spans="1:2" x14ac:dyDescent="0.25">
      <c r="A306">
        <v>13068</v>
      </c>
      <c r="B306" s="75" t="s">
        <v>1285</v>
      </c>
    </row>
    <row r="307" spans="1:2" x14ac:dyDescent="0.25">
      <c r="A307">
        <v>13069</v>
      </c>
      <c r="B307" s="75" t="s">
        <v>1286</v>
      </c>
    </row>
    <row r="308" spans="1:2" x14ac:dyDescent="0.25">
      <c r="A308">
        <v>13070</v>
      </c>
      <c r="B308" s="75" t="s">
        <v>1287</v>
      </c>
    </row>
    <row r="309" spans="1:2" x14ac:dyDescent="0.25">
      <c r="A309">
        <v>13071</v>
      </c>
      <c r="B309" s="75" t="s">
        <v>1288</v>
      </c>
    </row>
    <row r="310" spans="1:2" x14ac:dyDescent="0.25">
      <c r="A310">
        <v>13072</v>
      </c>
      <c r="B310" s="75" t="s">
        <v>1289</v>
      </c>
    </row>
    <row r="311" spans="1:2" x14ac:dyDescent="0.25">
      <c r="A311">
        <v>13073</v>
      </c>
      <c r="B311" s="75" t="s">
        <v>1290</v>
      </c>
    </row>
    <row r="312" spans="1:2" x14ac:dyDescent="0.25">
      <c r="A312">
        <v>13500</v>
      </c>
      <c r="B312" s="75" t="s">
        <v>1291</v>
      </c>
    </row>
    <row r="313" spans="1:2" x14ac:dyDescent="0.25">
      <c r="A313">
        <v>13501</v>
      </c>
      <c r="B313" s="75" t="s">
        <v>1292</v>
      </c>
    </row>
    <row r="314" spans="1:2" x14ac:dyDescent="0.25">
      <c r="A314">
        <v>13502</v>
      </c>
      <c r="B314" s="75" t="s">
        <v>1293</v>
      </c>
    </row>
    <row r="315" spans="1:2" x14ac:dyDescent="0.25">
      <c r="A315">
        <v>13601</v>
      </c>
      <c r="B315" s="75" t="s">
        <v>1294</v>
      </c>
    </row>
    <row r="316" spans="1:2" x14ac:dyDescent="0.25">
      <c r="A316">
        <v>13602</v>
      </c>
      <c r="B316" s="75" t="s">
        <v>1295</v>
      </c>
    </row>
    <row r="317" spans="1:2" x14ac:dyDescent="0.25">
      <c r="A317">
        <v>13603</v>
      </c>
      <c r="B317" s="75" t="s">
        <v>1296</v>
      </c>
    </row>
    <row r="318" spans="1:2" x14ac:dyDescent="0.25">
      <c r="A318">
        <v>13604</v>
      </c>
      <c r="B318" s="75" t="s">
        <v>1297</v>
      </c>
    </row>
    <row r="319" spans="1:2" x14ac:dyDescent="0.25">
      <c r="A319">
        <v>13605</v>
      </c>
      <c r="B319" s="75" t="s">
        <v>1298</v>
      </c>
    </row>
    <row r="320" spans="1:2" x14ac:dyDescent="0.25">
      <c r="A320">
        <v>13606</v>
      </c>
      <c r="B320" s="75" t="s">
        <v>1299</v>
      </c>
    </row>
    <row r="321" spans="1:2" x14ac:dyDescent="0.25">
      <c r="A321">
        <v>13607</v>
      </c>
      <c r="B321" s="75" t="s">
        <v>1300</v>
      </c>
    </row>
    <row r="322" spans="1:2" x14ac:dyDescent="0.25">
      <c r="A322">
        <v>13608</v>
      </c>
      <c r="B322" s="75" t="s">
        <v>1301</v>
      </c>
    </row>
    <row r="323" spans="1:2" x14ac:dyDescent="0.25">
      <c r="A323">
        <v>13609</v>
      </c>
      <c r="B323" s="75" t="s">
        <v>1302</v>
      </c>
    </row>
    <row r="324" spans="1:2" x14ac:dyDescent="0.25">
      <c r="A324">
        <v>13610</v>
      </c>
      <c r="B324" s="75" t="s">
        <v>1303</v>
      </c>
    </row>
    <row r="325" spans="1:2" x14ac:dyDescent="0.25">
      <c r="A325">
        <v>13611</v>
      </c>
      <c r="B325" s="75" t="s">
        <v>1304</v>
      </c>
    </row>
    <row r="326" spans="1:2" x14ac:dyDescent="0.25">
      <c r="A326">
        <v>13612</v>
      </c>
      <c r="B326" s="75" t="s">
        <v>1305</v>
      </c>
    </row>
    <row r="327" spans="1:2" x14ac:dyDescent="0.25">
      <c r="A327">
        <v>13613</v>
      </c>
      <c r="B327" s="75" t="s">
        <v>1306</v>
      </c>
    </row>
    <row r="328" spans="1:2" x14ac:dyDescent="0.25">
      <c r="A328">
        <v>13614</v>
      </c>
      <c r="B328" s="75" t="s">
        <v>1307</v>
      </c>
    </row>
    <row r="329" spans="1:2" x14ac:dyDescent="0.25">
      <c r="A329">
        <v>13615</v>
      </c>
      <c r="B329" s="75" t="s">
        <v>1308</v>
      </c>
    </row>
    <row r="330" spans="1:2" x14ac:dyDescent="0.25">
      <c r="A330">
        <v>13616</v>
      </c>
      <c r="B330" s="75" t="s">
        <v>1309</v>
      </c>
    </row>
    <row r="331" spans="1:2" x14ac:dyDescent="0.25">
      <c r="A331">
        <v>13617</v>
      </c>
      <c r="B331" s="75" t="s">
        <v>1310</v>
      </c>
    </row>
    <row r="332" spans="1:2" x14ac:dyDescent="0.25">
      <c r="A332">
        <v>13618</v>
      </c>
      <c r="B332" s="75" t="s">
        <v>1311</v>
      </c>
    </row>
    <row r="333" spans="1:2" x14ac:dyDescent="0.25">
      <c r="A333">
        <v>13619</v>
      </c>
      <c r="B333" s="75" t="s">
        <v>1312</v>
      </c>
    </row>
    <row r="334" spans="1:2" x14ac:dyDescent="0.25">
      <c r="A334">
        <v>13620</v>
      </c>
      <c r="B334" s="75" t="s">
        <v>1313</v>
      </c>
    </row>
    <row r="335" spans="1:2" x14ac:dyDescent="0.25">
      <c r="A335">
        <v>13621</v>
      </c>
      <c r="B335" s="75" t="s">
        <v>1314</v>
      </c>
    </row>
    <row r="336" spans="1:2" x14ac:dyDescent="0.25">
      <c r="A336">
        <v>13622</v>
      </c>
      <c r="B336" s="75" t="s">
        <v>1315</v>
      </c>
    </row>
    <row r="337" spans="1:2" x14ac:dyDescent="0.25">
      <c r="A337">
        <v>13623</v>
      </c>
      <c r="B337" s="75" t="s">
        <v>1316</v>
      </c>
    </row>
    <row r="338" spans="1:2" x14ac:dyDescent="0.25">
      <c r="A338">
        <v>13624</v>
      </c>
      <c r="B338" s="75" t="s">
        <v>1317</v>
      </c>
    </row>
    <row r="339" spans="1:2" x14ac:dyDescent="0.25">
      <c r="A339">
        <v>13625</v>
      </c>
      <c r="B339" s="75" t="s">
        <v>1318</v>
      </c>
    </row>
    <row r="340" spans="1:2" x14ac:dyDescent="0.25">
      <c r="A340">
        <v>13626</v>
      </c>
      <c r="B340" s="75" t="s">
        <v>1319</v>
      </c>
    </row>
    <row r="341" spans="1:2" x14ac:dyDescent="0.25">
      <c r="A341">
        <v>13627</v>
      </c>
      <c r="B341" s="75" t="s">
        <v>1320</v>
      </c>
    </row>
    <row r="342" spans="1:2" x14ac:dyDescent="0.25">
      <c r="A342">
        <v>13628</v>
      </c>
      <c r="B342" s="75" t="s">
        <v>1321</v>
      </c>
    </row>
    <row r="343" spans="1:2" x14ac:dyDescent="0.25">
      <c r="A343">
        <v>13629</v>
      </c>
      <c r="B343" s="75" t="s">
        <v>1322</v>
      </c>
    </row>
    <row r="344" spans="1:2" x14ac:dyDescent="0.25">
      <c r="A344">
        <v>13630</v>
      </c>
      <c r="B344" s="75" t="s">
        <v>1323</v>
      </c>
    </row>
    <row r="345" spans="1:2" x14ac:dyDescent="0.25">
      <c r="A345">
        <v>13631</v>
      </c>
      <c r="B345" s="75" t="s">
        <v>1324</v>
      </c>
    </row>
    <row r="346" spans="1:2" x14ac:dyDescent="0.25">
      <c r="A346">
        <v>13632</v>
      </c>
      <c r="B346" s="75" t="s">
        <v>1325</v>
      </c>
    </row>
    <row r="347" spans="1:2" x14ac:dyDescent="0.25">
      <c r="A347">
        <v>13633</v>
      </c>
      <c r="B347" s="75" t="s">
        <v>1326</v>
      </c>
    </row>
    <row r="348" spans="1:2" x14ac:dyDescent="0.25">
      <c r="A348">
        <v>13634</v>
      </c>
      <c r="B348" s="75" t="s">
        <v>1327</v>
      </c>
    </row>
    <row r="349" spans="1:2" x14ac:dyDescent="0.25">
      <c r="A349">
        <v>13635</v>
      </c>
      <c r="B349" s="75" t="s">
        <v>1328</v>
      </c>
    </row>
    <row r="350" spans="1:2" x14ac:dyDescent="0.25">
      <c r="A350">
        <v>13636</v>
      </c>
      <c r="B350" s="75" t="s">
        <v>1329</v>
      </c>
    </row>
    <row r="351" spans="1:2" x14ac:dyDescent="0.25">
      <c r="A351">
        <v>13637</v>
      </c>
      <c r="B351" s="75" t="s">
        <v>1330</v>
      </c>
    </row>
    <row r="352" spans="1:2" x14ac:dyDescent="0.25">
      <c r="A352">
        <v>13638</v>
      </c>
      <c r="B352" s="75" t="s">
        <v>1331</v>
      </c>
    </row>
    <row r="353" spans="1:2" x14ac:dyDescent="0.25">
      <c r="A353">
        <v>13639</v>
      </c>
      <c r="B353" s="75" t="s">
        <v>1332</v>
      </c>
    </row>
    <row r="354" spans="1:2" x14ac:dyDescent="0.25">
      <c r="A354">
        <v>13640</v>
      </c>
      <c r="B354" s="75" t="s">
        <v>1333</v>
      </c>
    </row>
    <row r="355" spans="1:2" x14ac:dyDescent="0.25">
      <c r="A355">
        <v>13641</v>
      </c>
      <c r="B355" s="75" t="s">
        <v>1334</v>
      </c>
    </row>
    <row r="356" spans="1:2" x14ac:dyDescent="0.25">
      <c r="A356">
        <v>13642</v>
      </c>
      <c r="B356" s="75" t="s">
        <v>1335</v>
      </c>
    </row>
    <row r="357" spans="1:2" x14ac:dyDescent="0.25">
      <c r="A357">
        <v>13643</v>
      </c>
      <c r="B357" s="75" t="s">
        <v>1336</v>
      </c>
    </row>
    <row r="358" spans="1:2" x14ac:dyDescent="0.25">
      <c r="A358">
        <v>13644</v>
      </c>
      <c r="B358" s="75" t="s">
        <v>1337</v>
      </c>
    </row>
    <row r="359" spans="1:2" x14ac:dyDescent="0.25">
      <c r="A359">
        <v>13645</v>
      </c>
      <c r="B359" s="75" t="s">
        <v>1338</v>
      </c>
    </row>
    <row r="360" spans="1:2" x14ac:dyDescent="0.25">
      <c r="A360">
        <v>13646</v>
      </c>
      <c r="B360" s="75" t="s">
        <v>1339</v>
      </c>
    </row>
    <row r="361" spans="1:2" x14ac:dyDescent="0.25">
      <c r="A361">
        <v>13647</v>
      </c>
      <c r="B361" s="75" t="s">
        <v>1340</v>
      </c>
    </row>
    <row r="362" spans="1:2" x14ac:dyDescent="0.25">
      <c r="A362">
        <v>13648</v>
      </c>
      <c r="B362" s="75" t="s">
        <v>1341</v>
      </c>
    </row>
    <row r="363" spans="1:2" x14ac:dyDescent="0.25">
      <c r="A363">
        <v>13649</v>
      </c>
      <c r="B363" s="75" t="s">
        <v>1342</v>
      </c>
    </row>
    <row r="364" spans="1:2" x14ac:dyDescent="0.25">
      <c r="A364">
        <v>13650</v>
      </c>
      <c r="B364" s="75" t="s">
        <v>1343</v>
      </c>
    </row>
    <row r="365" spans="1:2" x14ac:dyDescent="0.25">
      <c r="A365">
        <v>13651</v>
      </c>
      <c r="B365" s="75" t="s">
        <v>1344</v>
      </c>
    </row>
    <row r="366" spans="1:2" x14ac:dyDescent="0.25">
      <c r="A366">
        <v>13652</v>
      </c>
      <c r="B366" s="75" t="s">
        <v>1345</v>
      </c>
    </row>
    <row r="367" spans="1:2" x14ac:dyDescent="0.25">
      <c r="A367">
        <v>13653</v>
      </c>
      <c r="B367" s="75" t="s">
        <v>1346</v>
      </c>
    </row>
    <row r="368" spans="1:2" x14ac:dyDescent="0.25">
      <c r="A368">
        <v>13654</v>
      </c>
      <c r="B368" s="75" t="s">
        <v>1347</v>
      </c>
    </row>
    <row r="369" spans="1:2" x14ac:dyDescent="0.25">
      <c r="A369">
        <v>13655</v>
      </c>
      <c r="B369" s="75" t="s">
        <v>1348</v>
      </c>
    </row>
    <row r="370" spans="1:2" x14ac:dyDescent="0.25">
      <c r="A370">
        <v>13656</v>
      </c>
      <c r="B370" s="75" t="s">
        <v>1349</v>
      </c>
    </row>
    <row r="371" spans="1:2" x14ac:dyDescent="0.25">
      <c r="A371">
        <v>13657</v>
      </c>
      <c r="B371" s="75" t="s">
        <v>1350</v>
      </c>
    </row>
    <row r="372" spans="1:2" x14ac:dyDescent="0.25">
      <c r="A372">
        <v>13658</v>
      </c>
      <c r="B372" s="75" t="s">
        <v>1351</v>
      </c>
    </row>
    <row r="373" spans="1:2" x14ac:dyDescent="0.25">
      <c r="A373">
        <v>13659</v>
      </c>
      <c r="B373" s="75" t="s">
        <v>1352</v>
      </c>
    </row>
    <row r="374" spans="1:2" x14ac:dyDescent="0.25">
      <c r="A374">
        <v>13660</v>
      </c>
      <c r="B374" s="75" t="s">
        <v>1353</v>
      </c>
    </row>
    <row r="375" spans="1:2" x14ac:dyDescent="0.25">
      <c r="A375">
        <v>13661</v>
      </c>
      <c r="B375" s="75" t="s">
        <v>1354</v>
      </c>
    </row>
    <row r="376" spans="1:2" x14ac:dyDescent="0.25">
      <c r="A376">
        <v>13662</v>
      </c>
      <c r="B376" s="75" t="s">
        <v>1355</v>
      </c>
    </row>
    <row r="377" spans="1:2" x14ac:dyDescent="0.25">
      <c r="A377">
        <v>13663</v>
      </c>
      <c r="B377" s="75" t="s">
        <v>1356</v>
      </c>
    </row>
    <row r="378" spans="1:2" x14ac:dyDescent="0.25">
      <c r="A378">
        <v>13664</v>
      </c>
      <c r="B378" s="75" t="s">
        <v>1357</v>
      </c>
    </row>
    <row r="379" spans="1:2" x14ac:dyDescent="0.25">
      <c r="A379">
        <v>13665</v>
      </c>
      <c r="B379" s="75" t="s">
        <v>1358</v>
      </c>
    </row>
    <row r="380" spans="1:2" x14ac:dyDescent="0.25">
      <c r="A380">
        <v>13666</v>
      </c>
      <c r="B380" s="75" t="s">
        <v>1359</v>
      </c>
    </row>
    <row r="381" spans="1:2" x14ac:dyDescent="0.25">
      <c r="A381">
        <v>13667</v>
      </c>
      <c r="B381" s="75" t="s">
        <v>1360</v>
      </c>
    </row>
    <row r="382" spans="1:2" x14ac:dyDescent="0.25">
      <c r="A382">
        <v>13668</v>
      </c>
      <c r="B382" s="75" t="s">
        <v>1361</v>
      </c>
    </row>
    <row r="383" spans="1:2" x14ac:dyDescent="0.25">
      <c r="A383">
        <v>13669</v>
      </c>
      <c r="B383" s="75" t="s">
        <v>1362</v>
      </c>
    </row>
    <row r="384" spans="1:2" x14ac:dyDescent="0.25">
      <c r="A384">
        <v>13670</v>
      </c>
      <c r="B384" s="75" t="s">
        <v>1363</v>
      </c>
    </row>
    <row r="385" spans="1:2" x14ac:dyDescent="0.25">
      <c r="A385">
        <v>13671</v>
      </c>
      <c r="B385" s="75" t="s">
        <v>1364</v>
      </c>
    </row>
    <row r="386" spans="1:2" x14ac:dyDescent="0.25">
      <c r="A386">
        <v>13672</v>
      </c>
      <c r="B386" s="75" t="s">
        <v>1365</v>
      </c>
    </row>
    <row r="387" spans="1:2" x14ac:dyDescent="0.25">
      <c r="A387">
        <v>13673</v>
      </c>
      <c r="B387" s="75" t="s">
        <v>1366</v>
      </c>
    </row>
    <row r="388" spans="1:2" x14ac:dyDescent="0.25">
      <c r="A388">
        <v>13674</v>
      </c>
      <c r="B388" s="75" t="s">
        <v>770</v>
      </c>
    </row>
    <row r="389" spans="1:2" x14ac:dyDescent="0.25">
      <c r="A389">
        <v>13675</v>
      </c>
      <c r="B389" s="75" t="s">
        <v>1367</v>
      </c>
    </row>
    <row r="390" spans="1:2" x14ac:dyDescent="0.25">
      <c r="A390">
        <v>13676</v>
      </c>
      <c r="B390" s="75" t="s">
        <v>1368</v>
      </c>
    </row>
    <row r="391" spans="1:2" x14ac:dyDescent="0.25">
      <c r="A391">
        <v>13677</v>
      </c>
      <c r="B391" s="75" t="s">
        <v>1369</v>
      </c>
    </row>
    <row r="392" spans="1:2" x14ac:dyDescent="0.25">
      <c r="A392">
        <v>13678</v>
      </c>
      <c r="B392" s="75" t="s">
        <v>1370</v>
      </c>
    </row>
    <row r="393" spans="1:2" x14ac:dyDescent="0.25">
      <c r="A393">
        <v>13679</v>
      </c>
      <c r="B393" s="75" t="s">
        <v>1371</v>
      </c>
    </row>
    <row r="394" spans="1:2" x14ac:dyDescent="0.25">
      <c r="A394">
        <v>13680</v>
      </c>
      <c r="B394" s="75" t="s">
        <v>1372</v>
      </c>
    </row>
    <row r="395" spans="1:2" x14ac:dyDescent="0.25">
      <c r="A395">
        <v>13681</v>
      </c>
      <c r="B395" s="75" t="s">
        <v>1373</v>
      </c>
    </row>
    <row r="396" spans="1:2" x14ac:dyDescent="0.25">
      <c r="A396">
        <v>13682</v>
      </c>
      <c r="B396" s="75" t="s">
        <v>1374</v>
      </c>
    </row>
    <row r="397" spans="1:2" x14ac:dyDescent="0.25">
      <c r="A397">
        <v>13683</v>
      </c>
      <c r="B397" s="75" t="s">
        <v>1375</v>
      </c>
    </row>
    <row r="398" spans="1:2" x14ac:dyDescent="0.25">
      <c r="A398">
        <v>13684</v>
      </c>
      <c r="B398" s="75" t="s">
        <v>1376</v>
      </c>
    </row>
    <row r="399" spans="1:2" x14ac:dyDescent="0.25">
      <c r="A399">
        <v>13685</v>
      </c>
      <c r="B399" s="75" t="s">
        <v>1377</v>
      </c>
    </row>
    <row r="400" spans="1:2" x14ac:dyDescent="0.25">
      <c r="A400">
        <v>13686</v>
      </c>
      <c r="B400" s="75" t="s">
        <v>1378</v>
      </c>
    </row>
    <row r="401" spans="1:2" x14ac:dyDescent="0.25">
      <c r="A401">
        <v>13687</v>
      </c>
      <c r="B401" s="75" t="s">
        <v>1379</v>
      </c>
    </row>
    <row r="402" spans="1:2" x14ac:dyDescent="0.25">
      <c r="A402">
        <v>13688</v>
      </c>
      <c r="B402" s="75" t="s">
        <v>1380</v>
      </c>
    </row>
    <row r="403" spans="1:2" x14ac:dyDescent="0.25">
      <c r="A403">
        <v>13689</v>
      </c>
      <c r="B403" s="75" t="s">
        <v>1381</v>
      </c>
    </row>
    <row r="404" spans="1:2" x14ac:dyDescent="0.25">
      <c r="A404">
        <v>13690</v>
      </c>
      <c r="B404" s="75" t="s">
        <v>1382</v>
      </c>
    </row>
    <row r="405" spans="1:2" x14ac:dyDescent="0.25">
      <c r="A405">
        <v>14000</v>
      </c>
      <c r="B405" s="75" t="s">
        <v>1383</v>
      </c>
    </row>
    <row r="406" spans="1:2" x14ac:dyDescent="0.25">
      <c r="A406">
        <v>14001</v>
      </c>
      <c r="B406" s="75" t="s">
        <v>1384</v>
      </c>
    </row>
    <row r="407" spans="1:2" x14ac:dyDescent="0.25">
      <c r="A407">
        <v>14002</v>
      </c>
      <c r="B407" s="75" t="s">
        <v>1385</v>
      </c>
    </row>
    <row r="408" spans="1:2" x14ac:dyDescent="0.25">
      <c r="A408">
        <v>14003</v>
      </c>
      <c r="B408" s="75" t="s">
        <v>1386</v>
      </c>
    </row>
    <row r="409" spans="1:2" x14ac:dyDescent="0.25">
      <c r="A409">
        <v>14004</v>
      </c>
      <c r="B409" s="75" t="s">
        <v>1387</v>
      </c>
    </row>
    <row r="410" spans="1:2" x14ac:dyDescent="0.25">
      <c r="A410">
        <v>14005</v>
      </c>
      <c r="B410" s="75" t="s">
        <v>1388</v>
      </c>
    </row>
    <row r="411" spans="1:2" x14ac:dyDescent="0.25">
      <c r="A411">
        <v>14006</v>
      </c>
      <c r="B411" s="75" t="s">
        <v>1389</v>
      </c>
    </row>
    <row r="412" spans="1:2" x14ac:dyDescent="0.25">
      <c r="A412">
        <v>14007</v>
      </c>
      <c r="B412" s="75" t="s">
        <v>1390</v>
      </c>
    </row>
    <row r="413" spans="1:2" x14ac:dyDescent="0.25">
      <c r="A413">
        <v>14008</v>
      </c>
      <c r="B413" s="75" t="s">
        <v>1391</v>
      </c>
    </row>
    <row r="414" spans="1:2" x14ac:dyDescent="0.25">
      <c r="A414">
        <v>14009</v>
      </c>
      <c r="B414" s="75" t="s">
        <v>1392</v>
      </c>
    </row>
    <row r="415" spans="1:2" x14ac:dyDescent="0.25">
      <c r="A415">
        <v>14010</v>
      </c>
      <c r="B415" s="75" t="s">
        <v>1393</v>
      </c>
    </row>
    <row r="416" spans="1:2" x14ac:dyDescent="0.25">
      <c r="A416">
        <v>14300</v>
      </c>
      <c r="B416" s="75" t="s">
        <v>1394</v>
      </c>
    </row>
    <row r="417" spans="1:2" x14ac:dyDescent="0.25">
      <c r="A417">
        <v>14301</v>
      </c>
      <c r="B417" s="75" t="s">
        <v>1395</v>
      </c>
    </row>
    <row r="418" spans="1:2" x14ac:dyDescent="0.25">
      <c r="A418">
        <v>14302</v>
      </c>
      <c r="B418" s="75" t="s">
        <v>1396</v>
      </c>
    </row>
    <row r="419" spans="1:2" x14ac:dyDescent="0.25">
      <c r="A419">
        <v>14303</v>
      </c>
      <c r="B419" s="75" t="s">
        <v>769</v>
      </c>
    </row>
    <row r="420" spans="1:2" x14ac:dyDescent="0.25">
      <c r="A420">
        <v>14304</v>
      </c>
      <c r="B420" s="75" t="s">
        <v>1397</v>
      </c>
    </row>
    <row r="421" spans="1:2" x14ac:dyDescent="0.25">
      <c r="A421">
        <v>14305</v>
      </c>
      <c r="B421" s="75" t="s">
        <v>1398</v>
      </c>
    </row>
    <row r="422" spans="1:2" x14ac:dyDescent="0.25">
      <c r="A422">
        <v>14306</v>
      </c>
      <c r="B422" s="75" t="s">
        <v>1399</v>
      </c>
    </row>
    <row r="423" spans="1:2" x14ac:dyDescent="0.25">
      <c r="A423">
        <v>14307</v>
      </c>
      <c r="B423" s="75" t="s">
        <v>1400</v>
      </c>
    </row>
    <row r="424" spans="1:2" x14ac:dyDescent="0.25">
      <c r="A424">
        <v>14308</v>
      </c>
      <c r="B424" s="75" t="s">
        <v>1401</v>
      </c>
    </row>
    <row r="425" spans="1:2" x14ac:dyDescent="0.25">
      <c r="A425">
        <v>14309</v>
      </c>
      <c r="B425" s="75" t="s">
        <v>1402</v>
      </c>
    </row>
    <row r="426" spans="1:2" x14ac:dyDescent="0.25">
      <c r="A426">
        <v>14310</v>
      </c>
      <c r="B426" s="75" t="s">
        <v>1403</v>
      </c>
    </row>
    <row r="427" spans="1:2" x14ac:dyDescent="0.25">
      <c r="A427">
        <v>14311</v>
      </c>
      <c r="B427" s="75" t="s">
        <v>1123</v>
      </c>
    </row>
    <row r="428" spans="1:2" x14ac:dyDescent="0.25">
      <c r="A428">
        <v>14312</v>
      </c>
      <c r="B428" s="75" t="s">
        <v>1404</v>
      </c>
    </row>
    <row r="429" spans="1:2" x14ac:dyDescent="0.25">
      <c r="A429">
        <v>14313</v>
      </c>
      <c r="B429" s="75" t="s">
        <v>1405</v>
      </c>
    </row>
    <row r="430" spans="1:2" x14ac:dyDescent="0.25">
      <c r="A430">
        <v>14314</v>
      </c>
      <c r="B430" s="75" t="s">
        <v>1406</v>
      </c>
    </row>
    <row r="431" spans="1:2" x14ac:dyDescent="0.25">
      <c r="A431">
        <v>14315</v>
      </c>
      <c r="B431" s="75" t="s">
        <v>853</v>
      </c>
    </row>
    <row r="432" spans="1:2" x14ac:dyDescent="0.25">
      <c r="A432">
        <v>14316</v>
      </c>
      <c r="B432" s="75" t="s">
        <v>774</v>
      </c>
    </row>
    <row r="433" spans="1:2" x14ac:dyDescent="0.25">
      <c r="A433">
        <v>14317</v>
      </c>
      <c r="B433" s="75" t="s">
        <v>781</v>
      </c>
    </row>
    <row r="434" spans="1:2" x14ac:dyDescent="0.25">
      <c r="A434">
        <v>14318</v>
      </c>
      <c r="B434" s="75" t="s">
        <v>782</v>
      </c>
    </row>
    <row r="435" spans="1:2" x14ac:dyDescent="0.25">
      <c r="A435">
        <v>14319</v>
      </c>
      <c r="B435" s="75" t="s">
        <v>1005</v>
      </c>
    </row>
    <row r="436" spans="1:2" x14ac:dyDescent="0.25">
      <c r="A436">
        <v>14320</v>
      </c>
      <c r="B436" s="75" t="s">
        <v>1407</v>
      </c>
    </row>
    <row r="437" spans="1:2" x14ac:dyDescent="0.25">
      <c r="A437">
        <v>14321</v>
      </c>
      <c r="B437" s="75" t="s">
        <v>986</v>
      </c>
    </row>
    <row r="438" spans="1:2" x14ac:dyDescent="0.25">
      <c r="A438">
        <v>14322</v>
      </c>
      <c r="B438" s="75" t="s">
        <v>1408</v>
      </c>
    </row>
    <row r="439" spans="1:2" x14ac:dyDescent="0.25">
      <c r="A439">
        <v>14323</v>
      </c>
      <c r="B439" s="75" t="s">
        <v>1409</v>
      </c>
    </row>
    <row r="440" spans="1:2" x14ac:dyDescent="0.25">
      <c r="A440">
        <v>14324</v>
      </c>
      <c r="B440" s="75" t="s">
        <v>1766</v>
      </c>
    </row>
    <row r="441" spans="1:2" x14ac:dyDescent="0.25">
      <c r="A441">
        <v>14900</v>
      </c>
      <c r="B441" s="75" t="s">
        <v>1410</v>
      </c>
    </row>
    <row r="442" spans="1:2" x14ac:dyDescent="0.25">
      <c r="A442">
        <v>15001</v>
      </c>
      <c r="B442" s="75" t="s">
        <v>1411</v>
      </c>
    </row>
    <row r="443" spans="1:2" x14ac:dyDescent="0.25">
      <c r="A443">
        <v>15002</v>
      </c>
      <c r="B443" s="75" t="s">
        <v>1412</v>
      </c>
    </row>
    <row r="444" spans="1:2" x14ac:dyDescent="0.25">
      <c r="A444">
        <v>15003</v>
      </c>
      <c r="B444" s="75" t="s">
        <v>1413</v>
      </c>
    </row>
    <row r="445" spans="1:2" x14ac:dyDescent="0.25">
      <c r="A445">
        <v>15004</v>
      </c>
      <c r="B445" s="75" t="s">
        <v>1414</v>
      </c>
    </row>
    <row r="446" spans="1:2" x14ac:dyDescent="0.25">
      <c r="A446">
        <v>15005</v>
      </c>
      <c r="B446" s="75" t="s">
        <v>1415</v>
      </c>
    </row>
    <row r="447" spans="1:2" x14ac:dyDescent="0.25">
      <c r="A447">
        <v>15006</v>
      </c>
      <c r="B447" s="75" t="s">
        <v>1416</v>
      </c>
    </row>
    <row r="448" spans="1:2" x14ac:dyDescent="0.25">
      <c r="A448">
        <v>15007</v>
      </c>
      <c r="B448" s="75" t="s">
        <v>1417</v>
      </c>
    </row>
    <row r="449" spans="1:2" x14ac:dyDescent="0.25">
      <c r="A449">
        <v>15008</v>
      </c>
      <c r="B449" s="75" t="s">
        <v>1418</v>
      </c>
    </row>
    <row r="450" spans="1:2" x14ac:dyDescent="0.25">
      <c r="A450">
        <v>15009</v>
      </c>
      <c r="B450" s="75" t="s">
        <v>1419</v>
      </c>
    </row>
    <row r="451" spans="1:2" x14ac:dyDescent="0.25">
      <c r="A451">
        <v>15010</v>
      </c>
      <c r="B451" s="75" t="s">
        <v>1420</v>
      </c>
    </row>
    <row r="452" spans="1:2" x14ac:dyDescent="0.25">
      <c r="A452">
        <v>15011</v>
      </c>
      <c r="B452" s="75" t="s">
        <v>1421</v>
      </c>
    </row>
    <row r="453" spans="1:2" x14ac:dyDescent="0.25">
      <c r="A453">
        <v>15012</v>
      </c>
      <c r="B453" s="75" t="s">
        <v>1422</v>
      </c>
    </row>
    <row r="454" spans="1:2" x14ac:dyDescent="0.25">
      <c r="A454">
        <v>15013</v>
      </c>
      <c r="B454" s="75" t="s">
        <v>1423</v>
      </c>
    </row>
    <row r="455" spans="1:2" x14ac:dyDescent="0.25">
      <c r="A455">
        <v>15014</v>
      </c>
      <c r="B455" s="75" t="s">
        <v>1424</v>
      </c>
    </row>
    <row r="456" spans="1:2" x14ac:dyDescent="0.25">
      <c r="A456">
        <v>15015</v>
      </c>
      <c r="B456" s="75" t="s">
        <v>1425</v>
      </c>
    </row>
    <row r="457" spans="1:2" x14ac:dyDescent="0.25">
      <c r="A457">
        <v>15016</v>
      </c>
      <c r="B457" s="75" t="s">
        <v>1426</v>
      </c>
    </row>
    <row r="458" spans="1:2" x14ac:dyDescent="0.25">
      <c r="A458">
        <v>15017</v>
      </c>
      <c r="B458" s="75" t="s">
        <v>1427</v>
      </c>
    </row>
    <row r="459" spans="1:2" x14ac:dyDescent="0.25">
      <c r="A459">
        <v>15018</v>
      </c>
      <c r="B459" s="75" t="s">
        <v>1428</v>
      </c>
    </row>
    <row r="460" spans="1:2" x14ac:dyDescent="0.25">
      <c r="A460">
        <v>15019</v>
      </c>
      <c r="B460" s="75" t="s">
        <v>1429</v>
      </c>
    </row>
    <row r="461" spans="1:2" x14ac:dyDescent="0.25">
      <c r="A461">
        <v>15200</v>
      </c>
      <c r="B461" s="75" t="s">
        <v>1430</v>
      </c>
    </row>
    <row r="462" spans="1:2" x14ac:dyDescent="0.25">
      <c r="A462">
        <v>15201</v>
      </c>
      <c r="B462" s="75" t="s">
        <v>1431</v>
      </c>
    </row>
    <row r="463" spans="1:2" x14ac:dyDescent="0.25">
      <c r="A463">
        <v>15202</v>
      </c>
      <c r="B463" s="75" t="s">
        <v>1432</v>
      </c>
    </row>
    <row r="464" spans="1:2" x14ac:dyDescent="0.25">
      <c r="A464">
        <v>15203</v>
      </c>
      <c r="B464" s="75" t="s">
        <v>1433</v>
      </c>
    </row>
    <row r="465" spans="1:2" x14ac:dyDescent="0.25">
      <c r="A465">
        <v>15204</v>
      </c>
      <c r="B465" s="75" t="s">
        <v>1434</v>
      </c>
    </row>
    <row r="466" spans="1:2" x14ac:dyDescent="0.25">
      <c r="A466">
        <v>15205</v>
      </c>
      <c r="B466" s="75" t="s">
        <v>1435</v>
      </c>
    </row>
    <row r="467" spans="1:2" x14ac:dyDescent="0.25">
      <c r="A467">
        <v>15206</v>
      </c>
      <c r="B467" s="75" t="s">
        <v>1436</v>
      </c>
    </row>
    <row r="468" spans="1:2" x14ac:dyDescent="0.25">
      <c r="A468">
        <v>15207</v>
      </c>
      <c r="B468" s="75" t="s">
        <v>1437</v>
      </c>
    </row>
    <row r="469" spans="1:2" x14ac:dyDescent="0.25">
      <c r="A469">
        <v>15208</v>
      </c>
      <c r="B469" s="75" t="s">
        <v>1438</v>
      </c>
    </row>
    <row r="470" spans="1:2" x14ac:dyDescent="0.25">
      <c r="A470">
        <v>15209</v>
      </c>
      <c r="B470" s="75" t="s">
        <v>1439</v>
      </c>
    </row>
    <row r="471" spans="1:2" x14ac:dyDescent="0.25">
      <c r="A471">
        <v>15210</v>
      </c>
      <c r="B471" s="75" t="s">
        <v>1440</v>
      </c>
    </row>
    <row r="472" spans="1:2" x14ac:dyDescent="0.25">
      <c r="A472">
        <v>15211</v>
      </c>
      <c r="B472" s="75" t="s">
        <v>1441</v>
      </c>
    </row>
    <row r="473" spans="1:2" x14ac:dyDescent="0.25">
      <c r="A473">
        <v>15212</v>
      </c>
      <c r="B473" s="75" t="s">
        <v>1442</v>
      </c>
    </row>
    <row r="474" spans="1:2" x14ac:dyDescent="0.25">
      <c r="A474">
        <v>15213</v>
      </c>
      <c r="B474" s="75" t="s">
        <v>1443</v>
      </c>
    </row>
    <row r="475" spans="1:2" x14ac:dyDescent="0.25">
      <c r="A475">
        <v>15214</v>
      </c>
      <c r="B475" s="75" t="s">
        <v>1444</v>
      </c>
    </row>
    <row r="476" spans="1:2" x14ac:dyDescent="0.25">
      <c r="A476">
        <v>15215</v>
      </c>
      <c r="B476" s="75" t="s">
        <v>1445</v>
      </c>
    </row>
    <row r="477" spans="1:2" x14ac:dyDescent="0.25">
      <c r="A477">
        <v>15216</v>
      </c>
      <c r="B477" s="75" t="s">
        <v>1446</v>
      </c>
    </row>
    <row r="478" spans="1:2" x14ac:dyDescent="0.25">
      <c r="A478">
        <v>15217</v>
      </c>
      <c r="B478" s="75" t="s">
        <v>1447</v>
      </c>
    </row>
    <row r="479" spans="1:2" x14ac:dyDescent="0.25">
      <c r="A479">
        <v>15218</v>
      </c>
      <c r="B479" s="75" t="s">
        <v>1448</v>
      </c>
    </row>
    <row r="480" spans="1:2" x14ac:dyDescent="0.25">
      <c r="A480">
        <v>15219</v>
      </c>
      <c r="B480" s="75" t="s">
        <v>1449</v>
      </c>
    </row>
    <row r="481" spans="1:2" x14ac:dyDescent="0.25">
      <c r="A481">
        <v>15220</v>
      </c>
      <c r="B481" s="75" t="s">
        <v>1450</v>
      </c>
    </row>
    <row r="482" spans="1:2" x14ac:dyDescent="0.25">
      <c r="A482">
        <v>15221</v>
      </c>
      <c r="B482" s="75" t="s">
        <v>1451</v>
      </c>
    </row>
    <row r="483" spans="1:2" x14ac:dyDescent="0.25">
      <c r="A483">
        <v>15222</v>
      </c>
      <c r="B483" s="75" t="s">
        <v>1452</v>
      </c>
    </row>
    <row r="484" spans="1:2" x14ac:dyDescent="0.25">
      <c r="A484">
        <v>15223</v>
      </c>
      <c r="B484" s="75" t="s">
        <v>1453</v>
      </c>
    </row>
    <row r="485" spans="1:2" x14ac:dyDescent="0.25">
      <c r="A485">
        <v>15224</v>
      </c>
      <c r="B485" s="75" t="s">
        <v>1454</v>
      </c>
    </row>
    <row r="486" spans="1:2" x14ac:dyDescent="0.25">
      <c r="A486">
        <v>15225</v>
      </c>
      <c r="B486" s="75" t="s">
        <v>1455</v>
      </c>
    </row>
    <row r="487" spans="1:2" x14ac:dyDescent="0.25">
      <c r="A487">
        <v>15226</v>
      </c>
      <c r="B487" s="75" t="s">
        <v>1456</v>
      </c>
    </row>
    <row r="488" spans="1:2" x14ac:dyDescent="0.25">
      <c r="A488">
        <v>15227</v>
      </c>
      <c r="B488" s="75" t="s">
        <v>1457</v>
      </c>
    </row>
    <row r="489" spans="1:2" x14ac:dyDescent="0.25">
      <c r="A489">
        <v>15228</v>
      </c>
      <c r="B489" s="75" t="s">
        <v>1458</v>
      </c>
    </row>
    <row r="490" spans="1:2" x14ac:dyDescent="0.25">
      <c r="A490">
        <v>15229</v>
      </c>
      <c r="B490" s="75" t="s">
        <v>1459</v>
      </c>
    </row>
    <row r="491" spans="1:2" x14ac:dyDescent="0.25">
      <c r="A491">
        <v>15230</v>
      </c>
      <c r="B491" s="75" t="s">
        <v>1460</v>
      </c>
    </row>
    <row r="492" spans="1:2" x14ac:dyDescent="0.25">
      <c r="A492">
        <v>15231</v>
      </c>
      <c r="B492" s="75" t="s">
        <v>1461</v>
      </c>
    </row>
    <row r="493" spans="1:2" x14ac:dyDescent="0.25">
      <c r="A493">
        <v>15232</v>
      </c>
      <c r="B493" s="75" t="s">
        <v>1462</v>
      </c>
    </row>
    <row r="494" spans="1:2" x14ac:dyDescent="0.25">
      <c r="A494">
        <v>15233</v>
      </c>
      <c r="B494" s="75" t="s">
        <v>1463</v>
      </c>
    </row>
    <row r="495" spans="1:2" x14ac:dyDescent="0.25">
      <c r="A495">
        <v>15234</v>
      </c>
      <c r="B495" s="75" t="s">
        <v>1464</v>
      </c>
    </row>
    <row r="496" spans="1:2" x14ac:dyDescent="0.25">
      <c r="A496">
        <v>15235</v>
      </c>
      <c r="B496" s="75" t="s">
        <v>1465</v>
      </c>
    </row>
    <row r="497" spans="1:2" x14ac:dyDescent="0.25">
      <c r="A497">
        <v>15236</v>
      </c>
      <c r="B497" s="75" t="s">
        <v>1466</v>
      </c>
    </row>
    <row r="498" spans="1:2" x14ac:dyDescent="0.25">
      <c r="A498">
        <v>15237</v>
      </c>
      <c r="B498" s="75" t="s">
        <v>1467</v>
      </c>
    </row>
    <row r="499" spans="1:2" x14ac:dyDescent="0.25">
      <c r="A499">
        <v>15238</v>
      </c>
      <c r="B499" s="75" t="s">
        <v>1468</v>
      </c>
    </row>
    <row r="500" spans="1:2" x14ac:dyDescent="0.25">
      <c r="A500">
        <v>15239</v>
      </c>
      <c r="B500" s="75" t="s">
        <v>1469</v>
      </c>
    </row>
    <row r="501" spans="1:2" x14ac:dyDescent="0.25">
      <c r="A501">
        <v>15240</v>
      </c>
      <c r="B501" s="75" t="s">
        <v>1470</v>
      </c>
    </row>
    <row r="502" spans="1:2" x14ac:dyDescent="0.25">
      <c r="A502">
        <v>15241</v>
      </c>
      <c r="B502" s="75" t="s">
        <v>1471</v>
      </c>
    </row>
    <row r="503" spans="1:2" x14ac:dyDescent="0.25">
      <c r="A503">
        <v>15242</v>
      </c>
      <c r="B503" s="75" t="s">
        <v>1472</v>
      </c>
    </row>
    <row r="504" spans="1:2" x14ac:dyDescent="0.25">
      <c r="A504">
        <v>15243</v>
      </c>
      <c r="B504" s="75" t="s">
        <v>1473</v>
      </c>
    </row>
    <row r="505" spans="1:2" x14ac:dyDescent="0.25">
      <c r="A505">
        <v>15244</v>
      </c>
      <c r="B505" s="75" t="s">
        <v>1474</v>
      </c>
    </row>
    <row r="506" spans="1:2" x14ac:dyDescent="0.25">
      <c r="A506">
        <v>15245</v>
      </c>
      <c r="B506" s="75" t="s">
        <v>1475</v>
      </c>
    </row>
    <row r="507" spans="1:2" x14ac:dyDescent="0.25">
      <c r="A507">
        <v>15246</v>
      </c>
      <c r="B507" s="75" t="s">
        <v>1476</v>
      </c>
    </row>
    <row r="508" spans="1:2" x14ac:dyDescent="0.25">
      <c r="A508">
        <v>15247</v>
      </c>
      <c r="B508" s="75" t="s">
        <v>1477</v>
      </c>
    </row>
    <row r="509" spans="1:2" x14ac:dyDescent="0.25">
      <c r="A509">
        <v>15248</v>
      </c>
      <c r="B509" s="75" t="s">
        <v>770</v>
      </c>
    </row>
    <row r="510" spans="1:2" x14ac:dyDescent="0.25">
      <c r="A510">
        <v>15249</v>
      </c>
      <c r="B510" s="75" t="s">
        <v>771</v>
      </c>
    </row>
    <row r="511" spans="1:2" x14ac:dyDescent="0.25">
      <c r="A511">
        <v>15250</v>
      </c>
      <c r="B511" s="75" t="s">
        <v>772</v>
      </c>
    </row>
    <row r="512" spans="1:2" x14ac:dyDescent="0.25">
      <c r="A512">
        <v>15251</v>
      </c>
      <c r="B512" s="75" t="s">
        <v>773</v>
      </c>
    </row>
    <row r="513" spans="1:2" x14ac:dyDescent="0.25">
      <c r="A513">
        <v>15252</v>
      </c>
      <c r="B513" s="75" t="s">
        <v>774</v>
      </c>
    </row>
    <row r="514" spans="1:2" x14ac:dyDescent="0.25">
      <c r="A514">
        <v>15253</v>
      </c>
      <c r="B514" s="75" t="s">
        <v>775</v>
      </c>
    </row>
    <row r="515" spans="1:2" x14ac:dyDescent="0.25">
      <c r="A515">
        <v>15254</v>
      </c>
      <c r="B515" s="75" t="s">
        <v>776</v>
      </c>
    </row>
    <row r="516" spans="1:2" x14ac:dyDescent="0.25">
      <c r="A516">
        <v>15255</v>
      </c>
      <c r="B516" s="75" t="s">
        <v>777</v>
      </c>
    </row>
    <row r="517" spans="1:2" x14ac:dyDescent="0.25">
      <c r="A517">
        <v>15256</v>
      </c>
      <c r="B517" s="75" t="s">
        <v>778</v>
      </c>
    </row>
    <row r="518" spans="1:2" x14ac:dyDescent="0.25">
      <c r="A518">
        <v>15257</v>
      </c>
      <c r="B518" s="75" t="s">
        <v>779</v>
      </c>
    </row>
    <row r="519" spans="1:2" x14ac:dyDescent="0.25">
      <c r="A519">
        <v>15258</v>
      </c>
      <c r="B519" s="75" t="s">
        <v>780</v>
      </c>
    </row>
    <row r="520" spans="1:2" x14ac:dyDescent="0.25">
      <c r="A520">
        <v>15259</v>
      </c>
      <c r="B520" s="75" t="s">
        <v>781</v>
      </c>
    </row>
    <row r="521" spans="1:2" x14ac:dyDescent="0.25">
      <c r="A521">
        <v>15260</v>
      </c>
      <c r="B521" s="75" t="s">
        <v>782</v>
      </c>
    </row>
    <row r="522" spans="1:2" x14ac:dyDescent="0.25">
      <c r="A522">
        <v>15261</v>
      </c>
      <c r="B522" s="75" t="s">
        <v>1478</v>
      </c>
    </row>
    <row r="523" spans="1:2" x14ac:dyDescent="0.25">
      <c r="A523">
        <v>15262</v>
      </c>
      <c r="B523" s="75" t="s">
        <v>1479</v>
      </c>
    </row>
    <row r="524" spans="1:2" x14ac:dyDescent="0.25">
      <c r="A524">
        <v>15263</v>
      </c>
      <c r="B524" s="75" t="s">
        <v>783</v>
      </c>
    </row>
    <row r="525" spans="1:2" x14ac:dyDescent="0.25">
      <c r="A525">
        <v>15264</v>
      </c>
      <c r="B525" s="75" t="s">
        <v>784</v>
      </c>
    </row>
    <row r="526" spans="1:2" x14ac:dyDescent="0.25">
      <c r="A526">
        <v>15265</v>
      </c>
      <c r="B526" s="75" t="s">
        <v>785</v>
      </c>
    </row>
    <row r="527" spans="1:2" x14ac:dyDescent="0.25">
      <c r="A527">
        <v>15266</v>
      </c>
      <c r="B527" s="75" t="s">
        <v>786</v>
      </c>
    </row>
    <row r="528" spans="1:2" x14ac:dyDescent="0.25">
      <c r="A528">
        <v>15267</v>
      </c>
      <c r="B528" s="75" t="s">
        <v>787</v>
      </c>
    </row>
    <row r="529" spans="1:2" x14ac:dyDescent="0.25">
      <c r="A529">
        <v>15268</v>
      </c>
      <c r="B529" s="75" t="s">
        <v>788</v>
      </c>
    </row>
    <row r="530" spans="1:2" x14ac:dyDescent="0.25">
      <c r="A530">
        <v>15269</v>
      </c>
      <c r="B530" s="75" t="s">
        <v>789</v>
      </c>
    </row>
    <row r="531" spans="1:2" x14ac:dyDescent="0.25">
      <c r="A531">
        <v>15270</v>
      </c>
      <c r="B531" s="75" t="s">
        <v>1480</v>
      </c>
    </row>
    <row r="532" spans="1:2" x14ac:dyDescent="0.25">
      <c r="A532">
        <v>15271</v>
      </c>
      <c r="B532" s="75" t="s">
        <v>790</v>
      </c>
    </row>
    <row r="533" spans="1:2" x14ac:dyDescent="0.25">
      <c r="A533">
        <v>15272</v>
      </c>
      <c r="B533" s="75" t="s">
        <v>791</v>
      </c>
    </row>
    <row r="534" spans="1:2" x14ac:dyDescent="0.25">
      <c r="A534">
        <v>15273</v>
      </c>
      <c r="B534" s="75" t="s">
        <v>1481</v>
      </c>
    </row>
    <row r="535" spans="1:2" x14ac:dyDescent="0.25">
      <c r="A535">
        <v>15274</v>
      </c>
      <c r="B535" s="75" t="s">
        <v>1482</v>
      </c>
    </row>
    <row r="536" spans="1:2" x14ac:dyDescent="0.25">
      <c r="A536">
        <v>15275</v>
      </c>
      <c r="B536" s="75" t="s">
        <v>792</v>
      </c>
    </row>
    <row r="537" spans="1:2" x14ac:dyDescent="0.25">
      <c r="A537">
        <v>15276</v>
      </c>
      <c r="B537" s="75" t="s">
        <v>793</v>
      </c>
    </row>
    <row r="538" spans="1:2" x14ac:dyDescent="0.25">
      <c r="A538">
        <v>15277</v>
      </c>
      <c r="B538" s="75" t="s">
        <v>794</v>
      </c>
    </row>
    <row r="539" spans="1:2" x14ac:dyDescent="0.25">
      <c r="A539">
        <v>15278</v>
      </c>
      <c r="B539" s="75" t="s">
        <v>795</v>
      </c>
    </row>
    <row r="540" spans="1:2" x14ac:dyDescent="0.25">
      <c r="A540">
        <v>15279</v>
      </c>
      <c r="B540" s="75" t="s">
        <v>796</v>
      </c>
    </row>
    <row r="541" spans="1:2" x14ac:dyDescent="0.25">
      <c r="A541">
        <v>15280</v>
      </c>
      <c r="B541" s="75" t="s">
        <v>797</v>
      </c>
    </row>
    <row r="542" spans="1:2" x14ac:dyDescent="0.25">
      <c r="A542">
        <v>15281</v>
      </c>
      <c r="B542" s="75" t="s">
        <v>798</v>
      </c>
    </row>
    <row r="543" spans="1:2" x14ac:dyDescent="0.25">
      <c r="A543">
        <v>15282</v>
      </c>
      <c r="B543" s="75" t="s">
        <v>799</v>
      </c>
    </row>
    <row r="544" spans="1:2" x14ac:dyDescent="0.25">
      <c r="A544">
        <v>15283</v>
      </c>
      <c r="B544" s="75" t="s">
        <v>800</v>
      </c>
    </row>
    <row r="545" spans="1:2" x14ac:dyDescent="0.25">
      <c r="A545">
        <v>15284</v>
      </c>
      <c r="B545" s="75" t="s">
        <v>801</v>
      </c>
    </row>
    <row r="546" spans="1:2" x14ac:dyDescent="0.25">
      <c r="A546">
        <v>15285</v>
      </c>
      <c r="B546" s="75" t="s">
        <v>802</v>
      </c>
    </row>
    <row r="547" spans="1:2" x14ac:dyDescent="0.25">
      <c r="A547">
        <v>15286</v>
      </c>
      <c r="B547" s="75" t="s">
        <v>803</v>
      </c>
    </row>
    <row r="548" spans="1:2" x14ac:dyDescent="0.25">
      <c r="A548">
        <v>15287</v>
      </c>
      <c r="B548" s="75" t="s">
        <v>1483</v>
      </c>
    </row>
    <row r="549" spans="1:2" x14ac:dyDescent="0.25">
      <c r="A549">
        <v>15288</v>
      </c>
      <c r="B549" s="75" t="s">
        <v>804</v>
      </c>
    </row>
    <row r="550" spans="1:2" x14ac:dyDescent="0.25">
      <c r="A550">
        <v>15289</v>
      </c>
      <c r="B550" s="75" t="s">
        <v>805</v>
      </c>
    </row>
    <row r="551" spans="1:2" x14ac:dyDescent="0.25">
      <c r="A551">
        <v>15290</v>
      </c>
      <c r="B551" s="75" t="s">
        <v>806</v>
      </c>
    </row>
    <row r="552" spans="1:2" x14ac:dyDescent="0.25">
      <c r="A552">
        <v>15291</v>
      </c>
      <c r="B552" s="75" t="s">
        <v>807</v>
      </c>
    </row>
    <row r="553" spans="1:2" x14ac:dyDescent="0.25">
      <c r="A553">
        <v>15292</v>
      </c>
      <c r="B553" s="75" t="s">
        <v>808</v>
      </c>
    </row>
    <row r="554" spans="1:2" x14ac:dyDescent="0.25">
      <c r="A554">
        <v>15293</v>
      </c>
      <c r="B554" s="75" t="s">
        <v>809</v>
      </c>
    </row>
    <row r="555" spans="1:2" x14ac:dyDescent="0.25">
      <c r="A555">
        <v>15294</v>
      </c>
      <c r="B555" s="75" t="s">
        <v>810</v>
      </c>
    </row>
    <row r="556" spans="1:2" x14ac:dyDescent="0.25">
      <c r="A556">
        <v>15295</v>
      </c>
      <c r="B556" s="75" t="s">
        <v>811</v>
      </c>
    </row>
    <row r="557" spans="1:2" x14ac:dyDescent="0.25">
      <c r="A557">
        <v>15296</v>
      </c>
      <c r="B557" s="75" t="s">
        <v>812</v>
      </c>
    </row>
    <row r="558" spans="1:2" x14ac:dyDescent="0.25">
      <c r="A558">
        <v>15297</v>
      </c>
      <c r="B558" s="75" t="s">
        <v>813</v>
      </c>
    </row>
    <row r="559" spans="1:2" x14ac:dyDescent="0.25">
      <c r="A559">
        <v>15298</v>
      </c>
      <c r="B559" s="75" t="s">
        <v>814</v>
      </c>
    </row>
    <row r="560" spans="1:2" x14ac:dyDescent="0.25">
      <c r="A560">
        <v>15299</v>
      </c>
      <c r="B560" s="75" t="s">
        <v>815</v>
      </c>
    </row>
    <row r="561" spans="1:2" x14ac:dyDescent="0.25">
      <c r="A561">
        <v>15300</v>
      </c>
      <c r="B561" s="75" t="s">
        <v>816</v>
      </c>
    </row>
    <row r="562" spans="1:2" x14ac:dyDescent="0.25">
      <c r="A562">
        <v>15301</v>
      </c>
      <c r="B562" s="75" t="s">
        <v>817</v>
      </c>
    </row>
    <row r="563" spans="1:2" x14ac:dyDescent="0.25">
      <c r="A563">
        <v>15302</v>
      </c>
      <c r="B563" s="75" t="s">
        <v>818</v>
      </c>
    </row>
    <row r="564" spans="1:2" x14ac:dyDescent="0.25">
      <c r="A564">
        <v>15303</v>
      </c>
      <c r="B564" s="75" t="s">
        <v>819</v>
      </c>
    </row>
    <row r="565" spans="1:2" x14ac:dyDescent="0.25">
      <c r="A565">
        <v>15304</v>
      </c>
      <c r="B565" s="75" t="s">
        <v>820</v>
      </c>
    </row>
    <row r="566" spans="1:2" x14ac:dyDescent="0.25">
      <c r="A566">
        <v>15305</v>
      </c>
      <c r="B566" s="75" t="s">
        <v>717</v>
      </c>
    </row>
    <row r="567" spans="1:2" x14ac:dyDescent="0.25">
      <c r="A567">
        <v>15306</v>
      </c>
      <c r="B567" s="75" t="s">
        <v>821</v>
      </c>
    </row>
    <row r="568" spans="1:2" x14ac:dyDescent="0.25">
      <c r="A568">
        <v>15307</v>
      </c>
      <c r="B568" s="75" t="s">
        <v>822</v>
      </c>
    </row>
    <row r="569" spans="1:2" x14ac:dyDescent="0.25">
      <c r="A569">
        <v>15308</v>
      </c>
      <c r="B569" s="75" t="s">
        <v>823</v>
      </c>
    </row>
    <row r="570" spans="1:2" x14ac:dyDescent="0.25">
      <c r="A570">
        <v>15309</v>
      </c>
      <c r="B570" s="75" t="s">
        <v>824</v>
      </c>
    </row>
    <row r="571" spans="1:2" x14ac:dyDescent="0.25">
      <c r="A571">
        <v>15310</v>
      </c>
      <c r="B571" s="75" t="s">
        <v>825</v>
      </c>
    </row>
    <row r="572" spans="1:2" x14ac:dyDescent="0.25">
      <c r="A572">
        <v>15311</v>
      </c>
      <c r="B572" s="75" t="s">
        <v>826</v>
      </c>
    </row>
    <row r="573" spans="1:2" x14ac:dyDescent="0.25">
      <c r="A573">
        <v>15312</v>
      </c>
      <c r="B573" s="75" t="s">
        <v>827</v>
      </c>
    </row>
    <row r="574" spans="1:2" x14ac:dyDescent="0.25">
      <c r="A574">
        <v>15313</v>
      </c>
      <c r="B574" s="75" t="s">
        <v>828</v>
      </c>
    </row>
    <row r="575" spans="1:2" x14ac:dyDescent="0.25">
      <c r="A575">
        <v>15314</v>
      </c>
      <c r="B575" s="75" t="s">
        <v>829</v>
      </c>
    </row>
    <row r="576" spans="1:2" x14ac:dyDescent="0.25">
      <c r="A576">
        <v>15315</v>
      </c>
      <c r="B576" s="75" t="s">
        <v>830</v>
      </c>
    </row>
    <row r="577" spans="1:2" x14ac:dyDescent="0.25">
      <c r="A577">
        <v>15316</v>
      </c>
      <c r="B577" s="75" t="s">
        <v>831</v>
      </c>
    </row>
    <row r="578" spans="1:2" x14ac:dyDescent="0.25">
      <c r="A578">
        <v>15317</v>
      </c>
      <c r="B578" s="75" t="s">
        <v>832</v>
      </c>
    </row>
    <row r="579" spans="1:2" x14ac:dyDescent="0.25">
      <c r="A579">
        <v>15318</v>
      </c>
      <c r="B579" s="75" t="s">
        <v>833</v>
      </c>
    </row>
    <row r="580" spans="1:2" x14ac:dyDescent="0.25">
      <c r="A580">
        <v>15319</v>
      </c>
      <c r="B580" s="75" t="s">
        <v>834</v>
      </c>
    </row>
    <row r="581" spans="1:2" x14ac:dyDescent="0.25">
      <c r="A581">
        <v>15320</v>
      </c>
      <c r="B581" s="75" t="s">
        <v>835</v>
      </c>
    </row>
    <row r="582" spans="1:2" x14ac:dyDescent="0.25">
      <c r="A582">
        <v>15321</v>
      </c>
      <c r="B582" s="75" t="s">
        <v>836</v>
      </c>
    </row>
    <row r="583" spans="1:2" x14ac:dyDescent="0.25">
      <c r="A583">
        <v>15322</v>
      </c>
      <c r="B583" s="75" t="s">
        <v>758</v>
      </c>
    </row>
    <row r="584" spans="1:2" x14ac:dyDescent="0.25">
      <c r="A584">
        <v>15323</v>
      </c>
      <c r="B584" s="75" t="s">
        <v>837</v>
      </c>
    </row>
    <row r="585" spans="1:2" x14ac:dyDescent="0.25">
      <c r="A585">
        <v>15324</v>
      </c>
      <c r="B585" s="75" t="s">
        <v>838</v>
      </c>
    </row>
    <row r="586" spans="1:2" x14ac:dyDescent="0.25">
      <c r="A586">
        <v>15325</v>
      </c>
      <c r="B586" s="75" t="s">
        <v>839</v>
      </c>
    </row>
    <row r="587" spans="1:2" x14ac:dyDescent="0.25">
      <c r="A587">
        <v>15326</v>
      </c>
      <c r="B587" s="75" t="s">
        <v>840</v>
      </c>
    </row>
    <row r="588" spans="1:2" x14ac:dyDescent="0.25">
      <c r="A588">
        <v>15327</v>
      </c>
      <c r="B588" s="75" t="s">
        <v>841</v>
      </c>
    </row>
    <row r="589" spans="1:2" x14ac:dyDescent="0.25">
      <c r="A589">
        <v>15328</v>
      </c>
      <c r="B589" s="75" t="s">
        <v>842</v>
      </c>
    </row>
    <row r="590" spans="1:2" x14ac:dyDescent="0.25">
      <c r="A590">
        <v>15329</v>
      </c>
      <c r="B590" s="75" t="s">
        <v>843</v>
      </c>
    </row>
    <row r="591" spans="1:2" x14ac:dyDescent="0.25">
      <c r="A591">
        <v>15330</v>
      </c>
      <c r="B591" s="75" t="s">
        <v>844</v>
      </c>
    </row>
    <row r="592" spans="1:2" x14ac:dyDescent="0.25">
      <c r="A592">
        <v>15331</v>
      </c>
      <c r="B592" s="75" t="s">
        <v>845</v>
      </c>
    </row>
    <row r="593" spans="1:2" x14ac:dyDescent="0.25">
      <c r="A593">
        <v>15332</v>
      </c>
      <c r="B593" s="75" t="s">
        <v>846</v>
      </c>
    </row>
    <row r="594" spans="1:2" x14ac:dyDescent="0.25">
      <c r="A594">
        <v>15333</v>
      </c>
      <c r="B594" s="75" t="s">
        <v>847</v>
      </c>
    </row>
    <row r="595" spans="1:2" x14ac:dyDescent="0.25">
      <c r="A595">
        <v>15334</v>
      </c>
      <c r="B595" s="75" t="s">
        <v>848</v>
      </c>
    </row>
    <row r="596" spans="1:2" x14ac:dyDescent="0.25">
      <c r="A596">
        <v>15335</v>
      </c>
      <c r="B596" s="75" t="s">
        <v>849</v>
      </c>
    </row>
    <row r="597" spans="1:2" x14ac:dyDescent="0.25">
      <c r="A597">
        <v>15336</v>
      </c>
      <c r="B597" s="75" t="s">
        <v>850</v>
      </c>
    </row>
    <row r="598" spans="1:2" x14ac:dyDescent="0.25">
      <c r="A598">
        <v>15337</v>
      </c>
      <c r="B598" s="75" t="s">
        <v>851</v>
      </c>
    </row>
    <row r="599" spans="1:2" x14ac:dyDescent="0.25">
      <c r="A599">
        <v>15338</v>
      </c>
      <c r="B599" s="75" t="s">
        <v>852</v>
      </c>
    </row>
    <row r="600" spans="1:2" x14ac:dyDescent="0.25">
      <c r="A600">
        <v>15339</v>
      </c>
      <c r="B600" s="75" t="s">
        <v>853</v>
      </c>
    </row>
    <row r="601" spans="1:2" x14ac:dyDescent="0.25">
      <c r="A601">
        <v>15340</v>
      </c>
      <c r="B601" s="75" t="s">
        <v>854</v>
      </c>
    </row>
    <row r="602" spans="1:2" x14ac:dyDescent="0.25">
      <c r="A602">
        <v>15341</v>
      </c>
      <c r="B602" s="75" t="s">
        <v>855</v>
      </c>
    </row>
    <row r="603" spans="1:2" x14ac:dyDescent="0.25">
      <c r="A603">
        <v>15342</v>
      </c>
      <c r="B603" s="75" t="s">
        <v>856</v>
      </c>
    </row>
    <row r="604" spans="1:2" x14ac:dyDescent="0.25">
      <c r="A604">
        <v>15343</v>
      </c>
      <c r="B604" s="75" t="s">
        <v>857</v>
      </c>
    </row>
    <row r="605" spans="1:2" x14ac:dyDescent="0.25">
      <c r="A605">
        <v>15344</v>
      </c>
      <c r="B605" s="75" t="s">
        <v>858</v>
      </c>
    </row>
    <row r="606" spans="1:2" x14ac:dyDescent="0.25">
      <c r="A606">
        <v>15345</v>
      </c>
      <c r="B606" s="75" t="s">
        <v>859</v>
      </c>
    </row>
    <row r="607" spans="1:2" x14ac:dyDescent="0.25">
      <c r="A607">
        <v>15346</v>
      </c>
      <c r="B607" s="75" t="s">
        <v>860</v>
      </c>
    </row>
    <row r="608" spans="1:2" x14ac:dyDescent="0.25">
      <c r="A608">
        <v>15347</v>
      </c>
      <c r="B608" s="75" t="s">
        <v>861</v>
      </c>
    </row>
    <row r="609" spans="1:2" x14ac:dyDescent="0.25">
      <c r="A609">
        <v>15348</v>
      </c>
      <c r="B609" s="75" t="s">
        <v>862</v>
      </c>
    </row>
    <row r="610" spans="1:2" x14ac:dyDescent="0.25">
      <c r="A610">
        <v>15349</v>
      </c>
      <c r="B610" s="75" t="s">
        <v>863</v>
      </c>
    </row>
    <row r="611" spans="1:2" x14ac:dyDescent="0.25">
      <c r="A611">
        <v>15350</v>
      </c>
      <c r="B611" s="75" t="s">
        <v>864</v>
      </c>
    </row>
    <row r="612" spans="1:2" x14ac:dyDescent="0.25">
      <c r="A612">
        <v>15351</v>
      </c>
      <c r="B612" s="75" t="s">
        <v>865</v>
      </c>
    </row>
    <row r="613" spans="1:2" x14ac:dyDescent="0.25">
      <c r="A613">
        <v>15352</v>
      </c>
      <c r="B613" s="75" t="s">
        <v>866</v>
      </c>
    </row>
    <row r="614" spans="1:2" x14ac:dyDescent="0.25">
      <c r="A614">
        <v>15353</v>
      </c>
      <c r="B614" s="75" t="s">
        <v>867</v>
      </c>
    </row>
    <row r="615" spans="1:2" x14ac:dyDescent="0.25">
      <c r="A615">
        <v>15354</v>
      </c>
      <c r="B615" s="75" t="s">
        <v>868</v>
      </c>
    </row>
    <row r="616" spans="1:2" x14ac:dyDescent="0.25">
      <c r="A616">
        <v>15355</v>
      </c>
      <c r="B616" s="75" t="s">
        <v>869</v>
      </c>
    </row>
    <row r="617" spans="1:2" x14ac:dyDescent="0.25">
      <c r="A617">
        <v>15356</v>
      </c>
      <c r="B617" s="75" t="s">
        <v>1484</v>
      </c>
    </row>
    <row r="618" spans="1:2" x14ac:dyDescent="0.25">
      <c r="A618">
        <v>15357</v>
      </c>
      <c r="B618" s="75" t="s">
        <v>870</v>
      </c>
    </row>
    <row r="619" spans="1:2" x14ac:dyDescent="0.25">
      <c r="A619">
        <v>15358</v>
      </c>
      <c r="B619" s="75" t="s">
        <v>871</v>
      </c>
    </row>
    <row r="620" spans="1:2" x14ac:dyDescent="0.25">
      <c r="A620">
        <v>15359</v>
      </c>
      <c r="B620" s="75" t="s">
        <v>872</v>
      </c>
    </row>
    <row r="621" spans="1:2" x14ac:dyDescent="0.25">
      <c r="A621">
        <v>15360</v>
      </c>
      <c r="B621" s="75" t="s">
        <v>873</v>
      </c>
    </row>
    <row r="622" spans="1:2" x14ac:dyDescent="0.25">
      <c r="A622">
        <v>15361</v>
      </c>
      <c r="B622" s="75" t="s">
        <v>874</v>
      </c>
    </row>
    <row r="623" spans="1:2" x14ac:dyDescent="0.25">
      <c r="A623">
        <v>15362</v>
      </c>
      <c r="B623" s="75" t="s">
        <v>875</v>
      </c>
    </row>
    <row r="624" spans="1:2" x14ac:dyDescent="0.25">
      <c r="A624">
        <v>15363</v>
      </c>
      <c r="B624" s="75" t="s">
        <v>876</v>
      </c>
    </row>
    <row r="625" spans="1:2" x14ac:dyDescent="0.25">
      <c r="A625">
        <v>15364</v>
      </c>
      <c r="B625" s="75" t="s">
        <v>877</v>
      </c>
    </row>
    <row r="626" spans="1:2" x14ac:dyDescent="0.25">
      <c r="A626">
        <v>15365</v>
      </c>
      <c r="B626" s="75" t="s">
        <v>878</v>
      </c>
    </row>
    <row r="627" spans="1:2" x14ac:dyDescent="0.25">
      <c r="A627">
        <v>15366</v>
      </c>
      <c r="B627" s="75" t="s">
        <v>879</v>
      </c>
    </row>
    <row r="628" spans="1:2" x14ac:dyDescent="0.25">
      <c r="A628">
        <v>15367</v>
      </c>
      <c r="B628" s="75" t="s">
        <v>880</v>
      </c>
    </row>
    <row r="629" spans="1:2" x14ac:dyDescent="0.25">
      <c r="A629">
        <v>15368</v>
      </c>
      <c r="B629" s="75" t="s">
        <v>881</v>
      </c>
    </row>
    <row r="630" spans="1:2" x14ac:dyDescent="0.25">
      <c r="A630">
        <v>15369</v>
      </c>
      <c r="B630" s="75" t="s">
        <v>882</v>
      </c>
    </row>
    <row r="631" spans="1:2" x14ac:dyDescent="0.25">
      <c r="A631">
        <v>15370</v>
      </c>
      <c r="B631" s="75" t="s">
        <v>883</v>
      </c>
    </row>
    <row r="632" spans="1:2" x14ac:dyDescent="0.25">
      <c r="A632">
        <v>15371</v>
      </c>
      <c r="B632" s="75" t="s">
        <v>884</v>
      </c>
    </row>
    <row r="633" spans="1:2" x14ac:dyDescent="0.25">
      <c r="A633">
        <v>15372</v>
      </c>
      <c r="B633" s="75" t="s">
        <v>885</v>
      </c>
    </row>
    <row r="634" spans="1:2" x14ac:dyDescent="0.25">
      <c r="A634">
        <v>15373</v>
      </c>
      <c r="B634" s="75" t="s">
        <v>886</v>
      </c>
    </row>
    <row r="635" spans="1:2" x14ac:dyDescent="0.25">
      <c r="A635">
        <v>15374</v>
      </c>
      <c r="B635" s="75" t="s">
        <v>887</v>
      </c>
    </row>
    <row r="636" spans="1:2" x14ac:dyDescent="0.25">
      <c r="A636">
        <v>15375</v>
      </c>
      <c r="B636" s="75" t="s">
        <v>888</v>
      </c>
    </row>
    <row r="637" spans="1:2" x14ac:dyDescent="0.25">
      <c r="A637">
        <v>15376</v>
      </c>
      <c r="B637" s="75" t="s">
        <v>889</v>
      </c>
    </row>
    <row r="638" spans="1:2" x14ac:dyDescent="0.25">
      <c r="A638">
        <v>15377</v>
      </c>
      <c r="B638" s="75" t="s">
        <v>890</v>
      </c>
    </row>
    <row r="639" spans="1:2" x14ac:dyDescent="0.25">
      <c r="A639">
        <v>15378</v>
      </c>
      <c r="B639" s="75" t="s">
        <v>891</v>
      </c>
    </row>
    <row r="640" spans="1:2" x14ac:dyDescent="0.25">
      <c r="A640">
        <v>15379</v>
      </c>
      <c r="B640" s="75" t="s">
        <v>892</v>
      </c>
    </row>
    <row r="641" spans="1:2" x14ac:dyDescent="0.25">
      <c r="A641">
        <v>15380</v>
      </c>
      <c r="B641" s="75" t="s">
        <v>893</v>
      </c>
    </row>
    <row r="642" spans="1:2" x14ac:dyDescent="0.25">
      <c r="A642">
        <v>15381</v>
      </c>
      <c r="B642" s="75" t="s">
        <v>894</v>
      </c>
    </row>
    <row r="643" spans="1:2" x14ac:dyDescent="0.25">
      <c r="A643">
        <v>15382</v>
      </c>
      <c r="B643" s="75" t="s">
        <v>895</v>
      </c>
    </row>
    <row r="644" spans="1:2" x14ac:dyDescent="0.25">
      <c r="A644">
        <v>15383</v>
      </c>
      <c r="B644" s="75" t="s">
        <v>896</v>
      </c>
    </row>
    <row r="645" spans="1:2" x14ac:dyDescent="0.25">
      <c r="A645">
        <v>15384</v>
      </c>
      <c r="B645" s="75" t="s">
        <v>897</v>
      </c>
    </row>
    <row r="646" spans="1:2" x14ac:dyDescent="0.25">
      <c r="A646">
        <v>15385</v>
      </c>
      <c r="B646" s="75" t="s">
        <v>898</v>
      </c>
    </row>
    <row r="647" spans="1:2" x14ac:dyDescent="0.25">
      <c r="A647">
        <v>15386</v>
      </c>
      <c r="B647" s="75" t="s">
        <v>899</v>
      </c>
    </row>
    <row r="648" spans="1:2" x14ac:dyDescent="0.25">
      <c r="A648">
        <v>15387</v>
      </c>
      <c r="B648" s="75" t="s">
        <v>1485</v>
      </c>
    </row>
    <row r="649" spans="1:2" x14ac:dyDescent="0.25">
      <c r="A649">
        <v>15388</v>
      </c>
      <c r="B649" s="75" t="s">
        <v>900</v>
      </c>
    </row>
    <row r="650" spans="1:2" x14ac:dyDescent="0.25">
      <c r="A650">
        <v>15389</v>
      </c>
      <c r="B650" s="75" t="s">
        <v>901</v>
      </c>
    </row>
    <row r="651" spans="1:2" x14ac:dyDescent="0.25">
      <c r="A651">
        <v>15390</v>
      </c>
      <c r="B651" s="75" t="s">
        <v>902</v>
      </c>
    </row>
    <row r="652" spans="1:2" x14ac:dyDescent="0.25">
      <c r="A652">
        <v>15391</v>
      </c>
      <c r="B652" s="75" t="s">
        <v>903</v>
      </c>
    </row>
    <row r="653" spans="1:2" x14ac:dyDescent="0.25">
      <c r="A653">
        <v>15392</v>
      </c>
      <c r="B653" s="75" t="s">
        <v>904</v>
      </c>
    </row>
    <row r="654" spans="1:2" x14ac:dyDescent="0.25">
      <c r="A654">
        <v>15393</v>
      </c>
      <c r="B654" s="75" t="s">
        <v>905</v>
      </c>
    </row>
    <row r="655" spans="1:2" x14ac:dyDescent="0.25">
      <c r="A655">
        <v>15394</v>
      </c>
      <c r="B655" s="75" t="s">
        <v>906</v>
      </c>
    </row>
    <row r="656" spans="1:2" x14ac:dyDescent="0.25">
      <c r="A656">
        <v>15395</v>
      </c>
      <c r="B656" s="75" t="s">
        <v>907</v>
      </c>
    </row>
    <row r="657" spans="1:2" x14ac:dyDescent="0.25">
      <c r="A657">
        <v>15396</v>
      </c>
      <c r="B657" s="75" t="s">
        <v>908</v>
      </c>
    </row>
    <row r="658" spans="1:2" x14ac:dyDescent="0.25">
      <c r="A658">
        <v>15397</v>
      </c>
      <c r="B658" s="75" t="s">
        <v>909</v>
      </c>
    </row>
    <row r="659" spans="1:2" x14ac:dyDescent="0.25">
      <c r="A659">
        <v>15398</v>
      </c>
      <c r="B659" s="75" t="s">
        <v>910</v>
      </c>
    </row>
    <row r="660" spans="1:2" x14ac:dyDescent="0.25">
      <c r="A660">
        <v>15399</v>
      </c>
      <c r="B660" s="75" t="s">
        <v>911</v>
      </c>
    </row>
    <row r="661" spans="1:2" x14ac:dyDescent="0.25">
      <c r="A661">
        <v>15400</v>
      </c>
      <c r="B661" s="75" t="s">
        <v>912</v>
      </c>
    </row>
    <row r="662" spans="1:2" x14ac:dyDescent="0.25">
      <c r="A662">
        <v>15401</v>
      </c>
      <c r="B662" s="75" t="s">
        <v>913</v>
      </c>
    </row>
    <row r="663" spans="1:2" x14ac:dyDescent="0.25">
      <c r="A663">
        <v>15402</v>
      </c>
      <c r="B663" s="75" t="s">
        <v>914</v>
      </c>
    </row>
    <row r="664" spans="1:2" x14ac:dyDescent="0.25">
      <c r="A664">
        <v>15403</v>
      </c>
      <c r="B664" s="75" t="s">
        <v>915</v>
      </c>
    </row>
    <row r="665" spans="1:2" x14ac:dyDescent="0.25">
      <c r="A665">
        <v>15404</v>
      </c>
      <c r="B665" s="75" t="s">
        <v>916</v>
      </c>
    </row>
    <row r="666" spans="1:2" x14ac:dyDescent="0.25">
      <c r="A666">
        <v>15405</v>
      </c>
      <c r="B666" s="75" t="s">
        <v>917</v>
      </c>
    </row>
    <row r="667" spans="1:2" x14ac:dyDescent="0.25">
      <c r="A667">
        <v>15406</v>
      </c>
      <c r="B667" s="75" t="s">
        <v>918</v>
      </c>
    </row>
    <row r="668" spans="1:2" x14ac:dyDescent="0.25">
      <c r="A668">
        <v>15407</v>
      </c>
      <c r="B668" s="75" t="s">
        <v>919</v>
      </c>
    </row>
    <row r="669" spans="1:2" x14ac:dyDescent="0.25">
      <c r="A669">
        <v>15408</v>
      </c>
      <c r="B669" s="75" t="s">
        <v>920</v>
      </c>
    </row>
    <row r="670" spans="1:2" x14ac:dyDescent="0.25">
      <c r="A670">
        <v>15409</v>
      </c>
      <c r="B670" s="75" t="s">
        <v>921</v>
      </c>
    </row>
    <row r="671" spans="1:2" x14ac:dyDescent="0.25">
      <c r="A671">
        <v>15410</v>
      </c>
      <c r="B671" s="75" t="s">
        <v>922</v>
      </c>
    </row>
    <row r="672" spans="1:2" x14ac:dyDescent="0.25">
      <c r="A672">
        <v>15411</v>
      </c>
      <c r="B672" s="75" t="s">
        <v>923</v>
      </c>
    </row>
    <row r="673" spans="1:2" x14ac:dyDescent="0.25">
      <c r="A673">
        <v>15412</v>
      </c>
      <c r="B673" s="75" t="s">
        <v>924</v>
      </c>
    </row>
    <row r="674" spans="1:2" x14ac:dyDescent="0.25">
      <c r="A674">
        <v>15413</v>
      </c>
      <c r="B674" s="75" t="s">
        <v>925</v>
      </c>
    </row>
    <row r="675" spans="1:2" x14ac:dyDescent="0.25">
      <c r="A675">
        <v>15414</v>
      </c>
      <c r="B675" s="75" t="s">
        <v>926</v>
      </c>
    </row>
    <row r="676" spans="1:2" x14ac:dyDescent="0.25">
      <c r="A676">
        <v>15415</v>
      </c>
      <c r="B676" s="75" t="s">
        <v>1486</v>
      </c>
    </row>
    <row r="677" spans="1:2" x14ac:dyDescent="0.25">
      <c r="A677">
        <v>15416</v>
      </c>
      <c r="B677" s="75" t="s">
        <v>927</v>
      </c>
    </row>
    <row r="678" spans="1:2" x14ac:dyDescent="0.25">
      <c r="A678">
        <v>15417</v>
      </c>
      <c r="B678" s="75" t="s">
        <v>928</v>
      </c>
    </row>
    <row r="679" spans="1:2" x14ac:dyDescent="0.25">
      <c r="A679">
        <v>15418</v>
      </c>
      <c r="B679" s="75" t="s">
        <v>929</v>
      </c>
    </row>
    <row r="680" spans="1:2" x14ac:dyDescent="0.25">
      <c r="A680">
        <v>15419</v>
      </c>
      <c r="B680" s="75" t="s">
        <v>930</v>
      </c>
    </row>
    <row r="681" spans="1:2" x14ac:dyDescent="0.25">
      <c r="A681">
        <v>15420</v>
      </c>
      <c r="B681" s="75" t="s">
        <v>1487</v>
      </c>
    </row>
    <row r="682" spans="1:2" x14ac:dyDescent="0.25">
      <c r="A682">
        <v>15421</v>
      </c>
      <c r="B682" s="75" t="s">
        <v>1488</v>
      </c>
    </row>
    <row r="683" spans="1:2" x14ac:dyDescent="0.25">
      <c r="A683">
        <v>15422</v>
      </c>
      <c r="B683" s="75" t="s">
        <v>931</v>
      </c>
    </row>
    <row r="684" spans="1:2" x14ac:dyDescent="0.25">
      <c r="A684">
        <v>15423</v>
      </c>
      <c r="B684" s="75" t="s">
        <v>932</v>
      </c>
    </row>
    <row r="685" spans="1:2" x14ac:dyDescent="0.25">
      <c r="A685">
        <v>15424</v>
      </c>
      <c r="B685" s="75" t="s">
        <v>933</v>
      </c>
    </row>
    <row r="686" spans="1:2" x14ac:dyDescent="0.25">
      <c r="A686">
        <v>15425</v>
      </c>
      <c r="B686" s="75" t="s">
        <v>934</v>
      </c>
    </row>
    <row r="687" spans="1:2" x14ac:dyDescent="0.25">
      <c r="A687">
        <v>15426</v>
      </c>
      <c r="B687" s="75" t="s">
        <v>935</v>
      </c>
    </row>
    <row r="688" spans="1:2" x14ac:dyDescent="0.25">
      <c r="A688">
        <v>15427</v>
      </c>
      <c r="B688" s="75" t="s">
        <v>936</v>
      </c>
    </row>
    <row r="689" spans="1:2" x14ac:dyDescent="0.25">
      <c r="A689">
        <v>15428</v>
      </c>
      <c r="B689" s="75" t="s">
        <v>937</v>
      </c>
    </row>
    <row r="690" spans="1:2" x14ac:dyDescent="0.25">
      <c r="A690">
        <v>15429</v>
      </c>
      <c r="B690" s="75" t="s">
        <v>938</v>
      </c>
    </row>
    <row r="691" spans="1:2" x14ac:dyDescent="0.25">
      <c r="A691">
        <v>15430</v>
      </c>
      <c r="B691" s="75" t="s">
        <v>939</v>
      </c>
    </row>
    <row r="692" spans="1:2" x14ac:dyDescent="0.25">
      <c r="A692">
        <v>15431</v>
      </c>
      <c r="B692" s="75" t="s">
        <v>940</v>
      </c>
    </row>
    <row r="693" spans="1:2" x14ac:dyDescent="0.25">
      <c r="A693">
        <v>15432</v>
      </c>
      <c r="B693" s="75" t="s">
        <v>941</v>
      </c>
    </row>
    <row r="694" spans="1:2" x14ac:dyDescent="0.25">
      <c r="A694">
        <v>15433</v>
      </c>
      <c r="B694" s="75" t="s">
        <v>942</v>
      </c>
    </row>
    <row r="695" spans="1:2" x14ac:dyDescent="0.25">
      <c r="A695">
        <v>15434</v>
      </c>
      <c r="B695" s="75" t="s">
        <v>943</v>
      </c>
    </row>
    <row r="696" spans="1:2" x14ac:dyDescent="0.25">
      <c r="A696">
        <v>15435</v>
      </c>
      <c r="B696" s="75" t="s">
        <v>944</v>
      </c>
    </row>
    <row r="697" spans="1:2" x14ac:dyDescent="0.25">
      <c r="A697">
        <v>15436</v>
      </c>
      <c r="B697" s="75" t="s">
        <v>945</v>
      </c>
    </row>
    <row r="698" spans="1:2" x14ac:dyDescent="0.25">
      <c r="A698">
        <v>15437</v>
      </c>
      <c r="B698" s="75" t="s">
        <v>946</v>
      </c>
    </row>
    <row r="699" spans="1:2" x14ac:dyDescent="0.25">
      <c r="A699">
        <v>15438</v>
      </c>
      <c r="B699" s="75" t="s">
        <v>947</v>
      </c>
    </row>
    <row r="700" spans="1:2" x14ac:dyDescent="0.25">
      <c r="A700">
        <v>15439</v>
      </c>
      <c r="B700" s="75" t="s">
        <v>948</v>
      </c>
    </row>
    <row r="701" spans="1:2" x14ac:dyDescent="0.25">
      <c r="A701">
        <v>15440</v>
      </c>
      <c r="B701" s="75" t="s">
        <v>949</v>
      </c>
    </row>
    <row r="702" spans="1:2" x14ac:dyDescent="0.25">
      <c r="A702">
        <v>15441</v>
      </c>
      <c r="B702" s="75" t="s">
        <v>1489</v>
      </c>
    </row>
    <row r="703" spans="1:2" x14ac:dyDescent="0.25">
      <c r="A703">
        <v>15442</v>
      </c>
      <c r="B703" s="75" t="s">
        <v>1490</v>
      </c>
    </row>
    <row r="704" spans="1:2" x14ac:dyDescent="0.25">
      <c r="A704">
        <v>15443</v>
      </c>
      <c r="B704" s="75" t="s">
        <v>1491</v>
      </c>
    </row>
    <row r="705" spans="1:2" x14ac:dyDescent="0.25">
      <c r="A705">
        <v>15444</v>
      </c>
      <c r="B705" s="75" t="s">
        <v>950</v>
      </c>
    </row>
    <row r="706" spans="1:2" x14ac:dyDescent="0.25">
      <c r="A706">
        <v>15445</v>
      </c>
      <c r="B706" s="75" t="s">
        <v>951</v>
      </c>
    </row>
    <row r="707" spans="1:2" x14ac:dyDescent="0.25">
      <c r="A707">
        <v>15446</v>
      </c>
      <c r="B707" s="75" t="s">
        <v>952</v>
      </c>
    </row>
    <row r="708" spans="1:2" x14ac:dyDescent="0.25">
      <c r="A708">
        <v>15447</v>
      </c>
      <c r="B708" s="75" t="s">
        <v>953</v>
      </c>
    </row>
    <row r="709" spans="1:2" x14ac:dyDescent="0.25">
      <c r="A709">
        <v>15448</v>
      </c>
      <c r="B709" s="75" t="s">
        <v>954</v>
      </c>
    </row>
    <row r="710" spans="1:2" x14ac:dyDescent="0.25">
      <c r="A710">
        <v>15449</v>
      </c>
      <c r="B710" s="75" t="s">
        <v>955</v>
      </c>
    </row>
    <row r="711" spans="1:2" x14ac:dyDescent="0.25">
      <c r="A711">
        <v>15450</v>
      </c>
      <c r="B711" s="75" t="s">
        <v>956</v>
      </c>
    </row>
    <row r="712" spans="1:2" x14ac:dyDescent="0.25">
      <c r="A712">
        <v>15451</v>
      </c>
      <c r="B712" s="75" t="s">
        <v>957</v>
      </c>
    </row>
    <row r="713" spans="1:2" x14ac:dyDescent="0.25">
      <c r="A713">
        <v>15452</v>
      </c>
      <c r="B713" s="75" t="s">
        <v>958</v>
      </c>
    </row>
    <row r="714" spans="1:2" x14ac:dyDescent="0.25">
      <c r="A714">
        <v>15453</v>
      </c>
      <c r="B714" s="75" t="s">
        <v>959</v>
      </c>
    </row>
    <row r="715" spans="1:2" x14ac:dyDescent="0.25">
      <c r="A715">
        <v>15454</v>
      </c>
      <c r="B715" s="75" t="s">
        <v>960</v>
      </c>
    </row>
    <row r="716" spans="1:2" x14ac:dyDescent="0.25">
      <c r="A716">
        <v>15455</v>
      </c>
      <c r="B716" s="75" t="s">
        <v>961</v>
      </c>
    </row>
    <row r="717" spans="1:2" x14ac:dyDescent="0.25">
      <c r="A717">
        <v>15456</v>
      </c>
      <c r="B717" s="75" t="s">
        <v>962</v>
      </c>
    </row>
    <row r="718" spans="1:2" x14ac:dyDescent="0.25">
      <c r="A718">
        <v>15457</v>
      </c>
      <c r="B718" s="75" t="s">
        <v>963</v>
      </c>
    </row>
    <row r="719" spans="1:2" x14ac:dyDescent="0.25">
      <c r="A719">
        <v>15458</v>
      </c>
      <c r="B719" s="75" t="s">
        <v>964</v>
      </c>
    </row>
    <row r="720" spans="1:2" x14ac:dyDescent="0.25">
      <c r="A720">
        <v>15459</v>
      </c>
      <c r="B720" s="75" t="s">
        <v>965</v>
      </c>
    </row>
    <row r="721" spans="1:2" x14ac:dyDescent="0.25">
      <c r="A721">
        <v>15460</v>
      </c>
      <c r="B721" s="75" t="s">
        <v>966</v>
      </c>
    </row>
    <row r="722" spans="1:2" x14ac:dyDescent="0.25">
      <c r="A722">
        <v>15461</v>
      </c>
      <c r="B722" s="75" t="s">
        <v>1492</v>
      </c>
    </row>
    <row r="723" spans="1:2" x14ac:dyDescent="0.25">
      <c r="A723">
        <v>15462</v>
      </c>
      <c r="B723" s="75" t="s">
        <v>967</v>
      </c>
    </row>
    <row r="724" spans="1:2" x14ac:dyDescent="0.25">
      <c r="A724">
        <v>15463</v>
      </c>
      <c r="B724" s="75" t="s">
        <v>968</v>
      </c>
    </row>
    <row r="725" spans="1:2" x14ac:dyDescent="0.25">
      <c r="A725">
        <v>15464</v>
      </c>
      <c r="B725" s="75" t="s">
        <v>969</v>
      </c>
    </row>
    <row r="726" spans="1:2" x14ac:dyDescent="0.25">
      <c r="A726">
        <v>15465</v>
      </c>
      <c r="B726" s="75" t="s">
        <v>970</v>
      </c>
    </row>
    <row r="727" spans="1:2" x14ac:dyDescent="0.25">
      <c r="A727">
        <v>15466</v>
      </c>
      <c r="B727" s="75" t="s">
        <v>971</v>
      </c>
    </row>
    <row r="728" spans="1:2" x14ac:dyDescent="0.25">
      <c r="A728">
        <v>15467</v>
      </c>
      <c r="B728" s="75" t="s">
        <v>972</v>
      </c>
    </row>
    <row r="729" spans="1:2" x14ac:dyDescent="0.25">
      <c r="A729">
        <v>15468</v>
      </c>
      <c r="B729" s="75" t="s">
        <v>973</v>
      </c>
    </row>
    <row r="730" spans="1:2" x14ac:dyDescent="0.25">
      <c r="A730">
        <v>15469</v>
      </c>
      <c r="B730" s="75" t="s">
        <v>974</v>
      </c>
    </row>
    <row r="731" spans="1:2" x14ac:dyDescent="0.25">
      <c r="A731">
        <v>15470</v>
      </c>
      <c r="B731" s="75" t="s">
        <v>975</v>
      </c>
    </row>
    <row r="732" spans="1:2" x14ac:dyDescent="0.25">
      <c r="A732">
        <v>15471</v>
      </c>
      <c r="B732" s="75" t="s">
        <v>976</v>
      </c>
    </row>
    <row r="733" spans="1:2" x14ac:dyDescent="0.25">
      <c r="A733">
        <v>15472</v>
      </c>
      <c r="B733" s="75" t="s">
        <v>977</v>
      </c>
    </row>
    <row r="734" spans="1:2" x14ac:dyDescent="0.25">
      <c r="A734">
        <v>15473</v>
      </c>
      <c r="B734" s="75" t="s">
        <v>978</v>
      </c>
    </row>
    <row r="735" spans="1:2" x14ac:dyDescent="0.25">
      <c r="A735">
        <v>15474</v>
      </c>
      <c r="B735" s="75" t="s">
        <v>979</v>
      </c>
    </row>
    <row r="736" spans="1:2" x14ac:dyDescent="0.25">
      <c r="A736">
        <v>15475</v>
      </c>
      <c r="B736" s="75" t="s">
        <v>980</v>
      </c>
    </row>
    <row r="737" spans="1:2" x14ac:dyDescent="0.25">
      <c r="A737">
        <v>15476</v>
      </c>
      <c r="B737" s="75" t="s">
        <v>981</v>
      </c>
    </row>
    <row r="738" spans="1:2" x14ac:dyDescent="0.25">
      <c r="A738">
        <v>15477</v>
      </c>
      <c r="B738" s="75" t="s">
        <v>982</v>
      </c>
    </row>
    <row r="739" spans="1:2" x14ac:dyDescent="0.25">
      <c r="A739">
        <v>15478</v>
      </c>
      <c r="B739" s="75" t="s">
        <v>1493</v>
      </c>
    </row>
    <row r="740" spans="1:2" x14ac:dyDescent="0.25">
      <c r="A740">
        <v>15479</v>
      </c>
      <c r="B740" s="75" t="s">
        <v>983</v>
      </c>
    </row>
    <row r="741" spans="1:2" x14ac:dyDescent="0.25">
      <c r="A741">
        <v>15480</v>
      </c>
      <c r="B741" s="75" t="s">
        <v>984</v>
      </c>
    </row>
    <row r="742" spans="1:2" x14ac:dyDescent="0.25">
      <c r="A742">
        <v>15481</v>
      </c>
      <c r="B742" s="75" t="s">
        <v>985</v>
      </c>
    </row>
    <row r="743" spans="1:2" x14ac:dyDescent="0.25">
      <c r="A743">
        <v>15482</v>
      </c>
      <c r="B743" s="75" t="s">
        <v>986</v>
      </c>
    </row>
    <row r="744" spans="1:2" x14ac:dyDescent="0.25">
      <c r="A744">
        <v>15483</v>
      </c>
      <c r="B744" s="75" t="s">
        <v>987</v>
      </c>
    </row>
    <row r="745" spans="1:2" x14ac:dyDescent="0.25">
      <c r="A745">
        <v>15484</v>
      </c>
      <c r="B745" s="75" t="s">
        <v>988</v>
      </c>
    </row>
    <row r="746" spans="1:2" x14ac:dyDescent="0.25">
      <c r="A746">
        <v>15485</v>
      </c>
      <c r="B746" s="75" t="s">
        <v>989</v>
      </c>
    </row>
    <row r="747" spans="1:2" x14ac:dyDescent="0.25">
      <c r="A747">
        <v>15486</v>
      </c>
      <c r="B747" s="75" t="s">
        <v>990</v>
      </c>
    </row>
    <row r="748" spans="1:2" x14ac:dyDescent="0.25">
      <c r="A748">
        <v>15487</v>
      </c>
      <c r="B748" s="75" t="s">
        <v>991</v>
      </c>
    </row>
    <row r="749" spans="1:2" x14ac:dyDescent="0.25">
      <c r="A749">
        <v>15488</v>
      </c>
      <c r="B749" s="75" t="s">
        <v>992</v>
      </c>
    </row>
    <row r="750" spans="1:2" x14ac:dyDescent="0.25">
      <c r="A750">
        <v>15489</v>
      </c>
      <c r="B750" s="75" t="s">
        <v>1494</v>
      </c>
    </row>
    <row r="751" spans="1:2" x14ac:dyDescent="0.25">
      <c r="A751">
        <v>15490</v>
      </c>
      <c r="B751" s="75" t="s">
        <v>993</v>
      </c>
    </row>
    <row r="752" spans="1:2" x14ac:dyDescent="0.25">
      <c r="A752">
        <v>15492</v>
      </c>
      <c r="B752" s="75" t="s">
        <v>1495</v>
      </c>
    </row>
    <row r="753" spans="1:2" x14ac:dyDescent="0.25">
      <c r="A753">
        <v>15493</v>
      </c>
      <c r="B753" s="75" t="s">
        <v>994</v>
      </c>
    </row>
    <row r="754" spans="1:2" x14ac:dyDescent="0.25">
      <c r="A754">
        <v>15494</v>
      </c>
      <c r="B754" s="75" t="s">
        <v>995</v>
      </c>
    </row>
    <row r="755" spans="1:2" x14ac:dyDescent="0.25">
      <c r="A755">
        <v>15495</v>
      </c>
      <c r="B755" s="75" t="s">
        <v>996</v>
      </c>
    </row>
    <row r="756" spans="1:2" x14ac:dyDescent="0.25">
      <c r="A756">
        <v>15496</v>
      </c>
      <c r="B756" s="75" t="s">
        <v>997</v>
      </c>
    </row>
    <row r="757" spans="1:2" x14ac:dyDescent="0.25">
      <c r="A757">
        <v>15497</v>
      </c>
      <c r="B757" s="75" t="s">
        <v>998</v>
      </c>
    </row>
    <row r="758" spans="1:2" x14ac:dyDescent="0.25">
      <c r="A758">
        <v>15498</v>
      </c>
      <c r="B758" s="75" t="s">
        <v>999</v>
      </c>
    </row>
    <row r="759" spans="1:2" x14ac:dyDescent="0.25">
      <c r="A759">
        <v>15499</v>
      </c>
      <c r="B759" s="75" t="s">
        <v>1000</v>
      </c>
    </row>
    <row r="760" spans="1:2" x14ac:dyDescent="0.25">
      <c r="A760">
        <v>15500</v>
      </c>
      <c r="B760" s="75" t="s">
        <v>1001</v>
      </c>
    </row>
    <row r="761" spans="1:2" x14ac:dyDescent="0.25">
      <c r="A761">
        <v>15501</v>
      </c>
      <c r="B761" s="75" t="s">
        <v>1002</v>
      </c>
    </row>
    <row r="762" spans="1:2" x14ac:dyDescent="0.25">
      <c r="A762">
        <v>15502</v>
      </c>
      <c r="B762" s="75" t="s">
        <v>1003</v>
      </c>
    </row>
    <row r="763" spans="1:2" x14ac:dyDescent="0.25">
      <c r="A763">
        <v>15503</v>
      </c>
      <c r="B763" s="75" t="s">
        <v>1004</v>
      </c>
    </row>
    <row r="764" spans="1:2" x14ac:dyDescent="0.25">
      <c r="A764">
        <v>15504</v>
      </c>
      <c r="B764" s="75" t="s">
        <v>1496</v>
      </c>
    </row>
    <row r="765" spans="1:2" x14ac:dyDescent="0.25">
      <c r="A765">
        <v>15505</v>
      </c>
      <c r="B765" s="75" t="s">
        <v>1497</v>
      </c>
    </row>
    <row r="766" spans="1:2" x14ac:dyDescent="0.25">
      <c r="A766">
        <v>15506</v>
      </c>
      <c r="B766" s="75" t="s">
        <v>1005</v>
      </c>
    </row>
    <row r="767" spans="1:2" x14ac:dyDescent="0.25">
      <c r="A767">
        <v>15507</v>
      </c>
      <c r="B767" s="75" t="s">
        <v>1006</v>
      </c>
    </row>
    <row r="768" spans="1:2" x14ac:dyDescent="0.25">
      <c r="A768">
        <v>15508</v>
      </c>
      <c r="B768" s="75" t="s">
        <v>1007</v>
      </c>
    </row>
    <row r="769" spans="1:2" x14ac:dyDescent="0.25">
      <c r="A769">
        <v>15509</v>
      </c>
      <c r="B769" s="75" t="s">
        <v>1008</v>
      </c>
    </row>
    <row r="770" spans="1:2" x14ac:dyDescent="0.25">
      <c r="A770">
        <v>15510</v>
      </c>
      <c r="B770" s="75" t="s">
        <v>1009</v>
      </c>
    </row>
    <row r="771" spans="1:2" x14ac:dyDescent="0.25">
      <c r="A771">
        <v>15511</v>
      </c>
      <c r="B771" s="75" t="s">
        <v>1010</v>
      </c>
    </row>
    <row r="772" spans="1:2" x14ac:dyDescent="0.25">
      <c r="A772">
        <v>15512</v>
      </c>
      <c r="B772" s="75" t="s">
        <v>1011</v>
      </c>
    </row>
    <row r="773" spans="1:2" x14ac:dyDescent="0.25">
      <c r="A773">
        <v>15513</v>
      </c>
      <c r="B773" s="75" t="s">
        <v>1012</v>
      </c>
    </row>
    <row r="774" spans="1:2" x14ac:dyDescent="0.25">
      <c r="A774">
        <v>15514</v>
      </c>
      <c r="B774" s="75" t="s">
        <v>1013</v>
      </c>
    </row>
    <row r="775" spans="1:2" x14ac:dyDescent="0.25">
      <c r="A775">
        <v>15515</v>
      </c>
      <c r="B775" s="75" t="s">
        <v>1014</v>
      </c>
    </row>
    <row r="776" spans="1:2" x14ac:dyDescent="0.25">
      <c r="A776">
        <v>15516</v>
      </c>
      <c r="B776" s="75" t="s">
        <v>1015</v>
      </c>
    </row>
    <row r="777" spans="1:2" x14ac:dyDescent="0.25">
      <c r="A777">
        <v>15517</v>
      </c>
      <c r="B777" s="75" t="s">
        <v>1016</v>
      </c>
    </row>
    <row r="778" spans="1:2" x14ac:dyDescent="0.25">
      <c r="A778">
        <v>15518</v>
      </c>
      <c r="B778" s="75" t="s">
        <v>1017</v>
      </c>
    </row>
    <row r="779" spans="1:2" x14ac:dyDescent="0.25">
      <c r="A779">
        <v>15519</v>
      </c>
      <c r="B779" s="75" t="s">
        <v>1018</v>
      </c>
    </row>
    <row r="780" spans="1:2" x14ac:dyDescent="0.25">
      <c r="A780">
        <v>15520</v>
      </c>
      <c r="B780" s="75" t="s">
        <v>1019</v>
      </c>
    </row>
    <row r="781" spans="1:2" x14ac:dyDescent="0.25">
      <c r="A781">
        <v>15521</v>
      </c>
      <c r="B781" s="75" t="s">
        <v>1020</v>
      </c>
    </row>
    <row r="782" spans="1:2" x14ac:dyDescent="0.25">
      <c r="A782">
        <v>15522</v>
      </c>
      <c r="B782" s="75" t="s">
        <v>1021</v>
      </c>
    </row>
    <row r="783" spans="1:2" x14ac:dyDescent="0.25">
      <c r="A783">
        <v>15523</v>
      </c>
      <c r="B783" s="75" t="s">
        <v>1022</v>
      </c>
    </row>
    <row r="784" spans="1:2" x14ac:dyDescent="0.25">
      <c r="A784">
        <v>15524</v>
      </c>
      <c r="B784" s="75" t="s">
        <v>1023</v>
      </c>
    </row>
    <row r="785" spans="1:2" x14ac:dyDescent="0.25">
      <c r="A785">
        <v>15525</v>
      </c>
      <c r="B785" s="75" t="s">
        <v>1024</v>
      </c>
    </row>
    <row r="786" spans="1:2" x14ac:dyDescent="0.25">
      <c r="A786">
        <v>15526</v>
      </c>
      <c r="B786" s="75" t="s">
        <v>1025</v>
      </c>
    </row>
    <row r="787" spans="1:2" x14ac:dyDescent="0.25">
      <c r="A787">
        <v>15527</v>
      </c>
      <c r="B787" s="75" t="s">
        <v>1026</v>
      </c>
    </row>
    <row r="788" spans="1:2" x14ac:dyDescent="0.25">
      <c r="A788">
        <v>15528</v>
      </c>
      <c r="B788" s="75" t="s">
        <v>1027</v>
      </c>
    </row>
    <row r="789" spans="1:2" x14ac:dyDescent="0.25">
      <c r="A789">
        <v>15529</v>
      </c>
      <c r="B789" s="75" t="s">
        <v>1028</v>
      </c>
    </row>
    <row r="790" spans="1:2" x14ac:dyDescent="0.25">
      <c r="A790">
        <v>15530</v>
      </c>
      <c r="B790" s="75" t="s">
        <v>1029</v>
      </c>
    </row>
    <row r="791" spans="1:2" x14ac:dyDescent="0.25">
      <c r="A791">
        <v>15531</v>
      </c>
      <c r="B791" s="75" t="s">
        <v>1030</v>
      </c>
    </row>
    <row r="792" spans="1:2" x14ac:dyDescent="0.25">
      <c r="A792">
        <v>15532</v>
      </c>
      <c r="B792" s="75" t="s">
        <v>1031</v>
      </c>
    </row>
    <row r="793" spans="1:2" x14ac:dyDescent="0.25">
      <c r="A793">
        <v>15533</v>
      </c>
      <c r="B793" s="75" t="s">
        <v>1032</v>
      </c>
    </row>
    <row r="794" spans="1:2" x14ac:dyDescent="0.25">
      <c r="A794">
        <v>15534</v>
      </c>
      <c r="B794" s="75" t="s">
        <v>1033</v>
      </c>
    </row>
    <row r="795" spans="1:2" x14ac:dyDescent="0.25">
      <c r="A795">
        <v>15535</v>
      </c>
      <c r="B795" s="75" t="s">
        <v>1034</v>
      </c>
    </row>
    <row r="796" spans="1:2" x14ac:dyDescent="0.25">
      <c r="A796">
        <v>15536</v>
      </c>
      <c r="B796" s="75" t="s">
        <v>1035</v>
      </c>
    </row>
    <row r="797" spans="1:2" x14ac:dyDescent="0.25">
      <c r="A797">
        <v>15537</v>
      </c>
      <c r="B797" s="75" t="s">
        <v>1036</v>
      </c>
    </row>
    <row r="798" spans="1:2" x14ac:dyDescent="0.25">
      <c r="A798">
        <v>15538</v>
      </c>
      <c r="B798" s="75" t="s">
        <v>1037</v>
      </c>
    </row>
    <row r="799" spans="1:2" x14ac:dyDescent="0.25">
      <c r="A799">
        <v>15539</v>
      </c>
      <c r="B799" s="75" t="s">
        <v>1038</v>
      </c>
    </row>
    <row r="800" spans="1:2" x14ac:dyDescent="0.25">
      <c r="A800">
        <v>15540</v>
      </c>
      <c r="B800" s="75" t="s">
        <v>1039</v>
      </c>
    </row>
    <row r="801" spans="1:2" x14ac:dyDescent="0.25">
      <c r="A801">
        <v>15541</v>
      </c>
      <c r="B801" s="75" t="s">
        <v>1498</v>
      </c>
    </row>
    <row r="802" spans="1:2" x14ac:dyDescent="0.25">
      <c r="A802">
        <v>15542</v>
      </c>
      <c r="B802" s="75" t="s">
        <v>1499</v>
      </c>
    </row>
    <row r="803" spans="1:2" x14ac:dyDescent="0.25">
      <c r="A803">
        <v>15543</v>
      </c>
      <c r="B803" s="75" t="s">
        <v>1500</v>
      </c>
    </row>
    <row r="804" spans="1:2" x14ac:dyDescent="0.25">
      <c r="A804">
        <v>15544</v>
      </c>
      <c r="B804" s="75" t="s">
        <v>1040</v>
      </c>
    </row>
    <row r="805" spans="1:2" x14ac:dyDescent="0.25">
      <c r="A805">
        <v>15545</v>
      </c>
      <c r="B805" s="75" t="s">
        <v>1041</v>
      </c>
    </row>
    <row r="806" spans="1:2" x14ac:dyDescent="0.25">
      <c r="A806">
        <v>15546</v>
      </c>
      <c r="B806" s="75" t="s">
        <v>1042</v>
      </c>
    </row>
    <row r="807" spans="1:2" x14ac:dyDescent="0.25">
      <c r="A807">
        <v>15547</v>
      </c>
      <c r="B807" s="75" t="s">
        <v>1043</v>
      </c>
    </row>
    <row r="808" spans="1:2" x14ac:dyDescent="0.25">
      <c r="A808">
        <v>15548</v>
      </c>
      <c r="B808" s="75" t="s">
        <v>1044</v>
      </c>
    </row>
    <row r="809" spans="1:2" x14ac:dyDescent="0.25">
      <c r="A809">
        <v>15549</v>
      </c>
      <c r="B809" s="75" t="s">
        <v>1045</v>
      </c>
    </row>
    <row r="810" spans="1:2" x14ac:dyDescent="0.25">
      <c r="A810">
        <v>15550</v>
      </c>
      <c r="B810" s="75" t="s">
        <v>1046</v>
      </c>
    </row>
    <row r="811" spans="1:2" x14ac:dyDescent="0.25">
      <c r="A811">
        <v>15551</v>
      </c>
      <c r="B811" s="75" t="s">
        <v>1047</v>
      </c>
    </row>
    <row r="812" spans="1:2" x14ac:dyDescent="0.25">
      <c r="A812">
        <v>15552</v>
      </c>
      <c r="B812" s="75" t="s">
        <v>1048</v>
      </c>
    </row>
    <row r="813" spans="1:2" x14ac:dyDescent="0.25">
      <c r="A813">
        <v>15553</v>
      </c>
      <c r="B813" s="75" t="s">
        <v>1049</v>
      </c>
    </row>
    <row r="814" spans="1:2" x14ac:dyDescent="0.25">
      <c r="A814">
        <v>15554</v>
      </c>
      <c r="B814" s="75" t="s">
        <v>1050</v>
      </c>
    </row>
    <row r="815" spans="1:2" x14ac:dyDescent="0.25">
      <c r="A815">
        <v>15555</v>
      </c>
      <c r="B815" s="75" t="s">
        <v>1051</v>
      </c>
    </row>
    <row r="816" spans="1:2" x14ac:dyDescent="0.25">
      <c r="A816">
        <v>15556</v>
      </c>
      <c r="B816" s="75" t="s">
        <v>1052</v>
      </c>
    </row>
    <row r="817" spans="1:2" x14ac:dyDescent="0.25">
      <c r="A817">
        <v>15557</v>
      </c>
      <c r="B817" s="75" t="s">
        <v>1053</v>
      </c>
    </row>
    <row r="818" spans="1:2" x14ac:dyDescent="0.25">
      <c r="A818">
        <v>15558</v>
      </c>
      <c r="B818" s="75" t="s">
        <v>1054</v>
      </c>
    </row>
    <row r="819" spans="1:2" x14ac:dyDescent="0.25">
      <c r="A819">
        <v>15559</v>
      </c>
      <c r="B819" s="75" t="s">
        <v>1055</v>
      </c>
    </row>
    <row r="820" spans="1:2" x14ac:dyDescent="0.25">
      <c r="A820">
        <v>15560</v>
      </c>
      <c r="B820" s="75" t="s">
        <v>1056</v>
      </c>
    </row>
    <row r="821" spans="1:2" x14ac:dyDescent="0.25">
      <c r="A821">
        <v>15561</v>
      </c>
      <c r="B821" s="75" t="s">
        <v>1501</v>
      </c>
    </row>
    <row r="822" spans="1:2" x14ac:dyDescent="0.25">
      <c r="A822">
        <v>15562</v>
      </c>
      <c r="B822" s="75" t="s">
        <v>1057</v>
      </c>
    </row>
    <row r="823" spans="1:2" x14ac:dyDescent="0.25">
      <c r="A823">
        <v>15563</v>
      </c>
      <c r="B823" s="75" t="s">
        <v>1058</v>
      </c>
    </row>
    <row r="824" spans="1:2" x14ac:dyDescent="0.25">
      <c r="A824">
        <v>15564</v>
      </c>
      <c r="B824" s="75" t="s">
        <v>1502</v>
      </c>
    </row>
    <row r="825" spans="1:2" x14ac:dyDescent="0.25">
      <c r="A825">
        <v>15565</v>
      </c>
      <c r="B825" s="75" t="s">
        <v>1059</v>
      </c>
    </row>
    <row r="826" spans="1:2" x14ac:dyDescent="0.25">
      <c r="A826">
        <v>15566</v>
      </c>
      <c r="B826" s="75" t="s">
        <v>1060</v>
      </c>
    </row>
    <row r="827" spans="1:2" x14ac:dyDescent="0.25">
      <c r="A827">
        <v>15567</v>
      </c>
      <c r="B827" s="75" t="s">
        <v>1061</v>
      </c>
    </row>
    <row r="828" spans="1:2" x14ac:dyDescent="0.25">
      <c r="A828">
        <v>15568</v>
      </c>
      <c r="B828" s="75" t="s">
        <v>1062</v>
      </c>
    </row>
    <row r="829" spans="1:2" x14ac:dyDescent="0.25">
      <c r="A829">
        <v>15569</v>
      </c>
      <c r="B829" s="75" t="s">
        <v>1063</v>
      </c>
    </row>
    <row r="830" spans="1:2" x14ac:dyDescent="0.25">
      <c r="A830">
        <v>15570</v>
      </c>
      <c r="B830" s="75" t="s">
        <v>1064</v>
      </c>
    </row>
    <row r="831" spans="1:2" x14ac:dyDescent="0.25">
      <c r="A831">
        <v>15571</v>
      </c>
      <c r="B831" s="75" t="s">
        <v>1065</v>
      </c>
    </row>
    <row r="832" spans="1:2" x14ac:dyDescent="0.25">
      <c r="A832">
        <v>15572</v>
      </c>
      <c r="B832" s="75" t="s">
        <v>1066</v>
      </c>
    </row>
    <row r="833" spans="1:2" x14ac:dyDescent="0.25">
      <c r="A833">
        <v>15573</v>
      </c>
      <c r="B833" s="75" t="s">
        <v>1067</v>
      </c>
    </row>
    <row r="834" spans="1:2" x14ac:dyDescent="0.25">
      <c r="A834">
        <v>15574</v>
      </c>
      <c r="B834" s="75" t="s">
        <v>1068</v>
      </c>
    </row>
    <row r="835" spans="1:2" x14ac:dyDescent="0.25">
      <c r="A835">
        <v>15575</v>
      </c>
      <c r="B835" s="75" t="s">
        <v>1069</v>
      </c>
    </row>
    <row r="836" spans="1:2" x14ac:dyDescent="0.25">
      <c r="A836">
        <v>15576</v>
      </c>
      <c r="B836" s="75" t="s">
        <v>1070</v>
      </c>
    </row>
    <row r="837" spans="1:2" x14ac:dyDescent="0.25">
      <c r="A837">
        <v>15577</v>
      </c>
      <c r="B837" s="75" t="s">
        <v>1071</v>
      </c>
    </row>
    <row r="838" spans="1:2" x14ac:dyDescent="0.25">
      <c r="A838">
        <v>15578</v>
      </c>
      <c r="B838" s="75" t="s">
        <v>1072</v>
      </c>
    </row>
    <row r="839" spans="1:2" x14ac:dyDescent="0.25">
      <c r="A839">
        <v>15579</v>
      </c>
      <c r="B839" s="75" t="s">
        <v>1073</v>
      </c>
    </row>
    <row r="840" spans="1:2" x14ac:dyDescent="0.25">
      <c r="A840">
        <v>15580</v>
      </c>
      <c r="B840" s="75" t="s">
        <v>1074</v>
      </c>
    </row>
    <row r="841" spans="1:2" x14ac:dyDescent="0.25">
      <c r="A841">
        <v>15581</v>
      </c>
      <c r="B841" s="75" t="s">
        <v>1075</v>
      </c>
    </row>
    <row r="842" spans="1:2" x14ac:dyDescent="0.25">
      <c r="A842">
        <v>15582</v>
      </c>
      <c r="B842" s="75" t="s">
        <v>1076</v>
      </c>
    </row>
    <row r="843" spans="1:2" x14ac:dyDescent="0.25">
      <c r="A843">
        <v>15583</v>
      </c>
      <c r="B843" s="75" t="s">
        <v>1077</v>
      </c>
    </row>
    <row r="844" spans="1:2" x14ac:dyDescent="0.25">
      <c r="A844">
        <v>15584</v>
      </c>
      <c r="B844" s="75" t="s">
        <v>1078</v>
      </c>
    </row>
    <row r="845" spans="1:2" x14ac:dyDescent="0.25">
      <c r="A845">
        <v>15585</v>
      </c>
      <c r="B845" s="75" t="s">
        <v>1079</v>
      </c>
    </row>
    <row r="846" spans="1:2" x14ac:dyDescent="0.25">
      <c r="A846">
        <v>15586</v>
      </c>
      <c r="B846" s="75" t="s">
        <v>1080</v>
      </c>
    </row>
    <row r="847" spans="1:2" x14ac:dyDescent="0.25">
      <c r="A847">
        <v>15587</v>
      </c>
      <c r="B847" s="75" t="s">
        <v>1503</v>
      </c>
    </row>
    <row r="848" spans="1:2" x14ac:dyDescent="0.25">
      <c r="A848">
        <v>15588</v>
      </c>
      <c r="B848" s="75" t="s">
        <v>1081</v>
      </c>
    </row>
    <row r="849" spans="1:2" x14ac:dyDescent="0.25">
      <c r="A849">
        <v>15589</v>
      </c>
      <c r="B849" s="75" t="s">
        <v>1082</v>
      </c>
    </row>
    <row r="850" spans="1:2" x14ac:dyDescent="0.25">
      <c r="A850">
        <v>15590</v>
      </c>
      <c r="B850" s="75" t="s">
        <v>1083</v>
      </c>
    </row>
    <row r="851" spans="1:2" x14ac:dyDescent="0.25">
      <c r="A851">
        <v>15591</v>
      </c>
      <c r="B851" s="75" t="s">
        <v>1084</v>
      </c>
    </row>
    <row r="852" spans="1:2" x14ac:dyDescent="0.25">
      <c r="A852">
        <v>15592</v>
      </c>
      <c r="B852" s="75" t="s">
        <v>1085</v>
      </c>
    </row>
    <row r="853" spans="1:2" x14ac:dyDescent="0.25">
      <c r="A853">
        <v>15593</v>
      </c>
      <c r="B853" s="75" t="s">
        <v>1086</v>
      </c>
    </row>
    <row r="854" spans="1:2" x14ac:dyDescent="0.25">
      <c r="A854">
        <v>15594</v>
      </c>
      <c r="B854" s="75" t="s">
        <v>1087</v>
      </c>
    </row>
    <row r="855" spans="1:2" x14ac:dyDescent="0.25">
      <c r="A855">
        <v>15595</v>
      </c>
      <c r="B855" s="75" t="s">
        <v>1088</v>
      </c>
    </row>
    <row r="856" spans="1:2" x14ac:dyDescent="0.25">
      <c r="A856">
        <v>15596</v>
      </c>
      <c r="B856" s="75" t="s">
        <v>1089</v>
      </c>
    </row>
    <row r="857" spans="1:2" x14ac:dyDescent="0.25">
      <c r="A857">
        <v>15597</v>
      </c>
      <c r="B857" s="75" t="s">
        <v>1504</v>
      </c>
    </row>
    <row r="858" spans="1:2" x14ac:dyDescent="0.25">
      <c r="A858">
        <v>15598</v>
      </c>
      <c r="B858" s="75" t="s">
        <v>1090</v>
      </c>
    </row>
    <row r="859" spans="1:2" x14ac:dyDescent="0.25">
      <c r="A859">
        <v>15599</v>
      </c>
      <c r="B859" s="75" t="s">
        <v>1091</v>
      </c>
    </row>
    <row r="860" spans="1:2" x14ac:dyDescent="0.25">
      <c r="A860">
        <v>15600</v>
      </c>
      <c r="B860" s="75" t="s">
        <v>1505</v>
      </c>
    </row>
    <row r="861" spans="1:2" x14ac:dyDescent="0.25">
      <c r="A861">
        <v>15601</v>
      </c>
      <c r="B861" s="75" t="s">
        <v>1092</v>
      </c>
    </row>
    <row r="862" spans="1:2" x14ac:dyDescent="0.25">
      <c r="A862">
        <v>15602</v>
      </c>
      <c r="B862" s="75" t="s">
        <v>1093</v>
      </c>
    </row>
    <row r="863" spans="1:2" x14ac:dyDescent="0.25">
      <c r="A863">
        <v>15603</v>
      </c>
      <c r="B863" s="75" t="s">
        <v>1094</v>
      </c>
    </row>
    <row r="864" spans="1:2" x14ac:dyDescent="0.25">
      <c r="A864">
        <v>15604</v>
      </c>
      <c r="B864" s="75" t="s">
        <v>1095</v>
      </c>
    </row>
    <row r="865" spans="1:2" x14ac:dyDescent="0.25">
      <c r="A865">
        <v>15605</v>
      </c>
      <c r="B865" s="75" t="s">
        <v>1096</v>
      </c>
    </row>
    <row r="866" spans="1:2" x14ac:dyDescent="0.25">
      <c r="A866">
        <v>15606</v>
      </c>
      <c r="B866" s="75" t="s">
        <v>1097</v>
      </c>
    </row>
    <row r="867" spans="1:2" x14ac:dyDescent="0.25">
      <c r="A867">
        <v>15607</v>
      </c>
      <c r="B867" s="75" t="s">
        <v>1098</v>
      </c>
    </row>
    <row r="868" spans="1:2" x14ac:dyDescent="0.25">
      <c r="A868">
        <v>15608</v>
      </c>
      <c r="B868" s="75" t="s">
        <v>1099</v>
      </c>
    </row>
    <row r="869" spans="1:2" x14ac:dyDescent="0.25">
      <c r="A869">
        <v>15609</v>
      </c>
      <c r="B869" s="75" t="s">
        <v>1100</v>
      </c>
    </row>
    <row r="870" spans="1:2" x14ac:dyDescent="0.25">
      <c r="A870">
        <v>15610</v>
      </c>
      <c r="B870" s="75" t="s">
        <v>1101</v>
      </c>
    </row>
    <row r="871" spans="1:2" x14ac:dyDescent="0.25">
      <c r="A871">
        <v>15611</v>
      </c>
      <c r="B871" s="75" t="s">
        <v>1102</v>
      </c>
    </row>
    <row r="872" spans="1:2" x14ac:dyDescent="0.25">
      <c r="A872">
        <v>15612</v>
      </c>
      <c r="B872" s="75" t="s">
        <v>1103</v>
      </c>
    </row>
    <row r="873" spans="1:2" x14ac:dyDescent="0.25">
      <c r="A873">
        <v>15613</v>
      </c>
      <c r="B873" s="75" t="s">
        <v>1104</v>
      </c>
    </row>
    <row r="874" spans="1:2" x14ac:dyDescent="0.25">
      <c r="A874">
        <v>15614</v>
      </c>
      <c r="B874" s="75" t="s">
        <v>1105</v>
      </c>
    </row>
    <row r="875" spans="1:2" x14ac:dyDescent="0.25">
      <c r="A875">
        <v>15615</v>
      </c>
      <c r="B875" s="75" t="s">
        <v>1106</v>
      </c>
    </row>
    <row r="876" spans="1:2" x14ac:dyDescent="0.25">
      <c r="A876">
        <v>15616</v>
      </c>
      <c r="B876" s="75" t="s">
        <v>1107</v>
      </c>
    </row>
    <row r="877" spans="1:2" x14ac:dyDescent="0.25">
      <c r="A877">
        <v>15617</v>
      </c>
      <c r="B877" s="75" t="s">
        <v>1108</v>
      </c>
    </row>
    <row r="878" spans="1:2" x14ac:dyDescent="0.25">
      <c r="A878">
        <v>15618</v>
      </c>
      <c r="B878" s="75" t="s">
        <v>1109</v>
      </c>
    </row>
    <row r="879" spans="1:2" x14ac:dyDescent="0.25">
      <c r="A879">
        <v>15619</v>
      </c>
      <c r="B879" s="75" t="s">
        <v>1110</v>
      </c>
    </row>
    <row r="880" spans="1:2" x14ac:dyDescent="0.25">
      <c r="A880">
        <v>15620</v>
      </c>
      <c r="B880" s="75" t="s">
        <v>1111</v>
      </c>
    </row>
    <row r="881" spans="1:2" x14ac:dyDescent="0.25">
      <c r="A881">
        <v>15621</v>
      </c>
      <c r="B881" s="75" t="s">
        <v>1112</v>
      </c>
    </row>
    <row r="882" spans="1:2" x14ac:dyDescent="0.25">
      <c r="A882">
        <v>15622</v>
      </c>
      <c r="B882" s="75" t="s">
        <v>1113</v>
      </c>
    </row>
    <row r="883" spans="1:2" x14ac:dyDescent="0.25">
      <c r="A883">
        <v>15623</v>
      </c>
      <c r="B883" s="75" t="s">
        <v>1114</v>
      </c>
    </row>
    <row r="884" spans="1:2" x14ac:dyDescent="0.25">
      <c r="A884">
        <v>15624</v>
      </c>
      <c r="B884" s="75" t="s">
        <v>1115</v>
      </c>
    </row>
    <row r="885" spans="1:2" x14ac:dyDescent="0.25">
      <c r="A885">
        <v>15625</v>
      </c>
      <c r="B885" s="75" t="s">
        <v>1116</v>
      </c>
    </row>
    <row r="886" spans="1:2" x14ac:dyDescent="0.25">
      <c r="A886">
        <v>15626</v>
      </c>
      <c r="B886" s="75" t="s">
        <v>1117</v>
      </c>
    </row>
    <row r="887" spans="1:2" x14ac:dyDescent="0.25">
      <c r="A887">
        <v>15627</v>
      </c>
      <c r="B887" s="75" t="s">
        <v>1118</v>
      </c>
    </row>
    <row r="888" spans="1:2" x14ac:dyDescent="0.25">
      <c r="A888">
        <v>15628</v>
      </c>
      <c r="B888" s="75" t="s">
        <v>1119</v>
      </c>
    </row>
    <row r="889" spans="1:2" x14ac:dyDescent="0.25">
      <c r="A889">
        <v>15629</v>
      </c>
      <c r="B889" s="75" t="s">
        <v>1120</v>
      </c>
    </row>
    <row r="890" spans="1:2" x14ac:dyDescent="0.25">
      <c r="A890">
        <v>15630</v>
      </c>
      <c r="B890" s="75" t="s">
        <v>1506</v>
      </c>
    </row>
    <row r="891" spans="1:2" x14ac:dyDescent="0.25">
      <c r="A891">
        <v>15631</v>
      </c>
      <c r="B891" s="75" t="s">
        <v>1507</v>
      </c>
    </row>
    <row r="892" spans="1:2" x14ac:dyDescent="0.25">
      <c r="A892">
        <v>15632</v>
      </c>
      <c r="B892" s="75" t="s">
        <v>1508</v>
      </c>
    </row>
    <row r="893" spans="1:2" x14ac:dyDescent="0.25">
      <c r="A893">
        <v>15633</v>
      </c>
      <c r="B893" s="75" t="s">
        <v>1509</v>
      </c>
    </row>
    <row r="894" spans="1:2" x14ac:dyDescent="0.25">
      <c r="A894">
        <v>15634</v>
      </c>
      <c r="B894" s="75" t="s">
        <v>1510</v>
      </c>
    </row>
    <row r="895" spans="1:2" x14ac:dyDescent="0.25">
      <c r="A895">
        <v>15635</v>
      </c>
      <c r="B895" s="75" t="s">
        <v>1511</v>
      </c>
    </row>
    <row r="896" spans="1:2" x14ac:dyDescent="0.25">
      <c r="A896">
        <v>15636</v>
      </c>
      <c r="B896" s="75" t="s">
        <v>1512</v>
      </c>
    </row>
    <row r="897" spans="1:2" x14ac:dyDescent="0.25">
      <c r="A897">
        <v>15637</v>
      </c>
      <c r="B897" s="75" t="s">
        <v>1513</v>
      </c>
    </row>
    <row r="898" spans="1:2" x14ac:dyDescent="0.25">
      <c r="A898">
        <v>15638</v>
      </c>
      <c r="B898" s="75" t="s">
        <v>1514</v>
      </c>
    </row>
    <row r="899" spans="1:2" x14ac:dyDescent="0.25">
      <c r="A899">
        <v>15639</v>
      </c>
      <c r="B899" s="75" t="s">
        <v>1515</v>
      </c>
    </row>
    <row r="900" spans="1:2" x14ac:dyDescent="0.25">
      <c r="A900">
        <v>15640</v>
      </c>
      <c r="B900" s="75" t="s">
        <v>1516</v>
      </c>
    </row>
    <row r="901" spans="1:2" x14ac:dyDescent="0.25">
      <c r="A901">
        <v>15641</v>
      </c>
      <c r="B901" s="75" t="s">
        <v>1517</v>
      </c>
    </row>
    <row r="902" spans="1:2" x14ac:dyDescent="0.25">
      <c r="A902">
        <v>15642</v>
      </c>
      <c r="B902" s="75" t="s">
        <v>1518</v>
      </c>
    </row>
    <row r="903" spans="1:2" x14ac:dyDescent="0.25">
      <c r="A903">
        <v>15643</v>
      </c>
      <c r="B903" s="75" t="s">
        <v>1519</v>
      </c>
    </row>
    <row r="904" spans="1:2" x14ac:dyDescent="0.25">
      <c r="A904">
        <v>15644</v>
      </c>
      <c r="B904" s="75" t="s">
        <v>1520</v>
      </c>
    </row>
    <row r="905" spans="1:2" x14ac:dyDescent="0.25">
      <c r="A905">
        <v>15645</v>
      </c>
      <c r="B905" s="75" t="s">
        <v>1521</v>
      </c>
    </row>
    <row r="906" spans="1:2" x14ac:dyDescent="0.25">
      <c r="A906">
        <v>15646</v>
      </c>
      <c r="B906" s="75" t="s">
        <v>1522</v>
      </c>
    </row>
    <row r="907" spans="1:2" x14ac:dyDescent="0.25">
      <c r="A907">
        <v>15647</v>
      </c>
      <c r="B907" s="75" t="s">
        <v>1523</v>
      </c>
    </row>
    <row r="908" spans="1:2" x14ac:dyDescent="0.25">
      <c r="A908">
        <v>15648</v>
      </c>
      <c r="B908" s="75" t="s">
        <v>1524</v>
      </c>
    </row>
    <row r="909" spans="1:2" x14ac:dyDescent="0.25">
      <c r="A909">
        <v>15649</v>
      </c>
      <c r="B909" s="75" t="s">
        <v>1525</v>
      </c>
    </row>
    <row r="910" spans="1:2" x14ac:dyDescent="0.25">
      <c r="A910">
        <v>15650</v>
      </c>
      <c r="B910" s="75" t="s">
        <v>1526</v>
      </c>
    </row>
    <row r="911" spans="1:2" x14ac:dyDescent="0.25">
      <c r="A911">
        <v>15651</v>
      </c>
      <c r="B911" s="75" t="s">
        <v>1527</v>
      </c>
    </row>
    <row r="912" spans="1:2" x14ac:dyDescent="0.25">
      <c r="A912">
        <v>15652</v>
      </c>
      <c r="B912" s="75" t="s">
        <v>1528</v>
      </c>
    </row>
    <row r="913" spans="1:2" x14ac:dyDescent="0.25">
      <c r="A913">
        <v>15653</v>
      </c>
      <c r="B913" s="75" t="s">
        <v>1529</v>
      </c>
    </row>
    <row r="914" spans="1:2" x14ac:dyDescent="0.25">
      <c r="A914">
        <v>15654</v>
      </c>
      <c r="B914" s="75" t="s">
        <v>1530</v>
      </c>
    </row>
    <row r="915" spans="1:2" x14ac:dyDescent="0.25">
      <c r="A915">
        <v>15655</v>
      </c>
      <c r="B915" s="75" t="s">
        <v>1531</v>
      </c>
    </row>
    <row r="916" spans="1:2" x14ac:dyDescent="0.25">
      <c r="A916">
        <v>15656</v>
      </c>
      <c r="B916" s="75" t="s">
        <v>1532</v>
      </c>
    </row>
    <row r="917" spans="1:2" x14ac:dyDescent="0.25">
      <c r="A917">
        <v>15657</v>
      </c>
      <c r="B917" s="75" t="s">
        <v>1533</v>
      </c>
    </row>
    <row r="918" spans="1:2" x14ac:dyDescent="0.25">
      <c r="A918">
        <v>15658</v>
      </c>
      <c r="B918" s="75" t="s">
        <v>1534</v>
      </c>
    </row>
    <row r="919" spans="1:2" x14ac:dyDescent="0.25">
      <c r="A919">
        <v>15659</v>
      </c>
      <c r="B919" s="75" t="s">
        <v>1535</v>
      </c>
    </row>
    <row r="920" spans="1:2" x14ac:dyDescent="0.25">
      <c r="A920">
        <v>15660</v>
      </c>
      <c r="B920" s="75" t="s">
        <v>1536</v>
      </c>
    </row>
    <row r="921" spans="1:2" x14ac:dyDescent="0.25">
      <c r="A921">
        <v>15661</v>
      </c>
      <c r="B921" s="75" t="s">
        <v>1537</v>
      </c>
    </row>
    <row r="922" spans="1:2" x14ac:dyDescent="0.25">
      <c r="A922">
        <v>15662</v>
      </c>
      <c r="B922" s="75" t="s">
        <v>1538</v>
      </c>
    </row>
    <row r="923" spans="1:2" x14ac:dyDescent="0.25">
      <c r="A923">
        <v>15663</v>
      </c>
      <c r="B923" s="75" t="s">
        <v>1539</v>
      </c>
    </row>
    <row r="924" spans="1:2" x14ac:dyDescent="0.25">
      <c r="A924">
        <v>15664</v>
      </c>
      <c r="B924" s="75" t="s">
        <v>1540</v>
      </c>
    </row>
    <row r="925" spans="1:2" x14ac:dyDescent="0.25">
      <c r="A925">
        <v>15665</v>
      </c>
      <c r="B925" s="75" t="s">
        <v>1541</v>
      </c>
    </row>
    <row r="926" spans="1:2" x14ac:dyDescent="0.25">
      <c r="A926">
        <v>15666</v>
      </c>
      <c r="B926" s="75" t="s">
        <v>1542</v>
      </c>
    </row>
    <row r="927" spans="1:2" x14ac:dyDescent="0.25">
      <c r="A927">
        <v>15667</v>
      </c>
      <c r="B927" s="75" t="s">
        <v>1543</v>
      </c>
    </row>
    <row r="928" spans="1:2" x14ac:dyDescent="0.25">
      <c r="A928">
        <v>15668</v>
      </c>
      <c r="B928" s="75" t="s">
        <v>1544</v>
      </c>
    </row>
    <row r="929" spans="1:2" x14ac:dyDescent="0.25">
      <c r="A929">
        <v>15669</v>
      </c>
      <c r="B929" s="75" t="s">
        <v>1545</v>
      </c>
    </row>
    <row r="930" spans="1:2" x14ac:dyDescent="0.25">
      <c r="A930">
        <v>15670</v>
      </c>
      <c r="B930" s="75" t="s">
        <v>1546</v>
      </c>
    </row>
    <row r="931" spans="1:2" x14ac:dyDescent="0.25">
      <c r="A931">
        <v>15671</v>
      </c>
      <c r="B931" s="75" t="s">
        <v>1547</v>
      </c>
    </row>
    <row r="932" spans="1:2" x14ac:dyDescent="0.25">
      <c r="A932">
        <v>15672</v>
      </c>
      <c r="B932" s="75" t="s">
        <v>1548</v>
      </c>
    </row>
    <row r="933" spans="1:2" x14ac:dyDescent="0.25">
      <c r="A933">
        <v>15673</v>
      </c>
      <c r="B933" s="75" t="s">
        <v>1549</v>
      </c>
    </row>
    <row r="934" spans="1:2" x14ac:dyDescent="0.25">
      <c r="A934">
        <v>15674</v>
      </c>
      <c r="B934" s="75" t="s">
        <v>1550</v>
      </c>
    </row>
    <row r="935" spans="1:2" x14ac:dyDescent="0.25">
      <c r="A935">
        <v>15675</v>
      </c>
      <c r="B935" s="75" t="s">
        <v>1551</v>
      </c>
    </row>
    <row r="936" spans="1:2" x14ac:dyDescent="0.25">
      <c r="A936">
        <v>15676</v>
      </c>
      <c r="B936" s="75" t="s">
        <v>1552</v>
      </c>
    </row>
    <row r="937" spans="1:2" x14ac:dyDescent="0.25">
      <c r="A937">
        <v>15677</v>
      </c>
      <c r="B937" s="75" t="s">
        <v>1553</v>
      </c>
    </row>
    <row r="938" spans="1:2" x14ac:dyDescent="0.25">
      <c r="A938">
        <v>15678</v>
      </c>
      <c r="B938" s="75" t="s">
        <v>1554</v>
      </c>
    </row>
    <row r="939" spans="1:2" x14ac:dyDescent="0.25">
      <c r="A939">
        <v>15679</v>
      </c>
      <c r="B939" s="75" t="s">
        <v>1555</v>
      </c>
    </row>
    <row r="940" spans="1:2" x14ac:dyDescent="0.25">
      <c r="A940">
        <v>15680</v>
      </c>
      <c r="B940" s="75" t="s">
        <v>1378</v>
      </c>
    </row>
    <row r="941" spans="1:2" x14ac:dyDescent="0.25">
      <c r="A941">
        <v>15681</v>
      </c>
      <c r="B941" s="75" t="s">
        <v>1379</v>
      </c>
    </row>
    <row r="942" spans="1:2" x14ac:dyDescent="0.25">
      <c r="A942">
        <v>15682</v>
      </c>
      <c r="B942" s="75" t="s">
        <v>1556</v>
      </c>
    </row>
    <row r="943" spans="1:2" x14ac:dyDescent="0.25">
      <c r="A943">
        <v>15683</v>
      </c>
      <c r="B943" s="75" t="s">
        <v>1557</v>
      </c>
    </row>
    <row r="944" spans="1:2" x14ac:dyDescent="0.25">
      <c r="A944">
        <v>15684</v>
      </c>
      <c r="B944" s="75" t="s">
        <v>1558</v>
      </c>
    </row>
    <row r="945" spans="1:2" x14ac:dyDescent="0.25">
      <c r="A945">
        <v>15685</v>
      </c>
      <c r="B945" s="75" t="s">
        <v>1559</v>
      </c>
    </row>
    <row r="946" spans="1:2" x14ac:dyDescent="0.25">
      <c r="A946">
        <v>15686</v>
      </c>
      <c r="B946" s="75" t="s">
        <v>1560</v>
      </c>
    </row>
    <row r="947" spans="1:2" x14ac:dyDescent="0.25">
      <c r="A947">
        <v>15687</v>
      </c>
      <c r="B947" s="75" t="s">
        <v>1561</v>
      </c>
    </row>
    <row r="948" spans="1:2" x14ac:dyDescent="0.25">
      <c r="A948">
        <v>15688</v>
      </c>
      <c r="B948" s="75" t="s">
        <v>1562</v>
      </c>
    </row>
    <row r="949" spans="1:2" x14ac:dyDescent="0.25">
      <c r="A949">
        <v>15690</v>
      </c>
      <c r="B949" s="75" t="s">
        <v>1563</v>
      </c>
    </row>
    <row r="950" spans="1:2" x14ac:dyDescent="0.25">
      <c r="A950">
        <v>15691</v>
      </c>
      <c r="B950" s="75" t="s">
        <v>1564</v>
      </c>
    </row>
    <row r="951" spans="1:2" x14ac:dyDescent="0.25">
      <c r="A951">
        <v>15692</v>
      </c>
      <c r="B951" s="75" t="s">
        <v>1565</v>
      </c>
    </row>
    <row r="952" spans="1:2" x14ac:dyDescent="0.25">
      <c r="A952">
        <v>15693</v>
      </c>
      <c r="B952" s="75" t="s">
        <v>1566</v>
      </c>
    </row>
    <row r="953" spans="1:2" x14ac:dyDescent="0.25">
      <c r="A953">
        <v>15694</v>
      </c>
      <c r="B953" s="75" t="s">
        <v>1567</v>
      </c>
    </row>
    <row r="954" spans="1:2" x14ac:dyDescent="0.25">
      <c r="A954">
        <v>15695</v>
      </c>
      <c r="B954" s="75" t="s">
        <v>1568</v>
      </c>
    </row>
    <row r="955" spans="1:2" x14ac:dyDescent="0.25">
      <c r="A955">
        <v>17000</v>
      </c>
      <c r="B955" s="75" t="s">
        <v>1569</v>
      </c>
    </row>
    <row r="956" spans="1:2" x14ac:dyDescent="0.25">
      <c r="A956">
        <v>17001</v>
      </c>
      <c r="B956" s="75" t="s">
        <v>1570</v>
      </c>
    </row>
    <row r="957" spans="1:2" x14ac:dyDescent="0.25">
      <c r="A957">
        <v>17100</v>
      </c>
      <c r="B957" s="75" t="s">
        <v>1571</v>
      </c>
    </row>
    <row r="958" spans="1:2" x14ac:dyDescent="0.25">
      <c r="A958">
        <v>17101</v>
      </c>
      <c r="B958" s="75" t="s">
        <v>1572</v>
      </c>
    </row>
    <row r="959" spans="1:2" x14ac:dyDescent="0.25">
      <c r="A959">
        <v>17102</v>
      </c>
      <c r="B959" s="75" t="s">
        <v>1198</v>
      </c>
    </row>
    <row r="960" spans="1:2" x14ac:dyDescent="0.25">
      <c r="A960">
        <v>17103</v>
      </c>
      <c r="B960" s="75" t="s">
        <v>1573</v>
      </c>
    </row>
    <row r="961" spans="1:2" x14ac:dyDescent="0.25">
      <c r="A961">
        <v>17104</v>
      </c>
      <c r="B961" s="75" t="s">
        <v>1574</v>
      </c>
    </row>
    <row r="962" spans="1:2" x14ac:dyDescent="0.25">
      <c r="A962">
        <v>17105</v>
      </c>
      <c r="B962" s="75" t="s">
        <v>1575</v>
      </c>
    </row>
    <row r="963" spans="1:2" x14ac:dyDescent="0.25">
      <c r="A963">
        <v>17106</v>
      </c>
      <c r="B963" s="75" t="s">
        <v>1576</v>
      </c>
    </row>
    <row r="964" spans="1:2" x14ac:dyDescent="0.25">
      <c r="A964">
        <v>17107</v>
      </c>
      <c r="B964" s="75" t="s">
        <v>1577</v>
      </c>
    </row>
    <row r="965" spans="1:2" x14ac:dyDescent="0.25">
      <c r="A965">
        <v>17108</v>
      </c>
      <c r="B965" s="75" t="s">
        <v>1578</v>
      </c>
    </row>
    <row r="966" spans="1:2" x14ac:dyDescent="0.25">
      <c r="A966">
        <v>17109</v>
      </c>
      <c r="B966" s="75" t="s">
        <v>1579</v>
      </c>
    </row>
    <row r="967" spans="1:2" x14ac:dyDescent="0.25">
      <c r="A967">
        <v>17110</v>
      </c>
      <c r="B967" s="75" t="s">
        <v>1580</v>
      </c>
    </row>
    <row r="968" spans="1:2" x14ac:dyDescent="0.25">
      <c r="A968">
        <v>17111</v>
      </c>
      <c r="B968" s="75" t="s">
        <v>1581</v>
      </c>
    </row>
    <row r="969" spans="1:2" x14ac:dyDescent="0.25">
      <c r="A969">
        <v>17112</v>
      </c>
      <c r="B969" s="75" t="s">
        <v>1582</v>
      </c>
    </row>
    <row r="970" spans="1:2" x14ac:dyDescent="0.25">
      <c r="A970">
        <v>17113</v>
      </c>
      <c r="B970" s="75" t="s">
        <v>1583</v>
      </c>
    </row>
    <row r="971" spans="1:2" x14ac:dyDescent="0.25">
      <c r="A971">
        <v>17114</v>
      </c>
      <c r="B971" s="75" t="s">
        <v>1584</v>
      </c>
    </row>
    <row r="972" spans="1:2" x14ac:dyDescent="0.25">
      <c r="A972">
        <v>17115</v>
      </c>
      <c r="B972" s="75" t="s">
        <v>1585</v>
      </c>
    </row>
    <row r="973" spans="1:2" x14ac:dyDescent="0.25">
      <c r="A973">
        <v>17116</v>
      </c>
      <c r="B973" s="75" t="s">
        <v>1586</v>
      </c>
    </row>
    <row r="974" spans="1:2" x14ac:dyDescent="0.25">
      <c r="A974">
        <v>17117</v>
      </c>
      <c r="B974" s="75" t="s">
        <v>1587</v>
      </c>
    </row>
    <row r="975" spans="1:2" x14ac:dyDescent="0.25">
      <c r="A975">
        <v>17118</v>
      </c>
      <c r="B975" s="75" t="s">
        <v>1588</v>
      </c>
    </row>
    <row r="976" spans="1:2" x14ac:dyDescent="0.25">
      <c r="A976">
        <v>17119</v>
      </c>
      <c r="B976" s="75" t="s">
        <v>1589</v>
      </c>
    </row>
    <row r="977" spans="1:2" x14ac:dyDescent="0.25">
      <c r="A977">
        <v>17150</v>
      </c>
      <c r="B977" s="75" t="s">
        <v>1590</v>
      </c>
    </row>
    <row r="978" spans="1:2" x14ac:dyDescent="0.25">
      <c r="A978">
        <v>17170</v>
      </c>
      <c r="B978" s="75" t="s">
        <v>1591</v>
      </c>
    </row>
    <row r="979" spans="1:2" x14ac:dyDescent="0.25">
      <c r="A979">
        <v>17180</v>
      </c>
      <c r="B979" s="75" t="s">
        <v>1592</v>
      </c>
    </row>
    <row r="980" spans="1:2" x14ac:dyDescent="0.25">
      <c r="A980">
        <v>17200</v>
      </c>
      <c r="B980" s="75" t="s">
        <v>1593</v>
      </c>
    </row>
    <row r="981" spans="1:2" x14ac:dyDescent="0.25">
      <c r="A981">
        <v>17300</v>
      </c>
      <c r="B981" s="75" t="s">
        <v>1594</v>
      </c>
    </row>
    <row r="982" spans="1:2" x14ac:dyDescent="0.25">
      <c r="A982">
        <v>17301</v>
      </c>
      <c r="B982" s="75" t="s">
        <v>1594</v>
      </c>
    </row>
    <row r="983" spans="1:2" x14ac:dyDescent="0.25">
      <c r="A983">
        <v>17320</v>
      </c>
      <c r="B983" s="75" t="s">
        <v>1595</v>
      </c>
    </row>
    <row r="984" spans="1:2" x14ac:dyDescent="0.25">
      <c r="A984">
        <v>17400</v>
      </c>
      <c r="B984" s="75" t="s">
        <v>1596</v>
      </c>
    </row>
    <row r="985" spans="1:2" x14ac:dyDescent="0.25">
      <c r="A985">
        <v>17998</v>
      </c>
      <c r="B985" s="75" t="s">
        <v>1597</v>
      </c>
    </row>
    <row r="986" spans="1:2" x14ac:dyDescent="0.25">
      <c r="A986">
        <v>18001</v>
      </c>
      <c r="B986" s="75" t="s">
        <v>1598</v>
      </c>
    </row>
    <row r="987" spans="1:2" x14ac:dyDescent="0.25">
      <c r="A987">
        <v>18002</v>
      </c>
      <c r="B987" s="75" t="s">
        <v>1599</v>
      </c>
    </row>
    <row r="988" spans="1:2" x14ac:dyDescent="0.25">
      <c r="A988">
        <v>18003</v>
      </c>
      <c r="B988" s="75" t="s">
        <v>1600</v>
      </c>
    </row>
    <row r="989" spans="1:2" x14ac:dyDescent="0.25">
      <c r="A989">
        <v>18004</v>
      </c>
      <c r="B989" s="75" t="s">
        <v>1601</v>
      </c>
    </row>
    <row r="990" spans="1:2" x14ac:dyDescent="0.25">
      <c r="A990">
        <v>18005</v>
      </c>
      <c r="B990" s="75" t="s">
        <v>1602</v>
      </c>
    </row>
    <row r="991" spans="1:2" x14ac:dyDescent="0.25">
      <c r="A991">
        <v>18006</v>
      </c>
      <c r="B991" s="75" t="s">
        <v>1603</v>
      </c>
    </row>
    <row r="992" spans="1:2" x14ac:dyDescent="0.25">
      <c r="A992">
        <v>18007</v>
      </c>
      <c r="B992" s="75" t="s">
        <v>1604</v>
      </c>
    </row>
    <row r="993" spans="1:2" x14ac:dyDescent="0.25">
      <c r="A993">
        <v>18008</v>
      </c>
      <c r="B993" s="75" t="s">
        <v>1605</v>
      </c>
    </row>
    <row r="994" spans="1:2" x14ac:dyDescent="0.25">
      <c r="A994">
        <v>18009</v>
      </c>
      <c r="B994" s="75" t="s">
        <v>1606</v>
      </c>
    </row>
    <row r="995" spans="1:2" x14ac:dyDescent="0.25">
      <c r="A995">
        <v>18010</v>
      </c>
      <c r="B995" s="75" t="s">
        <v>1607</v>
      </c>
    </row>
    <row r="996" spans="1:2" x14ac:dyDescent="0.25">
      <c r="A996">
        <v>18011</v>
      </c>
      <c r="B996" s="75" t="s">
        <v>1608</v>
      </c>
    </row>
    <row r="997" spans="1:2" x14ac:dyDescent="0.25">
      <c r="A997">
        <v>18012</v>
      </c>
      <c r="B997" s="75" t="s">
        <v>1609</v>
      </c>
    </row>
    <row r="998" spans="1:2" x14ac:dyDescent="0.25">
      <c r="A998">
        <v>18013</v>
      </c>
      <c r="B998" s="75" t="s">
        <v>1610</v>
      </c>
    </row>
    <row r="999" spans="1:2" x14ac:dyDescent="0.25">
      <c r="A999">
        <v>18014</v>
      </c>
      <c r="B999" s="75" t="s">
        <v>1611</v>
      </c>
    </row>
    <row r="1000" spans="1:2" x14ac:dyDescent="0.25">
      <c r="A1000">
        <v>18015</v>
      </c>
      <c r="B1000" s="75" t="s">
        <v>1612</v>
      </c>
    </row>
    <row r="1001" spans="1:2" x14ac:dyDescent="0.25">
      <c r="A1001">
        <v>18016</v>
      </c>
      <c r="B1001" s="75" t="s">
        <v>1613</v>
      </c>
    </row>
    <row r="1002" spans="1:2" x14ac:dyDescent="0.25">
      <c r="A1002">
        <v>18017</v>
      </c>
      <c r="B1002" s="75" t="s">
        <v>1614</v>
      </c>
    </row>
    <row r="1003" spans="1:2" x14ac:dyDescent="0.25">
      <c r="A1003">
        <v>18018</v>
      </c>
      <c r="B1003" s="75" t="s">
        <v>1615</v>
      </c>
    </row>
  </sheetData>
  <autoFilter ref="A1:B1003" xr:uid="{37CA97D4-D9E3-419F-9DFC-CD4BE241D730}"/>
  <pageMargins left="0.7" right="0.7" top="0.75" bottom="0.75" header="0.3" footer="0.3"/>
  <customProperties>
    <customPr name="_pios_id" r:id="rId1"/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November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svc_uipath</cp:lastModifiedBy>
  <dcterms:created xsi:type="dcterms:W3CDTF">2022-06-21T19:14:05Z</dcterms:created>
  <dcterms:modified xsi:type="dcterms:W3CDTF">2022-12-05T10:35:31Z</dcterms:modified>
</cp:coreProperties>
</file>